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70" r:id="rId9"/>
    <pivotCache cacheId="171" r:id="rId10"/>
    <pivotCache cacheId="172" r:id="rId11"/>
    <pivotCache cacheId="173" r:id="rId12"/>
    <pivotCache cacheId="174" r:id="rId13"/>
    <pivotCache cacheId="17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Z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A10" i="2" s="1"/>
  <c r="W10" i="2"/>
  <c r="X10" i="2"/>
  <c r="Y10" i="2"/>
  <c r="Z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A14" i="2" s="1"/>
  <c r="W14" i="2"/>
  <c r="X14" i="2"/>
  <c r="Y14" i="2"/>
  <c r="Z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A18" i="2" s="1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AB20" i="2" s="1"/>
  <c r="O20" i="2"/>
  <c r="P20" i="2"/>
  <c r="Q20" i="2"/>
  <c r="R20" i="2"/>
  <c r="S20" i="2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A22" i="2" s="1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AB24" i="2" s="1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A26" i="2" s="1"/>
  <c r="W26" i="2"/>
  <c r="X26" i="2"/>
  <c r="Y26" i="2"/>
  <c r="AB26" i="2"/>
  <c r="AC26" i="2"/>
  <c r="A27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A30" i="2" s="1"/>
  <c r="W30" i="2"/>
  <c r="X30" i="2"/>
  <c r="Y30" i="2"/>
  <c r="AB30" i="2"/>
  <c r="AC30" i="2"/>
  <c r="A31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AB36" i="2" s="1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/>
  <c r="R44" i="2"/>
  <c r="S44" i="2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/>
  <c r="R48" i="2"/>
  <c r="S48" i="2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/>
  <c r="R52" i="2"/>
  <c r="S52" i="2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A54" i="2" s="1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/>
  <c r="R56" i="2"/>
  <c r="S56" i="2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A58" i="2" s="1"/>
  <c r="W58" i="2"/>
  <c r="X58" i="2"/>
  <c r="Y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AC59" i="2" s="1"/>
  <c r="W59" i="2"/>
  <c r="X59" i="2"/>
  <c r="Y59" i="2"/>
  <c r="AA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/>
  <c r="R60" i="2"/>
  <c r="S60" i="2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/>
  <c r="T62" i="2"/>
  <c r="U62" i="2"/>
  <c r="V62" i="2"/>
  <c r="W62" i="2"/>
  <c r="X62" i="2"/>
  <c r="Y62" i="2"/>
  <c r="AA62" i="2"/>
  <c r="AB62" i="2"/>
  <c r="AC62" i="2"/>
  <c r="A63" i="2"/>
  <c r="B63" i="2"/>
  <c r="C63" i="2"/>
  <c r="D63" i="2"/>
  <c r="E63" i="2"/>
  <c r="F63" i="2"/>
  <c r="G63" i="2"/>
  <c r="H63" i="2"/>
  <c r="Z63" i="2" s="1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 s="1"/>
  <c r="T64" i="2"/>
  <c r="U64" i="2"/>
  <c r="V64" i="2"/>
  <c r="AA64" i="2" s="1"/>
  <c r="W64" i="2"/>
  <c r="X64" i="2"/>
  <c r="Y64" i="2"/>
  <c r="Z64" i="2"/>
  <c r="AB64" i="2"/>
  <c r="A65" i="2"/>
  <c r="B65" i="2"/>
  <c r="C65" i="2"/>
  <c r="D65" i="2"/>
  <c r="E65" i="2"/>
  <c r="F65" i="2"/>
  <c r="G65" i="2"/>
  <c r="H65" i="2"/>
  <c r="Z65" i="2" s="1"/>
  <c r="I65" i="2"/>
  <c r="J65" i="2"/>
  <c r="K65" i="2"/>
  <c r="L65" i="2"/>
  <c r="M65" i="2"/>
  <c r="N65" i="2"/>
  <c r="O65" i="2"/>
  <c r="P65" i="2"/>
  <c r="Q65" i="2" s="1"/>
  <c r="R65" i="2"/>
  <c r="S65" i="2"/>
  <c r="T65" i="2"/>
  <c r="U65" i="2"/>
  <c r="V65" i="2"/>
  <c r="W65" i="2"/>
  <c r="X65" i="2"/>
  <c r="Y65" i="2"/>
  <c r="AA65" i="2"/>
  <c r="AB65" i="2"/>
  <c r="AC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O66" i="2"/>
  <c r="P66" i="2"/>
  <c r="Q66" i="2" s="1"/>
  <c r="R66" i="2"/>
  <c r="S66" i="2"/>
  <c r="T66" i="2"/>
  <c r="U66" i="2"/>
  <c r="V66" i="2"/>
  <c r="AC66" i="2" s="1"/>
  <c r="W66" i="2"/>
  <c r="X66" i="2"/>
  <c r="Y66" i="2"/>
  <c r="AA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/>
  <c r="R67" i="2"/>
  <c r="S67" i="2"/>
  <c r="T67" i="2"/>
  <c r="U67" i="2"/>
  <c r="V67" i="2"/>
  <c r="AC67" i="2" s="1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 s="1"/>
  <c r="T68" i="2"/>
  <c r="U68" i="2"/>
  <c r="V68" i="2"/>
  <c r="AA68" i="2" s="1"/>
  <c r="W68" i="2"/>
  <c r="X68" i="2"/>
  <c r="Y68" i="2"/>
  <c r="Z68" i="2"/>
  <c r="AB68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O69" i="2"/>
  <c r="P69" i="2"/>
  <c r="Q69" i="2" s="1"/>
  <c r="R69" i="2"/>
  <c r="S69" i="2"/>
  <c r="T69" i="2"/>
  <c r="U69" i="2"/>
  <c r="V69" i="2"/>
  <c r="W69" i="2"/>
  <c r="X69" i="2"/>
  <c r="Y69" i="2"/>
  <c r="AA69" i="2"/>
  <c r="AB69" i="2"/>
  <c r="AC69" i="2"/>
  <c r="A70" i="2"/>
  <c r="B70" i="2"/>
  <c r="C70" i="2"/>
  <c r="D70" i="2"/>
  <c r="E70" i="2"/>
  <c r="F70" i="2"/>
  <c r="G70" i="2"/>
  <c r="H70" i="2"/>
  <c r="I70" i="2"/>
  <c r="J70" i="2"/>
  <c r="K70" i="2"/>
  <c r="L70" i="2"/>
  <c r="Z70" i="2" s="1"/>
  <c r="M70" i="2"/>
  <c r="N70" i="2"/>
  <c r="O70" i="2"/>
  <c r="P70" i="2"/>
  <c r="Q70" i="2" s="1"/>
  <c r="R70" i="2"/>
  <c r="S70" i="2"/>
  <c r="T70" i="2"/>
  <c r="U70" i="2"/>
  <c r="V70" i="2"/>
  <c r="AC70" i="2" s="1"/>
  <c r="W70" i="2"/>
  <c r="X70" i="2"/>
  <c r="Y70" i="2"/>
  <c r="AA70" i="2"/>
  <c r="AB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/>
  <c r="R71" i="2"/>
  <c r="S71" i="2"/>
  <c r="T71" i="2"/>
  <c r="U71" i="2"/>
  <c r="V71" i="2"/>
  <c r="AA71" i="2" s="1"/>
  <c r="W71" i="2"/>
  <c r="X71" i="2"/>
  <c r="Y71" i="2"/>
  <c r="Z71" i="2"/>
  <c r="AC71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AB72" i="2"/>
  <c r="A73" i="2"/>
  <c r="B73" i="2"/>
  <c r="C73" i="2"/>
  <c r="D73" i="2"/>
  <c r="E73" i="2"/>
  <c r="F73" i="2"/>
  <c r="G73" i="2"/>
  <c r="H73" i="2"/>
  <c r="Z73" i="2" s="1"/>
  <c r="I73" i="2"/>
  <c r="J73" i="2"/>
  <c r="K73" i="2"/>
  <c r="L73" i="2"/>
  <c r="M73" i="2"/>
  <c r="N73" i="2"/>
  <c r="O73" i="2"/>
  <c r="P73" i="2"/>
  <c r="Q73" i="2" s="1"/>
  <c r="R73" i="2"/>
  <c r="S73" i="2"/>
  <c r="T73" i="2"/>
  <c r="U73" i="2"/>
  <c r="V73" i="2"/>
  <c r="W73" i="2"/>
  <c r="X73" i="2"/>
  <c r="Y73" i="2"/>
  <c r="AA73" i="2"/>
  <c r="AB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Z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/>
  <c r="R75" i="2"/>
  <c r="S75" i="2"/>
  <c r="T75" i="2"/>
  <c r="U75" i="2"/>
  <c r="V75" i="2"/>
  <c r="AA75" i="2" s="1"/>
  <c r="W75" i="2"/>
  <c r="X75" i="2"/>
  <c r="Y75" i="2"/>
  <c r="Z75" i="2"/>
  <c r="AC75" i="2"/>
  <c r="A76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A76" i="2" s="1"/>
  <c r="W76" i="2"/>
  <c r="X76" i="2"/>
  <c r="Y76" i="2"/>
  <c r="AB76" i="2"/>
  <c r="A77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O77" i="2"/>
  <c r="P77" i="2"/>
  <c r="Q77" i="2" s="1"/>
  <c r="R77" i="2"/>
  <c r="S77" i="2"/>
  <c r="T77" i="2"/>
  <c r="U77" i="2"/>
  <c r="V77" i="2"/>
  <c r="W77" i="2"/>
  <c r="X77" i="2"/>
  <c r="Y77" i="2"/>
  <c r="AA77" i="2"/>
  <c r="AB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Z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/>
  <c r="R79" i="2"/>
  <c r="S79" i="2"/>
  <c r="T79" i="2"/>
  <c r="U79" i="2"/>
  <c r="V79" i="2"/>
  <c r="AA79" i="2" s="1"/>
  <c r="W79" i="2"/>
  <c r="X79" i="2"/>
  <c r="Y79" i="2"/>
  <c r="Z79" i="2"/>
  <c r="AC79" i="2"/>
  <c r="A80" i="2"/>
  <c r="B80" i="2"/>
  <c r="C80" i="2"/>
  <c r="D80" i="2"/>
  <c r="E80" i="2"/>
  <c r="F80" i="2"/>
  <c r="G80" i="2"/>
  <c r="H80" i="2"/>
  <c r="Z80" i="2" s="1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AB80" i="2"/>
  <c r="A81" i="2"/>
  <c r="B81" i="2"/>
  <c r="C81" i="2"/>
  <c r="D81" i="2"/>
  <c r="E81" i="2"/>
  <c r="F81" i="2"/>
  <c r="G81" i="2"/>
  <c r="H81" i="2"/>
  <c r="Z81" i="2" s="1"/>
  <c r="I81" i="2"/>
  <c r="J81" i="2"/>
  <c r="K81" i="2"/>
  <c r="L81" i="2"/>
  <c r="M81" i="2"/>
  <c r="N81" i="2"/>
  <c r="O81" i="2"/>
  <c r="P81" i="2"/>
  <c r="Q81" i="2" s="1"/>
  <c r="R81" i="2"/>
  <c r="S81" i="2"/>
  <c r="T81" i="2"/>
  <c r="U81" i="2"/>
  <c r="V81" i="2"/>
  <c r="W81" i="2"/>
  <c r="X81" i="2"/>
  <c r="Y81" i="2"/>
  <c r="AA81" i="2"/>
  <c r="AB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/>
  <c r="T83" i="2"/>
  <c r="U83" i="2"/>
  <c r="V83" i="2"/>
  <c r="AA83" i="2" s="1"/>
  <c r="W83" i="2"/>
  <c r="X83" i="2"/>
  <c r="Y83" i="2"/>
  <c r="Z83" i="2"/>
  <c r="AC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AA84" i="2" s="1"/>
  <c r="W84" i="2"/>
  <c r="X84" i="2"/>
  <c r="Y84" i="2"/>
  <c r="AB84" i="2"/>
  <c r="A85" i="2"/>
  <c r="B85" i="2"/>
  <c r="C85" i="2"/>
  <c r="D85" i="2"/>
  <c r="E85" i="2"/>
  <c r="F85" i="2"/>
  <c r="G85" i="2"/>
  <c r="H85" i="2"/>
  <c r="Z85" i="2" s="1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W85" i="2"/>
  <c r="X85" i="2"/>
  <c r="Y85" i="2"/>
  <c r="AA85" i="2"/>
  <c r="AB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Z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/>
  <c r="T87" i="2"/>
  <c r="U87" i="2"/>
  <c r="V87" i="2"/>
  <c r="AA87" i="2" s="1"/>
  <c r="W87" i="2"/>
  <c r="X87" i="2"/>
  <c r="Y87" i="2"/>
  <c r="Z87" i="2"/>
  <c r="AC87" i="2"/>
  <c r="A88" i="2"/>
  <c r="B88" i="2"/>
  <c r="C88" i="2"/>
  <c r="D88" i="2"/>
  <c r="E88" i="2"/>
  <c r="F88" i="2"/>
  <c r="G88" i="2"/>
  <c r="H88" i="2"/>
  <c r="Z88" i="2" s="1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AB88" i="2"/>
  <c r="A89" i="2"/>
  <c r="B89" i="2"/>
  <c r="C89" i="2"/>
  <c r="D89" i="2"/>
  <c r="E89" i="2"/>
  <c r="F89" i="2"/>
  <c r="G89" i="2"/>
  <c r="H89" i="2"/>
  <c r="Z89" i="2" s="1"/>
  <c r="I89" i="2"/>
  <c r="J89" i="2"/>
  <c r="K89" i="2"/>
  <c r="L89" i="2"/>
  <c r="M89" i="2"/>
  <c r="N89" i="2"/>
  <c r="O89" i="2"/>
  <c r="P89" i="2"/>
  <c r="Q89" i="2" s="1"/>
  <c r="R89" i="2"/>
  <c r="S89" i="2"/>
  <c r="T89" i="2"/>
  <c r="U89" i="2"/>
  <c r="V89" i="2"/>
  <c r="W89" i="2"/>
  <c r="X89" i="2"/>
  <c r="Y89" i="2"/>
  <c r="AA89" i="2"/>
  <c r="AB89" i="2"/>
  <c r="AC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Z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/>
  <c r="T91" i="2"/>
  <c r="U91" i="2"/>
  <c r="V91" i="2"/>
  <c r="AA91" i="2" s="1"/>
  <c r="W91" i="2"/>
  <c r="X91" i="2"/>
  <c r="Y91" i="2"/>
  <c r="Z91" i="2"/>
  <c r="AC91" i="2"/>
  <c r="A92" i="2"/>
  <c r="B92" i="2"/>
  <c r="C92" i="2"/>
  <c r="D92" i="2"/>
  <c r="E92" i="2"/>
  <c r="F92" i="2"/>
  <c r="G92" i="2"/>
  <c r="H92" i="2"/>
  <c r="Z92" i="2" s="1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A92" i="2" s="1"/>
  <c r="W92" i="2"/>
  <c r="X92" i="2"/>
  <c r="Y92" i="2"/>
  <c r="AB92" i="2"/>
  <c r="A93" i="2"/>
  <c r="B93" i="2"/>
  <c r="C93" i="2"/>
  <c r="D93" i="2"/>
  <c r="E93" i="2"/>
  <c r="F93" i="2"/>
  <c r="G93" i="2"/>
  <c r="H93" i="2"/>
  <c r="Z93" i="2" s="1"/>
  <c r="I93" i="2"/>
  <c r="J93" i="2"/>
  <c r="K93" i="2"/>
  <c r="L93" i="2"/>
  <c r="M93" i="2"/>
  <c r="N93" i="2"/>
  <c r="O93" i="2"/>
  <c r="P93" i="2"/>
  <c r="Q93" i="2" s="1"/>
  <c r="R93" i="2"/>
  <c r="S93" i="2"/>
  <c r="T93" i="2"/>
  <c r="U93" i="2"/>
  <c r="V93" i="2"/>
  <c r="W93" i="2"/>
  <c r="X93" i="2"/>
  <c r="Y93" i="2"/>
  <c r="AA93" i="2"/>
  <c r="AB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/>
  <c r="R95" i="2"/>
  <c r="S95" i="2"/>
  <c r="T95" i="2"/>
  <c r="U95" i="2"/>
  <c r="V95" i="2"/>
  <c r="AA95" i="2" s="1"/>
  <c r="W95" i="2"/>
  <c r="X95" i="2"/>
  <c r="Y95" i="2"/>
  <c r="Z95" i="2"/>
  <c r="AC95" i="2"/>
  <c r="A96" i="2"/>
  <c r="B96" i="2"/>
  <c r="C96" i="2"/>
  <c r="D96" i="2"/>
  <c r="E96" i="2"/>
  <c r="F96" i="2"/>
  <c r="G96" i="2"/>
  <c r="H96" i="2"/>
  <c r="Z96" i="2" s="1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AB96" i="2"/>
  <c r="A97" i="2"/>
  <c r="B97" i="2"/>
  <c r="C97" i="2"/>
  <c r="D97" i="2"/>
  <c r="E97" i="2"/>
  <c r="F97" i="2"/>
  <c r="G97" i="2"/>
  <c r="H97" i="2"/>
  <c r="Z97" i="2" s="1"/>
  <c r="I97" i="2"/>
  <c r="J97" i="2"/>
  <c r="K97" i="2"/>
  <c r="L97" i="2"/>
  <c r="M97" i="2"/>
  <c r="N97" i="2"/>
  <c r="O97" i="2"/>
  <c r="P97" i="2"/>
  <c r="Q97" i="2" s="1"/>
  <c r="R97" i="2"/>
  <c r="S97" i="2"/>
  <c r="T97" i="2"/>
  <c r="U97" i="2"/>
  <c r="V97" i="2"/>
  <c r="W97" i="2"/>
  <c r="X97" i="2"/>
  <c r="Y97" i="2"/>
  <c r="AA97" i="2"/>
  <c r="AB97" i="2"/>
  <c r="AC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Z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Z99" i="2"/>
  <c r="AC99" i="2"/>
  <c r="A100" i="2"/>
  <c r="B100" i="2"/>
  <c r="C100" i="2"/>
  <c r="D100" i="2"/>
  <c r="E100" i="2"/>
  <c r="F100" i="2"/>
  <c r="G100" i="2"/>
  <c r="H100" i="2"/>
  <c r="Z100" i="2" s="1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A100" i="2" s="1"/>
  <c r="W100" i="2"/>
  <c r="X100" i="2"/>
  <c r="Y100" i="2"/>
  <c r="AB100" i="2"/>
  <c r="A101" i="2"/>
  <c r="B101" i="2"/>
  <c r="C101" i="2"/>
  <c r="D101" i="2"/>
  <c r="E101" i="2"/>
  <c r="F101" i="2"/>
  <c r="G101" i="2"/>
  <c r="H101" i="2"/>
  <c r="Z101" i="2" s="1"/>
  <c r="I101" i="2"/>
  <c r="J101" i="2"/>
  <c r="K101" i="2"/>
  <c r="L101" i="2"/>
  <c r="M101" i="2"/>
  <c r="N101" i="2"/>
  <c r="O101" i="2"/>
  <c r="P101" i="2"/>
  <c r="Q101" i="2" s="1"/>
  <c r="R101" i="2"/>
  <c r="S101" i="2"/>
  <c r="T101" i="2"/>
  <c r="U101" i="2"/>
  <c r="V101" i="2"/>
  <c r="W101" i="2"/>
  <c r="X101" i="2"/>
  <c r="Y101" i="2"/>
  <c r="AA101" i="2"/>
  <c r="AB101" i="2"/>
  <c r="AC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Z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/>
  <c r="T103" i="2"/>
  <c r="U103" i="2"/>
  <c r="V103" i="2"/>
  <c r="AA103" i="2" s="1"/>
  <c r="W103" i="2"/>
  <c r="X103" i="2"/>
  <c r="Y103" i="2"/>
  <c r="Z103" i="2"/>
  <c r="AC103" i="2"/>
  <c r="A104" i="2"/>
  <c r="B104" i="2"/>
  <c r="C104" i="2"/>
  <c r="D104" i="2"/>
  <c r="E104" i="2"/>
  <c r="F104" i="2"/>
  <c r="G104" i="2"/>
  <c r="H104" i="2"/>
  <c r="Z104" i="2" s="1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AB104" i="2"/>
  <c r="A105" i="2"/>
  <c r="B105" i="2"/>
  <c r="C105" i="2"/>
  <c r="D105" i="2"/>
  <c r="E105" i="2"/>
  <c r="F105" i="2"/>
  <c r="G105" i="2"/>
  <c r="H105" i="2"/>
  <c r="Z105" i="2" s="1"/>
  <c r="I105" i="2"/>
  <c r="J105" i="2"/>
  <c r="K105" i="2"/>
  <c r="L105" i="2"/>
  <c r="M105" i="2"/>
  <c r="N105" i="2"/>
  <c r="O105" i="2"/>
  <c r="P105" i="2"/>
  <c r="Q105" i="2" s="1"/>
  <c r="R105" i="2"/>
  <c r="S105" i="2"/>
  <c r="T105" i="2"/>
  <c r="U105" i="2"/>
  <c r="V105" i="2"/>
  <c r="W105" i="2"/>
  <c r="X105" i="2"/>
  <c r="Y105" i="2"/>
  <c r="AA105" i="2"/>
  <c r="AB105" i="2"/>
  <c r="AC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Z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/>
  <c r="T107" i="2"/>
  <c r="U107" i="2"/>
  <c r="V107" i="2"/>
  <c r="AA107" i="2" s="1"/>
  <c r="W107" i="2"/>
  <c r="X107" i="2"/>
  <c r="Y107" i="2"/>
  <c r="Z107" i="2"/>
  <c r="AC107" i="2"/>
  <c r="A108" i="2"/>
  <c r="B108" i="2"/>
  <c r="C108" i="2"/>
  <c r="D108" i="2"/>
  <c r="E108" i="2"/>
  <c r="F108" i="2"/>
  <c r="G108" i="2"/>
  <c r="H108" i="2"/>
  <c r="Z108" i="2" s="1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AB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O109" i="2"/>
  <c r="P109" i="2"/>
  <c r="Q109" i="2" s="1"/>
  <c r="R109" i="2"/>
  <c r="S109" i="2"/>
  <c r="T109" i="2"/>
  <c r="U109" i="2"/>
  <c r="V109" i="2"/>
  <c r="W109" i="2"/>
  <c r="X109" i="2"/>
  <c r="Y109" i="2"/>
  <c r="AA109" i="2"/>
  <c r="AB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Z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/>
  <c r="T111" i="2"/>
  <c r="U111" i="2"/>
  <c r="V111" i="2"/>
  <c r="AA111" i="2" s="1"/>
  <c r="W111" i="2"/>
  <c r="X111" i="2"/>
  <c r="Y111" i="2"/>
  <c r="Z111" i="2"/>
  <c r="AC111" i="2"/>
  <c r="A112" i="2"/>
  <c r="B112" i="2"/>
  <c r="C112" i="2"/>
  <c r="D112" i="2"/>
  <c r="E112" i="2"/>
  <c r="F112" i="2"/>
  <c r="G112" i="2"/>
  <c r="H112" i="2"/>
  <c r="Z112" i="2" s="1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O113" i="2"/>
  <c r="P113" i="2"/>
  <c r="Q113" i="2" s="1"/>
  <c r="R113" i="2"/>
  <c r="S113" i="2"/>
  <c r="T113" i="2"/>
  <c r="U113" i="2"/>
  <c r="V113" i="2"/>
  <c r="W113" i="2"/>
  <c r="X113" i="2"/>
  <c r="Y113" i="2"/>
  <c r="AA113" i="2"/>
  <c r="AB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Z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/>
  <c r="T115" i="2"/>
  <c r="U115" i="2"/>
  <c r="V115" i="2"/>
  <c r="AA115" i="2" s="1"/>
  <c r="W115" i="2"/>
  <c r="X115" i="2"/>
  <c r="Y115" i="2"/>
  <c r="Z115" i="2"/>
  <c r="AC115" i="2"/>
  <c r="A116" i="2"/>
  <c r="B116" i="2"/>
  <c r="C116" i="2"/>
  <c r="D116" i="2"/>
  <c r="E116" i="2"/>
  <c r="F116" i="2"/>
  <c r="G116" i="2"/>
  <c r="H116" i="2"/>
  <c r="Z116" i="2" s="1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A116" i="2" s="1"/>
  <c r="W116" i="2"/>
  <c r="X116" i="2"/>
  <c r="Y116" i="2"/>
  <c r="AB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O117" i="2"/>
  <c r="P117" i="2"/>
  <c r="Q117" i="2" s="1"/>
  <c r="R117" i="2"/>
  <c r="S117" i="2"/>
  <c r="T117" i="2"/>
  <c r="U117" i="2"/>
  <c r="V117" i="2"/>
  <c r="W117" i="2"/>
  <c r="X117" i="2"/>
  <c r="Y117" i="2"/>
  <c r="AA117" i="2"/>
  <c r="AB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/>
  <c r="R119" i="2"/>
  <c r="S119" i="2"/>
  <c r="T119" i="2"/>
  <c r="U119" i="2"/>
  <c r="V119" i="2"/>
  <c r="AA119" i="2" s="1"/>
  <c r="W119" i="2"/>
  <c r="X119" i="2"/>
  <c r="Y119" i="2"/>
  <c r="Z119" i="2"/>
  <c r="AC119" i="2"/>
  <c r="A120" i="2"/>
  <c r="B120" i="2"/>
  <c r="C120" i="2"/>
  <c r="D120" i="2"/>
  <c r="E120" i="2"/>
  <c r="F120" i="2"/>
  <c r="G120" i="2"/>
  <c r="H120" i="2"/>
  <c r="Z120" i="2" s="1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Z121" i="2" s="1"/>
  <c r="I121" i="2"/>
  <c r="J121" i="2"/>
  <c r="K121" i="2"/>
  <c r="L121" i="2"/>
  <c r="M121" i="2"/>
  <c r="N121" i="2"/>
  <c r="O121" i="2"/>
  <c r="P121" i="2"/>
  <c r="Q121" i="2" s="1"/>
  <c r="R121" i="2"/>
  <c r="S121" i="2"/>
  <c r="T121" i="2"/>
  <c r="U121" i="2"/>
  <c r="V121" i="2"/>
  <c r="W121" i="2"/>
  <c r="X121" i="2"/>
  <c r="Y121" i="2"/>
  <c r="AA121" i="2"/>
  <c r="AB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/>
  <c r="T123" i="2"/>
  <c r="U123" i="2"/>
  <c r="V123" i="2"/>
  <c r="AA123" i="2" s="1"/>
  <c r="W123" i="2"/>
  <c r="X123" i="2"/>
  <c r="Y123" i="2"/>
  <c r="Z123" i="2"/>
  <c r="AC123" i="2"/>
  <c r="A124" i="2"/>
  <c r="B124" i="2"/>
  <c r="C124" i="2"/>
  <c r="D124" i="2"/>
  <c r="E124" i="2"/>
  <c r="F124" i="2"/>
  <c r="G124" i="2"/>
  <c r="H124" i="2"/>
  <c r="Z124" i="2" s="1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A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O125" i="2"/>
  <c r="P125" i="2"/>
  <c r="Q125" i="2" s="1"/>
  <c r="R125" i="2"/>
  <c r="S125" i="2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/>
  <c r="R127" i="2"/>
  <c r="S127" i="2"/>
  <c r="T127" i="2"/>
  <c r="U127" i="2"/>
  <c r="V127" i="2"/>
  <c r="AA127" i="2" s="1"/>
  <c r="W127" i="2"/>
  <c r="X127" i="2"/>
  <c r="Y127" i="2"/>
  <c r="Z127" i="2"/>
  <c r="AC127" i="2"/>
  <c r="A128" i="2"/>
  <c r="B128" i="2"/>
  <c r="C128" i="2"/>
  <c r="D128" i="2"/>
  <c r="E128" i="2"/>
  <c r="F128" i="2"/>
  <c r="G128" i="2"/>
  <c r="H128" i="2"/>
  <c r="Z128" i="2" s="1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AB128" i="2"/>
  <c r="AC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O129" i="2"/>
  <c r="P129" i="2"/>
  <c r="Q129" i="2" s="1"/>
  <c r="R129" i="2"/>
  <c r="S129" i="2"/>
  <c r="T129" i="2"/>
  <c r="U129" i="2"/>
  <c r="V129" i="2"/>
  <c r="W129" i="2"/>
  <c r="X129" i="2"/>
  <c r="Y129" i="2"/>
  <c r="AA129" i="2"/>
  <c r="AB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C131" i="2"/>
  <c r="A132" i="2"/>
  <c r="B132" i="2"/>
  <c r="C132" i="2"/>
  <c r="D132" i="2"/>
  <c r="E132" i="2"/>
  <c r="F132" i="2"/>
  <c r="G132" i="2"/>
  <c r="H132" i="2"/>
  <c r="Z132" i="2" s="1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B132" i="2"/>
  <c r="AC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O133" i="2"/>
  <c r="P133" i="2"/>
  <c r="Q133" i="2" s="1"/>
  <c r="R133" i="2"/>
  <c r="S133" i="2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A135" i="2" s="1"/>
  <c r="W135" i="2"/>
  <c r="X135" i="2"/>
  <c r="Y135" i="2"/>
  <c r="Z135" i="2"/>
  <c r="AC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C136" i="2"/>
  <c r="A137" i="2"/>
  <c r="B137" i="2"/>
  <c r="C137" i="2"/>
  <c r="D137" i="2"/>
  <c r="E137" i="2"/>
  <c r="F137" i="2"/>
  <c r="G137" i="2"/>
  <c r="H137" i="2"/>
  <c r="Z137" i="2" s="1"/>
  <c r="I137" i="2"/>
  <c r="J137" i="2"/>
  <c r="K137" i="2"/>
  <c r="L137" i="2"/>
  <c r="M137" i="2"/>
  <c r="N137" i="2"/>
  <c r="O137" i="2"/>
  <c r="P137" i="2"/>
  <c r="Q137" i="2" s="1"/>
  <c r="R137" i="2"/>
  <c r="S137" i="2"/>
  <c r="T137" i="2"/>
  <c r="U137" i="2"/>
  <c r="V137" i="2"/>
  <c r="W137" i="2"/>
  <c r="X137" i="2"/>
  <c r="Y137" i="2"/>
  <c r="AA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C139" i="2"/>
  <c r="A140" i="2"/>
  <c r="B140" i="2"/>
  <c r="C140" i="2"/>
  <c r="D140" i="2"/>
  <c r="E140" i="2"/>
  <c r="F140" i="2"/>
  <c r="G140" i="2"/>
  <c r="H140" i="2"/>
  <c r="Z140" i="2" s="1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A140" i="2" s="1"/>
  <c r="W140" i="2"/>
  <c r="X140" i="2"/>
  <c r="Y140" i="2"/>
  <c r="AB140" i="2"/>
  <c r="AC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/>
  <c r="T141" i="2"/>
  <c r="U141" i="2"/>
  <c r="V141" i="2"/>
  <c r="W141" i="2"/>
  <c r="X141" i="2"/>
  <c r="Y141" i="2"/>
  <c r="AA141" i="2"/>
  <c r="AB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A143" i="2" s="1"/>
  <c r="W143" i="2"/>
  <c r="X143" i="2"/>
  <c r="Y143" i="2"/>
  <c r="Z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A144" i="2" s="1"/>
  <c r="W144" i="2"/>
  <c r="X144" i="2"/>
  <c r="Y144" i="2"/>
  <c r="AB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/>
  <c r="T145" i="2"/>
  <c r="U145" i="2"/>
  <c r="V145" i="2"/>
  <c r="W145" i="2"/>
  <c r="X145" i="2"/>
  <c r="Y145" i="2"/>
  <c r="AA145" i="2"/>
  <c r="AB145" i="2"/>
  <c r="AC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AB146" i="2" s="1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A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/>
  <c r="T147" i="2"/>
  <c r="U147" i="2"/>
  <c r="V147" i="2"/>
  <c r="AA147" i="2" s="1"/>
  <c r="W147" i="2"/>
  <c r="X147" i="2"/>
  <c r="Y147" i="2"/>
  <c r="Z147" i="2"/>
  <c r="AC147" i="2"/>
  <c r="A148" i="2"/>
  <c r="B148" i="2"/>
  <c r="C148" i="2"/>
  <c r="D148" i="2"/>
  <c r="E148" i="2"/>
  <c r="F148" i="2"/>
  <c r="G148" i="2"/>
  <c r="H148" i="2"/>
  <c r="Z148" i="2" s="1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A148" i="2" s="1"/>
  <c r="W148" i="2"/>
  <c r="X148" i="2"/>
  <c r="Y148" i="2"/>
  <c r="AB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O149" i="2"/>
  <c r="P149" i="2"/>
  <c r="Q149" i="2" s="1"/>
  <c r="R149" i="2"/>
  <c r="S149" i="2"/>
  <c r="T149" i="2"/>
  <c r="U149" i="2"/>
  <c r="V149" i="2"/>
  <c r="W149" i="2"/>
  <c r="X149" i="2"/>
  <c r="Y149" i="2"/>
  <c r="AA149" i="2"/>
  <c r="AB149" i="2"/>
  <c r="AC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/>
  <c r="R151" i="2"/>
  <c r="S151" i="2"/>
  <c r="T151" i="2"/>
  <c r="U151" i="2"/>
  <c r="V151" i="2"/>
  <c r="AA151" i="2" s="1"/>
  <c r="W151" i="2"/>
  <c r="X151" i="2"/>
  <c r="Y151" i="2"/>
  <c r="Z151" i="2"/>
  <c r="AC151" i="2"/>
  <c r="A152" i="2"/>
  <c r="B152" i="2"/>
  <c r="C152" i="2"/>
  <c r="D152" i="2"/>
  <c r="E152" i="2"/>
  <c r="F152" i="2"/>
  <c r="G152" i="2"/>
  <c r="H152" i="2"/>
  <c r="Z152" i="2" s="1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AA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O153" i="2"/>
  <c r="P153" i="2"/>
  <c r="Q153" i="2" s="1"/>
  <c r="R153" i="2"/>
  <c r="S153" i="2"/>
  <c r="T153" i="2"/>
  <c r="U153" i="2"/>
  <c r="V153" i="2"/>
  <c r="W153" i="2"/>
  <c r="X153" i="2"/>
  <c r="Y153" i="2"/>
  <c r="AA153" i="2"/>
  <c r="AB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Z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/>
  <c r="T155" i="2"/>
  <c r="U155" i="2"/>
  <c r="V155" i="2"/>
  <c r="AA155" i="2" s="1"/>
  <c r="W155" i="2"/>
  <c r="X155" i="2"/>
  <c r="Y155" i="2"/>
  <c r="Z155" i="2"/>
  <c r="AC155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W157" i="2"/>
  <c r="X157" i="2"/>
  <c r="Y157" i="2"/>
  <c r="AA157" i="2"/>
  <c r="AB157" i="2"/>
  <c r="AC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/>
  <c r="T159" i="2"/>
  <c r="U159" i="2"/>
  <c r="V159" i="2"/>
  <c r="AA159" i="2" s="1"/>
  <c r="W159" i="2"/>
  <c r="X159" i="2"/>
  <c r="Y159" i="2"/>
  <c r="Z159" i="2"/>
  <c r="AC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A160" i="2" s="1"/>
  <c r="W160" i="2"/>
  <c r="X160" i="2"/>
  <c r="Y160" i="2"/>
  <c r="AB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 s="1"/>
  <c r="R161" i="2"/>
  <c r="S161" i="2"/>
  <c r="T161" i="2"/>
  <c r="U161" i="2"/>
  <c r="V161" i="2"/>
  <c r="W161" i="2"/>
  <c r="X161" i="2"/>
  <c r="Y161" i="2"/>
  <c r="AA161" i="2"/>
  <c r="AB161" i="2"/>
  <c r="AC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/>
  <c r="T163" i="2"/>
  <c r="U163" i="2"/>
  <c r="V163" i="2"/>
  <c r="AA163" i="2" s="1"/>
  <c r="W163" i="2"/>
  <c r="X163" i="2"/>
  <c r="Y163" i="2"/>
  <c r="Z163" i="2"/>
  <c r="AC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B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O165" i="2"/>
  <c r="P165" i="2"/>
  <c r="Q165" i="2" s="1"/>
  <c r="R165" i="2"/>
  <c r="S165" i="2"/>
  <c r="T165" i="2"/>
  <c r="U165" i="2"/>
  <c r="V165" i="2"/>
  <c r="W165" i="2"/>
  <c r="X165" i="2"/>
  <c r="Y165" i="2"/>
  <c r="AA165" i="2"/>
  <c r="AB165" i="2"/>
  <c r="AC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/>
  <c r="R167" i="2"/>
  <c r="S167" i="2"/>
  <c r="T167" i="2"/>
  <c r="U167" i="2"/>
  <c r="V167" i="2"/>
  <c r="AA167" i="2" s="1"/>
  <c r="W167" i="2"/>
  <c r="X167" i="2"/>
  <c r="Y167" i="2"/>
  <c r="Z167" i="2"/>
  <c r="AC167" i="2"/>
  <c r="A168" i="2"/>
  <c r="B168" i="2"/>
  <c r="C168" i="2"/>
  <c r="D168" i="2"/>
  <c r="E168" i="2"/>
  <c r="F168" i="2"/>
  <c r="G168" i="2"/>
  <c r="H168" i="2"/>
  <c r="Z168" i="2" s="1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Z169" i="2" s="1"/>
  <c r="I169" i="2"/>
  <c r="J169" i="2"/>
  <c r="K169" i="2"/>
  <c r="L169" i="2"/>
  <c r="M169" i="2"/>
  <c r="N169" i="2"/>
  <c r="O169" i="2"/>
  <c r="P169" i="2"/>
  <c r="Q169" i="2" s="1"/>
  <c r="R169" i="2"/>
  <c r="S169" i="2"/>
  <c r="T169" i="2"/>
  <c r="U169" i="2"/>
  <c r="V169" i="2"/>
  <c r="W169" i="2"/>
  <c r="X169" i="2"/>
  <c r="Y169" i="2"/>
  <c r="AA169" i="2"/>
  <c r="AB169" i="2"/>
  <c r="AC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/>
  <c r="T171" i="2"/>
  <c r="U171" i="2"/>
  <c r="V171" i="2"/>
  <c r="AA171" i="2" s="1"/>
  <c r="W171" i="2"/>
  <c r="X171" i="2"/>
  <c r="Y171" i="2"/>
  <c r="Z171" i="2"/>
  <c r="AC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A172" i="2" s="1"/>
  <c r="W172" i="2"/>
  <c r="X172" i="2"/>
  <c r="Y172" i="2"/>
  <c r="AB172" i="2"/>
  <c r="AC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O173" i="2"/>
  <c r="P173" i="2"/>
  <c r="Q173" i="2" s="1"/>
  <c r="R173" i="2"/>
  <c r="S173" i="2"/>
  <c r="T173" i="2"/>
  <c r="U173" i="2"/>
  <c r="V173" i="2"/>
  <c r="W173" i="2"/>
  <c r="X173" i="2"/>
  <c r="Y173" i="2"/>
  <c r="AA173" i="2"/>
  <c r="AB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AA175" i="2" s="1"/>
  <c r="W175" i="2"/>
  <c r="X175" i="2"/>
  <c r="Y175" i="2"/>
  <c r="Z175" i="2"/>
  <c r="AC175" i="2"/>
  <c r="A176" i="2"/>
  <c r="B176" i="2"/>
  <c r="C176" i="2"/>
  <c r="D176" i="2"/>
  <c r="E176" i="2"/>
  <c r="F176" i="2"/>
  <c r="G176" i="2"/>
  <c r="H176" i="2"/>
  <c r="Z176" i="2" s="1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A176" i="2" s="1"/>
  <c r="W176" i="2"/>
  <c r="X176" i="2"/>
  <c r="Y176" i="2"/>
  <c r="AB176" i="2"/>
  <c r="AC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O177" i="2"/>
  <c r="P177" i="2"/>
  <c r="Q177" i="2" s="1"/>
  <c r="R177" i="2"/>
  <c r="S177" i="2"/>
  <c r="T177" i="2"/>
  <c r="U177" i="2"/>
  <c r="V177" i="2"/>
  <c r="W177" i="2"/>
  <c r="X177" i="2"/>
  <c r="Y177" i="2"/>
  <c r="AA177" i="2"/>
  <c r="AB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A179" i="2" s="1"/>
  <c r="W179" i="2"/>
  <c r="X179" i="2"/>
  <c r="Y179" i="2"/>
  <c r="Z179" i="2"/>
  <c r="AC179" i="2"/>
  <c r="A180" i="2"/>
  <c r="B180" i="2"/>
  <c r="C180" i="2"/>
  <c r="D180" i="2"/>
  <c r="E180" i="2"/>
  <c r="F180" i="2"/>
  <c r="G180" i="2"/>
  <c r="H180" i="2"/>
  <c r="Z180" i="2" s="1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A180" i="2" s="1"/>
  <c r="W180" i="2"/>
  <c r="X180" i="2"/>
  <c r="Y180" i="2"/>
  <c r="AB180" i="2"/>
  <c r="AC180" i="2"/>
  <c r="A181" i="2"/>
  <c r="B181" i="2"/>
  <c r="C181" i="2"/>
  <c r="D181" i="2"/>
  <c r="E181" i="2"/>
  <c r="F181" i="2"/>
  <c r="G181" i="2"/>
  <c r="H181" i="2"/>
  <c r="Z181" i="2" s="1"/>
  <c r="I181" i="2"/>
  <c r="J181" i="2"/>
  <c r="K181" i="2"/>
  <c r="L181" i="2"/>
  <c r="M181" i="2"/>
  <c r="N181" i="2"/>
  <c r="O181" i="2"/>
  <c r="P181" i="2"/>
  <c r="Q181" i="2" s="1"/>
  <c r="R181" i="2"/>
  <c r="S181" i="2"/>
  <c r="T181" i="2"/>
  <c r="U181" i="2"/>
  <c r="V181" i="2"/>
  <c r="W181" i="2"/>
  <c r="X181" i="2"/>
  <c r="Y181" i="2"/>
  <c r="AA181" i="2"/>
  <c r="AB181" i="2"/>
  <c r="AC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Z183" i="2"/>
  <c r="AC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A184" i="2" s="1"/>
  <c r="W184" i="2"/>
  <c r="X184" i="2"/>
  <c r="Y184" i="2"/>
  <c r="AB184" i="2"/>
  <c r="AC184" i="2"/>
  <c r="A185" i="2"/>
  <c r="B185" i="2"/>
  <c r="C185" i="2"/>
  <c r="D185" i="2"/>
  <c r="E185" i="2"/>
  <c r="F185" i="2"/>
  <c r="G185" i="2"/>
  <c r="H185" i="2"/>
  <c r="Z185" i="2" s="1"/>
  <c r="I185" i="2"/>
  <c r="J185" i="2"/>
  <c r="K185" i="2"/>
  <c r="L185" i="2"/>
  <c r="M185" i="2"/>
  <c r="N185" i="2"/>
  <c r="O185" i="2"/>
  <c r="P185" i="2"/>
  <c r="Q185" i="2" s="1"/>
  <c r="R185" i="2"/>
  <c r="S185" i="2"/>
  <c r="T185" i="2"/>
  <c r="U185" i="2"/>
  <c r="V185" i="2"/>
  <c r="W185" i="2"/>
  <c r="X185" i="2"/>
  <c r="Y185" i="2"/>
  <c r="AA185" i="2"/>
  <c r="AB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Z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A187" i="2" s="1"/>
  <c r="W187" i="2"/>
  <c r="X187" i="2"/>
  <c r="Y187" i="2"/>
  <c r="Z187" i="2"/>
  <c r="AC187" i="2"/>
  <c r="A188" i="2"/>
  <c r="B188" i="2"/>
  <c r="C188" i="2"/>
  <c r="D188" i="2"/>
  <c r="E188" i="2"/>
  <c r="F188" i="2"/>
  <c r="G188" i="2"/>
  <c r="H188" i="2"/>
  <c r="Z188" i="2" s="1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A188" i="2" s="1"/>
  <c r="W188" i="2"/>
  <c r="X188" i="2"/>
  <c r="Y188" i="2"/>
  <c r="AB188" i="2"/>
  <c r="AC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O189" i="2"/>
  <c r="P189" i="2"/>
  <c r="Q189" i="2" s="1"/>
  <c r="R189" i="2"/>
  <c r="S189" i="2"/>
  <c r="T189" i="2"/>
  <c r="U189" i="2"/>
  <c r="V189" i="2"/>
  <c r="W189" i="2"/>
  <c r="X189" i="2"/>
  <c r="Y189" i="2"/>
  <c r="AA189" i="2"/>
  <c r="AB189" i="2"/>
  <c r="AC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Z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A191" i="2" s="1"/>
  <c r="W191" i="2"/>
  <c r="X191" i="2"/>
  <c r="Y191" i="2"/>
  <c r="Z191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O192" i="2"/>
  <c r="P192" i="2"/>
  <c r="Q192" i="2"/>
  <c r="R192" i="2"/>
  <c r="S192" i="2" s="1"/>
  <c r="T192" i="2"/>
  <c r="U192" i="2"/>
  <c r="V192" i="2"/>
  <c r="AA192" i="2" s="1"/>
  <c r="W192" i="2"/>
  <c r="X192" i="2"/>
  <c r="Y192" i="2"/>
  <c r="AB192" i="2"/>
  <c r="AC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 s="1"/>
  <c r="R193" i="2"/>
  <c r="S193" i="2"/>
  <c r="T193" i="2"/>
  <c r="U193" i="2"/>
  <c r="V193" i="2"/>
  <c r="W193" i="2"/>
  <c r="X193" i="2"/>
  <c r="Y193" i="2"/>
  <c r="AA193" i="2"/>
  <c r="AB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AA195" i="2" s="1"/>
  <c r="W195" i="2"/>
  <c r="X195" i="2"/>
  <c r="Y195" i="2"/>
  <c r="Z195" i="2"/>
  <c r="A196" i="2"/>
  <c r="B196" i="2"/>
  <c r="C196" i="2"/>
  <c r="D196" i="2"/>
  <c r="E196" i="2"/>
  <c r="F196" i="2"/>
  <c r="G196" i="2"/>
  <c r="H196" i="2"/>
  <c r="Z196" i="2" s="1"/>
  <c r="I196" i="2"/>
  <c r="J196" i="2"/>
  <c r="K196" i="2"/>
  <c r="L196" i="2"/>
  <c r="M196" i="2"/>
  <c r="N196" i="2"/>
  <c r="O196" i="2"/>
  <c r="P196" i="2"/>
  <c r="Q196" i="2"/>
  <c r="R196" i="2"/>
  <c r="S196" i="2" s="1"/>
  <c r="T196" i="2"/>
  <c r="U196" i="2"/>
  <c r="V196" i="2"/>
  <c r="AA196" i="2" s="1"/>
  <c r="W196" i="2"/>
  <c r="X196" i="2"/>
  <c r="Y196" i="2"/>
  <c r="AB196" i="2"/>
  <c r="AC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 s="1"/>
  <c r="R197" i="2"/>
  <c r="S197" i="2"/>
  <c r="T197" i="2"/>
  <c r="U197" i="2"/>
  <c r="V197" i="2"/>
  <c r="W197" i="2"/>
  <c r="X197" i="2"/>
  <c r="Y197" i="2"/>
  <c r="AA197" i="2"/>
  <c r="AB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/>
  <c r="T198" i="2"/>
  <c r="U198" i="2"/>
  <c r="V198" i="2"/>
  <c r="AC198" i="2" s="1"/>
  <c r="W198" i="2"/>
  <c r="X198" i="2"/>
  <c r="Y198" i="2"/>
  <c r="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AA199" i="2" s="1"/>
  <c r="W199" i="2"/>
  <c r="X199" i="2"/>
  <c r="Y199" i="2"/>
  <c r="Z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B200" i="2"/>
  <c r="AC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A202" i="2" s="1"/>
  <c r="W202" i="2"/>
  <c r="X202" i="2"/>
  <c r="Y202" i="2"/>
  <c r="AB202" i="2"/>
  <c r="AC202" i="2"/>
  <c r="A203" i="2"/>
  <c r="B203" i="2"/>
  <c r="C203" i="2"/>
  <c r="D203" i="2"/>
  <c r="E203" i="2"/>
  <c r="F203" i="2"/>
  <c r="G203" i="2"/>
  <c r="H203" i="2"/>
  <c r="Z203" i="2" s="1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A203" i="2" s="1"/>
  <c r="W203" i="2"/>
  <c r="X203" i="2"/>
  <c r="Y203" i="2"/>
  <c r="AB203" i="2"/>
  <c r="AC203" i="2"/>
  <c r="A204" i="2"/>
  <c r="B204" i="2"/>
  <c r="C204" i="2"/>
  <c r="D204" i="2"/>
  <c r="E204" i="2"/>
  <c r="F204" i="2"/>
  <c r="G204" i="2"/>
  <c r="H204" i="2"/>
  <c r="Z204" i="2" s="1"/>
  <c r="I204" i="2"/>
  <c r="J204" i="2"/>
  <c r="K204" i="2"/>
  <c r="L204" i="2"/>
  <c r="M204" i="2"/>
  <c r="N204" i="2"/>
  <c r="O204" i="2"/>
  <c r="P204" i="2"/>
  <c r="Q204" i="2" s="1"/>
  <c r="R204" i="2"/>
  <c r="S204" i="2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 s="1"/>
  <c r="T206" i="2"/>
  <c r="U206" i="2"/>
  <c r="V206" i="2"/>
  <c r="AA206" i="2" s="1"/>
  <c r="W206" i="2"/>
  <c r="X206" i="2"/>
  <c r="Y206" i="2"/>
  <c r="Z206" i="2"/>
  <c r="AC206" i="2"/>
  <c r="A207" i="2"/>
  <c r="B207" i="2"/>
  <c r="C207" i="2"/>
  <c r="D207" i="2"/>
  <c r="E207" i="2"/>
  <c r="F207" i="2"/>
  <c r="G207" i="2"/>
  <c r="H207" i="2"/>
  <c r="Z207" i="2" s="1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AA207" i="2" s="1"/>
  <c r="W207" i="2"/>
  <c r="X207" i="2"/>
  <c r="Y207" i="2"/>
  <c r="AB207" i="2"/>
  <c r="AC207" i="2"/>
  <c r="A208" i="2"/>
  <c r="B208" i="2"/>
  <c r="C208" i="2"/>
  <c r="D208" i="2"/>
  <c r="E208" i="2"/>
  <c r="F208" i="2"/>
  <c r="G208" i="2"/>
  <c r="H208" i="2"/>
  <c r="Z208" i="2" s="1"/>
  <c r="I208" i="2"/>
  <c r="J208" i="2"/>
  <c r="K208" i="2"/>
  <c r="L208" i="2"/>
  <c r="M208" i="2"/>
  <c r="N208" i="2"/>
  <c r="O208" i="2"/>
  <c r="P208" i="2"/>
  <c r="Q208" i="2" s="1"/>
  <c r="R208" i="2"/>
  <c r="S208" i="2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/>
  <c r="R210" i="2"/>
  <c r="S210" i="2" s="1"/>
  <c r="T210" i="2"/>
  <c r="U210" i="2"/>
  <c r="V210" i="2"/>
  <c r="AA210" i="2" s="1"/>
  <c r="W210" i="2"/>
  <c r="X210" i="2"/>
  <c r="Y210" i="2"/>
  <c r="Z210" i="2"/>
  <c r="AC210" i="2"/>
  <c r="A211" i="2"/>
  <c r="B211" i="2"/>
  <c r="C211" i="2"/>
  <c r="D211" i="2"/>
  <c r="E211" i="2"/>
  <c r="F211" i="2"/>
  <c r="G211" i="2"/>
  <c r="H211" i="2"/>
  <c r="Z211" i="2" s="1"/>
  <c r="I211" i="2"/>
  <c r="J211" i="2"/>
  <c r="K211" i="2"/>
  <c r="L211" i="2"/>
  <c r="M211" i="2"/>
  <c r="N211" i="2"/>
  <c r="O211" i="2"/>
  <c r="P211" i="2"/>
  <c r="Q211" i="2" s="1"/>
  <c r="R211" i="2"/>
  <c r="S211" i="2"/>
  <c r="T211" i="2"/>
  <c r="U211" i="2"/>
  <c r="V211" i="2"/>
  <c r="AA211" i="2" s="1"/>
  <c r="W211" i="2"/>
  <c r="X211" i="2"/>
  <c r="Y211" i="2"/>
  <c r="AB211" i="2"/>
  <c r="AC211" i="2"/>
  <c r="A212" i="2"/>
  <c r="B212" i="2"/>
  <c r="C212" i="2"/>
  <c r="D212" i="2"/>
  <c r="E212" i="2"/>
  <c r="F212" i="2"/>
  <c r="G212" i="2"/>
  <c r="H212" i="2"/>
  <c r="Z212" i="2" s="1"/>
  <c r="I212" i="2"/>
  <c r="J212" i="2"/>
  <c r="K212" i="2"/>
  <c r="L212" i="2"/>
  <c r="M212" i="2"/>
  <c r="N212" i="2"/>
  <c r="O212" i="2"/>
  <c r="P212" i="2"/>
  <c r="Q212" i="2" s="1"/>
  <c r="R212" i="2"/>
  <c r="S212" i="2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/>
  <c r="R214" i="2"/>
  <c r="S214" i="2" s="1"/>
  <c r="T214" i="2"/>
  <c r="U214" i="2"/>
  <c r="V214" i="2"/>
  <c r="AA214" i="2" s="1"/>
  <c r="W214" i="2"/>
  <c r="X214" i="2"/>
  <c r="Y214" i="2"/>
  <c r="Z214" i="2"/>
  <c r="AC214" i="2"/>
  <c r="A215" i="2"/>
  <c r="B215" i="2"/>
  <c r="C215" i="2"/>
  <c r="D215" i="2"/>
  <c r="E215" i="2"/>
  <c r="F215" i="2"/>
  <c r="G215" i="2"/>
  <c r="H215" i="2"/>
  <c r="Z215" i="2" s="1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A215" i="2" s="1"/>
  <c r="W215" i="2"/>
  <c r="X215" i="2"/>
  <c r="Y215" i="2"/>
  <c r="AB215" i="2"/>
  <c r="AC215" i="2"/>
  <c r="A216" i="2"/>
  <c r="B216" i="2"/>
  <c r="C216" i="2"/>
  <c r="D216" i="2"/>
  <c r="E216" i="2"/>
  <c r="F216" i="2"/>
  <c r="G216" i="2"/>
  <c r="H216" i="2"/>
  <c r="Z216" i="2" s="1"/>
  <c r="I216" i="2"/>
  <c r="J216" i="2"/>
  <c r="K216" i="2"/>
  <c r="L216" i="2"/>
  <c r="M216" i="2"/>
  <c r="N216" i="2"/>
  <c r="O216" i="2"/>
  <c r="P216" i="2"/>
  <c r="Q216" i="2" s="1"/>
  <c r="R216" i="2"/>
  <c r="S216" i="2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/>
  <c r="R218" i="2"/>
  <c r="S218" i="2" s="1"/>
  <c r="T218" i="2"/>
  <c r="U218" i="2"/>
  <c r="V218" i="2"/>
  <c r="AA218" i="2" s="1"/>
  <c r="W218" i="2"/>
  <c r="X218" i="2"/>
  <c r="Y218" i="2"/>
  <c r="Z218" i="2"/>
  <c r="AC218" i="2"/>
  <c r="A219" i="2"/>
  <c r="B219" i="2"/>
  <c r="C219" i="2"/>
  <c r="D219" i="2"/>
  <c r="E219" i="2"/>
  <c r="F219" i="2"/>
  <c r="G219" i="2"/>
  <c r="H219" i="2"/>
  <c r="Z219" i="2" s="1"/>
  <c r="I219" i="2"/>
  <c r="J219" i="2"/>
  <c r="K219" i="2"/>
  <c r="L219" i="2"/>
  <c r="M219" i="2"/>
  <c r="N219" i="2"/>
  <c r="O219" i="2"/>
  <c r="P219" i="2"/>
  <c r="Q219" i="2" s="1"/>
  <c r="R219" i="2"/>
  <c r="S219" i="2"/>
  <c r="T219" i="2"/>
  <c r="U219" i="2"/>
  <c r="V219" i="2"/>
  <c r="AA219" i="2" s="1"/>
  <c r="W219" i="2"/>
  <c r="X219" i="2"/>
  <c r="Y219" i="2"/>
  <c r="AB219" i="2"/>
  <c r="AC219" i="2"/>
  <c r="A220" i="2"/>
  <c r="B220" i="2"/>
  <c r="C220" i="2"/>
  <c r="D220" i="2"/>
  <c r="E220" i="2"/>
  <c r="F220" i="2"/>
  <c r="G220" i="2"/>
  <c r="H220" i="2"/>
  <c r="Z220" i="2" s="1"/>
  <c r="I220" i="2"/>
  <c r="J220" i="2"/>
  <c r="K220" i="2"/>
  <c r="L220" i="2"/>
  <c r="M220" i="2"/>
  <c r="N220" i="2"/>
  <c r="O220" i="2"/>
  <c r="P220" i="2"/>
  <c r="Q220" i="2" s="1"/>
  <c r="R220" i="2"/>
  <c r="S220" i="2"/>
  <c r="T220" i="2"/>
  <c r="U220" i="2"/>
  <c r="V220" i="2"/>
  <c r="AC220" i="2" s="1"/>
  <c r="W220" i="2"/>
  <c r="X220" i="2"/>
  <c r="Y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/>
  <c r="R222" i="2"/>
  <c r="S222" i="2" s="1"/>
  <c r="T222" i="2"/>
  <c r="U222" i="2"/>
  <c r="V222" i="2"/>
  <c r="AA222" i="2" s="1"/>
  <c r="W222" i="2"/>
  <c r="X222" i="2"/>
  <c r="Y222" i="2"/>
  <c r="Z222" i="2"/>
  <c r="AC222" i="2"/>
  <c r="A223" i="2"/>
  <c r="B223" i="2"/>
  <c r="C223" i="2"/>
  <c r="D223" i="2"/>
  <c r="E223" i="2"/>
  <c r="F223" i="2"/>
  <c r="G223" i="2"/>
  <c r="H223" i="2"/>
  <c r="Z223" i="2" s="1"/>
  <c r="I223" i="2"/>
  <c r="J223" i="2"/>
  <c r="K223" i="2"/>
  <c r="L223" i="2"/>
  <c r="M223" i="2"/>
  <c r="N223" i="2"/>
  <c r="O223" i="2"/>
  <c r="P223" i="2"/>
  <c r="Q223" i="2" s="1"/>
  <c r="R223" i="2"/>
  <c r="S223" i="2"/>
  <c r="T223" i="2"/>
  <c r="U223" i="2"/>
  <c r="V223" i="2"/>
  <c r="AA223" i="2" s="1"/>
  <c r="W223" i="2"/>
  <c r="X223" i="2"/>
  <c r="Y223" i="2"/>
  <c r="AB223" i="2"/>
  <c r="AC223" i="2"/>
  <c r="A224" i="2"/>
  <c r="B224" i="2"/>
  <c r="C224" i="2"/>
  <c r="D224" i="2"/>
  <c r="E224" i="2"/>
  <c r="F224" i="2"/>
  <c r="G224" i="2"/>
  <c r="H224" i="2"/>
  <c r="Z224" i="2" s="1"/>
  <c r="I224" i="2"/>
  <c r="J224" i="2"/>
  <c r="K224" i="2"/>
  <c r="L224" i="2"/>
  <c r="M224" i="2"/>
  <c r="N224" i="2"/>
  <c r="O224" i="2"/>
  <c r="P224" i="2"/>
  <c r="Q224" i="2" s="1"/>
  <c r="R224" i="2"/>
  <c r="S224" i="2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A226" i="2" s="1"/>
  <c r="W226" i="2"/>
  <c r="X226" i="2"/>
  <c r="Y226" i="2"/>
  <c r="Z226" i="2"/>
  <c r="AC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O227" i="2"/>
  <c r="P227" i="2"/>
  <c r="Q227" i="2" s="1"/>
  <c r="R227" i="2"/>
  <c r="S227" i="2"/>
  <c r="T227" i="2"/>
  <c r="U227" i="2"/>
  <c r="V227" i="2"/>
  <c r="AA227" i="2" s="1"/>
  <c r="W227" i="2"/>
  <c r="X227" i="2"/>
  <c r="Y227" i="2"/>
  <c r="AB227" i="2"/>
  <c r="AC227" i="2"/>
  <c r="A228" i="2"/>
  <c r="B228" i="2"/>
  <c r="C228" i="2"/>
  <c r="D228" i="2"/>
  <c r="E228" i="2"/>
  <c r="F228" i="2"/>
  <c r="G228" i="2"/>
  <c r="H228" i="2"/>
  <c r="Z228" i="2" s="1"/>
  <c r="I228" i="2"/>
  <c r="J228" i="2"/>
  <c r="K228" i="2"/>
  <c r="L228" i="2"/>
  <c r="M228" i="2"/>
  <c r="N228" i="2"/>
  <c r="O228" i="2"/>
  <c r="P228" i="2"/>
  <c r="Q228" i="2" s="1"/>
  <c r="R228" i="2"/>
  <c r="S228" i="2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/>
  <c r="R230" i="2"/>
  <c r="S230" i="2" s="1"/>
  <c r="T230" i="2"/>
  <c r="U230" i="2"/>
  <c r="V230" i="2"/>
  <c r="AA230" i="2" s="1"/>
  <c r="W230" i="2"/>
  <c r="X230" i="2"/>
  <c r="Y230" i="2"/>
  <c r="Z230" i="2"/>
  <c r="AC230" i="2"/>
  <c r="A231" i="2"/>
  <c r="B231" i="2"/>
  <c r="C231" i="2"/>
  <c r="D231" i="2"/>
  <c r="E231" i="2"/>
  <c r="F231" i="2"/>
  <c r="G231" i="2"/>
  <c r="H231" i="2"/>
  <c r="Z231" i="2" s="1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A231" i="2" s="1"/>
  <c r="W231" i="2"/>
  <c r="X231" i="2"/>
  <c r="Y231" i="2"/>
  <c r="AB231" i="2"/>
  <c r="AC231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O232" i="2"/>
  <c r="P232" i="2"/>
  <c r="Q232" i="2" s="1"/>
  <c r="R232" i="2"/>
  <c r="S232" i="2"/>
  <c r="T232" i="2"/>
  <c r="U232" i="2"/>
  <c r="V232" i="2"/>
  <c r="AC232" i="2" s="1"/>
  <c r="W232" i="2"/>
  <c r="X232" i="2"/>
  <c r="Y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AA234" i="2" s="1"/>
  <c r="W234" i="2"/>
  <c r="X234" i="2"/>
  <c r="Y234" i="2"/>
  <c r="Z234" i="2"/>
  <c r="AC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 s="1"/>
  <c r="R235" i="2"/>
  <c r="S235" i="2"/>
  <c r="T235" i="2"/>
  <c r="U235" i="2"/>
  <c r="V235" i="2"/>
  <c r="AA235" i="2" s="1"/>
  <c r="W235" i="2"/>
  <c r="X235" i="2"/>
  <c r="Y235" i="2"/>
  <c r="AB235" i="2"/>
  <c r="AC235" i="2"/>
  <c r="A236" i="2"/>
  <c r="B236" i="2"/>
  <c r="C236" i="2"/>
  <c r="D236" i="2"/>
  <c r="E236" i="2"/>
  <c r="F236" i="2"/>
  <c r="G236" i="2"/>
  <c r="H236" i="2"/>
  <c r="Z236" i="2" s="1"/>
  <c r="I236" i="2"/>
  <c r="J236" i="2"/>
  <c r="K236" i="2"/>
  <c r="L236" i="2"/>
  <c r="M236" i="2"/>
  <c r="N236" i="2"/>
  <c r="O236" i="2"/>
  <c r="P236" i="2"/>
  <c r="Q236" i="2" s="1"/>
  <c r="R236" i="2"/>
  <c r="S236" i="2"/>
  <c r="T236" i="2"/>
  <c r="U236" i="2"/>
  <c r="V236" i="2"/>
  <c r="AC236" i="2" s="1"/>
  <c r="W236" i="2"/>
  <c r="X236" i="2"/>
  <c r="Y236" i="2"/>
  <c r="AA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/>
  <c r="R238" i="2"/>
  <c r="S238" i="2" s="1"/>
  <c r="T238" i="2"/>
  <c r="U238" i="2"/>
  <c r="V238" i="2"/>
  <c r="AA238" i="2" s="1"/>
  <c r="W238" i="2"/>
  <c r="X238" i="2"/>
  <c r="Y238" i="2"/>
  <c r="Z238" i="2"/>
  <c r="AC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/>
  <c r="T239" i="2"/>
  <c r="U239" i="2"/>
  <c r="V239" i="2"/>
  <c r="AA239" i="2" s="1"/>
  <c r="W239" i="2"/>
  <c r="X239" i="2"/>
  <c r="Y239" i="2"/>
  <c r="AB239" i="2"/>
  <c r="AC239" i="2"/>
  <c r="A240" i="2"/>
  <c r="B240" i="2"/>
  <c r="C240" i="2"/>
  <c r="D240" i="2"/>
  <c r="E240" i="2"/>
  <c r="F240" i="2"/>
  <c r="G240" i="2"/>
  <c r="H240" i="2"/>
  <c r="Z240" i="2" s="1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/>
  <c r="R242" i="2"/>
  <c r="S242" i="2" s="1"/>
  <c r="T242" i="2"/>
  <c r="U242" i="2"/>
  <c r="V242" i="2"/>
  <c r="AA242" i="2" s="1"/>
  <c r="W242" i="2"/>
  <c r="X242" i="2"/>
  <c r="Y242" i="2"/>
  <c r="Z242" i="2"/>
  <c r="AC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/>
  <c r="T243" i="2"/>
  <c r="U243" i="2"/>
  <c r="V243" i="2"/>
  <c r="AA243" i="2" s="1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O244" i="2"/>
  <c r="P244" i="2"/>
  <c r="Q244" i="2" s="1"/>
  <c r="R244" i="2"/>
  <c r="S244" i="2"/>
  <c r="T244" i="2"/>
  <c r="U244" i="2"/>
  <c r="V244" i="2"/>
  <c r="AC244" i="2" s="1"/>
  <c r="W244" i="2"/>
  <c r="X244" i="2"/>
  <c r="Y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A246" i="2" s="1"/>
  <c r="W246" i="2"/>
  <c r="X246" i="2"/>
  <c r="Y246" i="2"/>
  <c r="Z246" i="2"/>
  <c r="AC246" i="2"/>
  <c r="A247" i="2"/>
  <c r="B247" i="2"/>
  <c r="C247" i="2"/>
  <c r="D247" i="2"/>
  <c r="E247" i="2"/>
  <c r="F247" i="2"/>
  <c r="G247" i="2"/>
  <c r="H247" i="2"/>
  <c r="Z247" i="2" s="1"/>
  <c r="I247" i="2"/>
  <c r="J247" i="2"/>
  <c r="K247" i="2"/>
  <c r="L247" i="2"/>
  <c r="M247" i="2"/>
  <c r="N247" i="2"/>
  <c r="O247" i="2"/>
  <c r="P247" i="2"/>
  <c r="Q247" i="2" s="1"/>
  <c r="R247" i="2"/>
  <c r="S247" i="2"/>
  <c r="T247" i="2"/>
  <c r="U247" i="2"/>
  <c r="V247" i="2"/>
  <c r="AA247" i="2" s="1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Z248" i="2" s="1"/>
  <c r="I248" i="2"/>
  <c r="J248" i="2"/>
  <c r="K248" i="2"/>
  <c r="L248" i="2"/>
  <c r="M248" i="2"/>
  <c r="N248" i="2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A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/>
  <c r="R250" i="2"/>
  <c r="S250" i="2" s="1"/>
  <c r="T250" i="2"/>
  <c r="U250" i="2"/>
  <c r="V250" i="2"/>
  <c r="AA250" i="2" s="1"/>
  <c r="W250" i="2"/>
  <c r="X250" i="2"/>
  <c r="Y250" i="2"/>
  <c r="Z250" i="2"/>
  <c r="AC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O251" i="2"/>
  <c r="P251" i="2"/>
  <c r="Q251" i="2" s="1"/>
  <c r="R251" i="2"/>
  <c r="S251" i="2"/>
  <c r="T251" i="2"/>
  <c r="U251" i="2"/>
  <c r="V251" i="2"/>
  <c r="AA251" i="2" s="1"/>
  <c r="W251" i="2"/>
  <c r="X251" i="2"/>
  <c r="Y251" i="2"/>
  <c r="AB251" i="2"/>
  <c r="AC251" i="2"/>
  <c r="A252" i="2"/>
  <c r="B252" i="2"/>
  <c r="C252" i="2"/>
  <c r="D252" i="2"/>
  <c r="E252" i="2"/>
  <c r="F252" i="2"/>
  <c r="G252" i="2"/>
  <c r="H252" i="2"/>
  <c r="Z252" i="2" s="1"/>
  <c r="I252" i="2"/>
  <c r="J252" i="2"/>
  <c r="K252" i="2"/>
  <c r="L252" i="2"/>
  <c r="M252" i="2"/>
  <c r="N252" i="2"/>
  <c r="O252" i="2"/>
  <c r="P252" i="2"/>
  <c r="Q252" i="2" s="1"/>
  <c r="R252" i="2"/>
  <c r="S252" i="2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/>
  <c r="R254" i="2"/>
  <c r="S254" i="2" s="1"/>
  <c r="T254" i="2"/>
  <c r="U254" i="2"/>
  <c r="V254" i="2"/>
  <c r="AA254" i="2" s="1"/>
  <c r="W254" i="2"/>
  <c r="X254" i="2"/>
  <c r="Y254" i="2"/>
  <c r="Z254" i="2"/>
  <c r="AC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/>
  <c r="T255" i="2"/>
  <c r="U255" i="2"/>
  <c r="V255" i="2"/>
  <c r="AA255" i="2" s="1"/>
  <c r="W255" i="2"/>
  <c r="X255" i="2"/>
  <c r="Y255" i="2"/>
  <c r="AB255" i="2"/>
  <c r="AC255" i="2"/>
  <c r="A256" i="2"/>
  <c r="B256" i="2"/>
  <c r="C256" i="2"/>
  <c r="D256" i="2"/>
  <c r="E256" i="2"/>
  <c r="F256" i="2"/>
  <c r="G256" i="2"/>
  <c r="H256" i="2"/>
  <c r="Z256" i="2" s="1"/>
  <c r="I256" i="2"/>
  <c r="J256" i="2"/>
  <c r="K256" i="2"/>
  <c r="L256" i="2"/>
  <c r="M256" i="2"/>
  <c r="N256" i="2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/>
  <c r="R258" i="2"/>
  <c r="S258" i="2" s="1"/>
  <c r="T258" i="2"/>
  <c r="U258" i="2"/>
  <c r="V258" i="2"/>
  <c r="AA258" i="2" s="1"/>
  <c r="W258" i="2"/>
  <c r="X258" i="2"/>
  <c r="Y258" i="2"/>
  <c r="Z258" i="2"/>
  <c r="AC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O259" i="2"/>
  <c r="P259" i="2"/>
  <c r="Q259" i="2" s="1"/>
  <c r="R259" i="2"/>
  <c r="S259" i="2"/>
  <c r="T259" i="2"/>
  <c r="U259" i="2"/>
  <c r="V259" i="2"/>
  <c r="AA259" i="2" s="1"/>
  <c r="W259" i="2"/>
  <c r="X259" i="2"/>
  <c r="Y259" i="2"/>
  <c r="AB259" i="2"/>
  <c r="AC259" i="2"/>
  <c r="A260" i="2"/>
  <c r="B260" i="2"/>
  <c r="C260" i="2"/>
  <c r="D260" i="2"/>
  <c r="E260" i="2"/>
  <c r="F260" i="2"/>
  <c r="G260" i="2"/>
  <c r="H260" i="2"/>
  <c r="Z260" i="2" s="1"/>
  <c r="I260" i="2"/>
  <c r="J260" i="2"/>
  <c r="K260" i="2"/>
  <c r="L260" i="2"/>
  <c r="M260" i="2"/>
  <c r="N260" i="2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A262" i="2" s="1"/>
  <c r="W262" i="2"/>
  <c r="X262" i="2"/>
  <c r="Y262" i="2"/>
  <c r="Z262" i="2"/>
  <c r="AC262" i="2"/>
  <c r="A263" i="2"/>
  <c r="B263" i="2"/>
  <c r="C263" i="2"/>
  <c r="D263" i="2"/>
  <c r="E263" i="2"/>
  <c r="F263" i="2"/>
  <c r="G263" i="2"/>
  <c r="H263" i="2"/>
  <c r="Z263" i="2" s="1"/>
  <c r="I263" i="2"/>
  <c r="J263" i="2"/>
  <c r="K263" i="2"/>
  <c r="L263" i="2"/>
  <c r="M263" i="2"/>
  <c r="N263" i="2"/>
  <c r="O263" i="2"/>
  <c r="P263" i="2"/>
  <c r="Q263" i="2" s="1"/>
  <c r="R263" i="2"/>
  <c r="S263" i="2"/>
  <c r="T263" i="2"/>
  <c r="U263" i="2"/>
  <c r="V263" i="2"/>
  <c r="AA263" i="2" s="1"/>
  <c r="W263" i="2"/>
  <c r="X263" i="2"/>
  <c r="Y263" i="2"/>
  <c r="AB263" i="2"/>
  <c r="AC263" i="2"/>
  <c r="A264" i="2"/>
  <c r="B264" i="2"/>
  <c r="C264" i="2"/>
  <c r="D264" i="2"/>
  <c r="E264" i="2"/>
  <c r="F264" i="2"/>
  <c r="G264" i="2"/>
  <c r="H264" i="2"/>
  <c r="Z264" i="2" s="1"/>
  <c r="I264" i="2"/>
  <c r="J264" i="2"/>
  <c r="K264" i="2"/>
  <c r="L264" i="2"/>
  <c r="M264" i="2"/>
  <c r="N264" i="2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A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AA266" i="2" s="1"/>
  <c r="W266" i="2"/>
  <c r="X266" i="2"/>
  <c r="Y266" i="2"/>
  <c r="Z266" i="2"/>
  <c r="AC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/>
  <c r="T267" i="2"/>
  <c r="U267" i="2"/>
  <c r="V267" i="2"/>
  <c r="AA267" i="2" s="1"/>
  <c r="W267" i="2"/>
  <c r="X267" i="2"/>
  <c r="Y267" i="2"/>
  <c r="AB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/>
  <c r="T268" i="2"/>
  <c r="U268" i="2"/>
  <c r="V268" i="2"/>
  <c r="AC268" i="2" s="1"/>
  <c r="W268" i="2"/>
  <c r="X268" i="2"/>
  <c r="Y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Z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Z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/>
  <c r="T271" i="2"/>
  <c r="U271" i="2"/>
  <c r="V271" i="2"/>
  <c r="AA271" i="2" s="1"/>
  <c r="W271" i="2"/>
  <c r="X271" i="2"/>
  <c r="Y271" i="2"/>
  <c r="Z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/>
  <c r="R272" i="2"/>
  <c r="S272" i="2" s="1"/>
  <c r="T272" i="2"/>
  <c r="U272" i="2"/>
  <c r="V272" i="2"/>
  <c r="AC272" i="2" s="1"/>
  <c r="W272" i="2"/>
  <c r="X272" i="2"/>
  <c r="Y272" i="2"/>
  <c r="Z272" i="2"/>
  <c r="A273" i="2"/>
  <c r="B273" i="2"/>
  <c r="C273" i="2"/>
  <c r="D273" i="2"/>
  <c r="E273" i="2"/>
  <c r="F273" i="2"/>
  <c r="G273" i="2"/>
  <c r="H273" i="2"/>
  <c r="Z273" i="2" s="1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B273" i="2"/>
  <c r="AC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O274" i="2"/>
  <c r="P274" i="2"/>
  <c r="Q274" i="2" s="1"/>
  <c r="R274" i="2"/>
  <c r="S274" i="2"/>
  <c r="T274" i="2"/>
  <c r="U274" i="2"/>
  <c r="V274" i="2"/>
  <c r="W274" i="2"/>
  <c r="X274" i="2"/>
  <c r="Y274" i="2"/>
  <c r="AA274" i="2"/>
  <c r="AB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/>
  <c r="T275" i="2"/>
  <c r="U275" i="2"/>
  <c r="V275" i="2"/>
  <c r="AA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/>
  <c r="R276" i="2"/>
  <c r="S276" i="2" s="1"/>
  <c r="T276" i="2"/>
  <c r="U276" i="2"/>
  <c r="V276" i="2"/>
  <c r="AC276" i="2" s="1"/>
  <c r="W276" i="2"/>
  <c r="X276" i="2"/>
  <c r="Y276" i="2"/>
  <c r="Z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AB277" i="2"/>
  <c r="AC277" i="2"/>
  <c r="A278" i="2"/>
  <c r="B278" i="2"/>
  <c r="C278" i="2"/>
  <c r="D278" i="2"/>
  <c r="E278" i="2"/>
  <c r="F278" i="2"/>
  <c r="G278" i="2"/>
  <c r="H278" i="2"/>
  <c r="Z278" i="2" s="1"/>
  <c r="I278" i="2"/>
  <c r="J278" i="2"/>
  <c r="K278" i="2"/>
  <c r="L278" i="2"/>
  <c r="M278" i="2"/>
  <c r="N278" i="2"/>
  <c r="O278" i="2"/>
  <c r="P278" i="2"/>
  <c r="Q278" i="2" s="1"/>
  <c r="R278" i="2"/>
  <c r="S278" i="2"/>
  <c r="T278" i="2"/>
  <c r="U278" i="2"/>
  <c r="V278" i="2"/>
  <c r="W278" i="2"/>
  <c r="X278" i="2"/>
  <c r="Y278" i="2"/>
  <c r="AA278" i="2"/>
  <c r="AB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/>
  <c r="T279" i="2"/>
  <c r="U279" i="2"/>
  <c r="V279" i="2"/>
  <c r="AA279" i="2" s="1"/>
  <c r="W279" i="2"/>
  <c r="X279" i="2"/>
  <c r="Y279" i="2"/>
  <c r="Z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/>
  <c r="R280" i="2"/>
  <c r="S280" i="2" s="1"/>
  <c r="T280" i="2"/>
  <c r="U280" i="2"/>
  <c r="V280" i="2"/>
  <c r="AC280" i="2" s="1"/>
  <c r="W280" i="2"/>
  <c r="X280" i="2"/>
  <c r="Y280" i="2"/>
  <c r="Z280" i="2"/>
  <c r="A281" i="2"/>
  <c r="B281" i="2"/>
  <c r="C281" i="2"/>
  <c r="D281" i="2"/>
  <c r="E281" i="2"/>
  <c r="F281" i="2"/>
  <c r="G281" i="2"/>
  <c r="H281" i="2"/>
  <c r="Z281" i="2" s="1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A281" i="2" s="1"/>
  <c r="W281" i="2"/>
  <c r="X281" i="2"/>
  <c r="Y281" i="2"/>
  <c r="AB281" i="2"/>
  <c r="AC281" i="2"/>
  <c r="A282" i="2"/>
  <c r="B282" i="2"/>
  <c r="C282" i="2"/>
  <c r="D282" i="2"/>
  <c r="E282" i="2"/>
  <c r="F282" i="2"/>
  <c r="G282" i="2"/>
  <c r="H282" i="2"/>
  <c r="Z282" i="2" s="1"/>
  <c r="I282" i="2"/>
  <c r="J282" i="2"/>
  <c r="K282" i="2"/>
  <c r="L282" i="2"/>
  <c r="M282" i="2"/>
  <c r="N282" i="2"/>
  <c r="O282" i="2"/>
  <c r="P282" i="2"/>
  <c r="Q282" i="2" s="1"/>
  <c r="R282" i="2"/>
  <c r="S282" i="2"/>
  <c r="T282" i="2"/>
  <c r="U282" i="2"/>
  <c r="V282" i="2"/>
  <c r="W282" i="2"/>
  <c r="X282" i="2"/>
  <c r="Y282" i="2"/>
  <c r="AA282" i="2"/>
  <c r="AB282" i="2"/>
  <c r="AC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AA283" i="2" s="1"/>
  <c r="W283" i="2"/>
  <c r="X283" i="2"/>
  <c r="Y283" i="2"/>
  <c r="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/>
  <c r="R284" i="2"/>
  <c r="S284" i="2" s="1"/>
  <c r="T284" i="2"/>
  <c r="U284" i="2"/>
  <c r="V284" i="2"/>
  <c r="AC284" i="2" s="1"/>
  <c r="W284" i="2"/>
  <c r="X284" i="2"/>
  <c r="Y284" i="2"/>
  <c r="Z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AB285" i="2"/>
  <c r="AC285" i="2"/>
  <c r="A286" i="2"/>
  <c r="B286" i="2"/>
  <c r="C286" i="2"/>
  <c r="D286" i="2"/>
  <c r="E286" i="2"/>
  <c r="F286" i="2"/>
  <c r="G286" i="2"/>
  <c r="H286" i="2"/>
  <c r="Z286" i="2" s="1"/>
  <c r="I286" i="2"/>
  <c r="J286" i="2"/>
  <c r="K286" i="2"/>
  <c r="L286" i="2"/>
  <c r="M286" i="2"/>
  <c r="N286" i="2"/>
  <c r="O286" i="2"/>
  <c r="P286" i="2"/>
  <c r="Q286" i="2" s="1"/>
  <c r="R286" i="2"/>
  <c r="S286" i="2"/>
  <c r="T286" i="2"/>
  <c r="U286" i="2"/>
  <c r="V286" i="2"/>
  <c r="W286" i="2"/>
  <c r="X286" i="2"/>
  <c r="Y286" i="2"/>
  <c r="AA286" i="2"/>
  <c r="AB286" i="2"/>
  <c r="AC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/>
  <c r="T287" i="2"/>
  <c r="U287" i="2"/>
  <c r="V287" i="2"/>
  <c r="AA287" i="2" s="1"/>
  <c r="W287" i="2"/>
  <c r="X287" i="2"/>
  <c r="Y287" i="2"/>
  <c r="Z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/>
  <c r="R288" i="2"/>
  <c r="S288" i="2" s="1"/>
  <c r="T288" i="2"/>
  <c r="U288" i="2"/>
  <c r="V288" i="2"/>
  <c r="AC288" i="2" s="1"/>
  <c r="W288" i="2"/>
  <c r="X288" i="2"/>
  <c r="Y288" i="2"/>
  <c r="Z288" i="2"/>
  <c r="A289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A289" i="2" s="1"/>
  <c r="W289" i="2"/>
  <c r="X289" i="2"/>
  <c r="Y289" i="2"/>
  <c r="AB289" i="2"/>
  <c r="AC289" i="2"/>
  <c r="A290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O290" i="2"/>
  <c r="P290" i="2"/>
  <c r="Q290" i="2" s="1"/>
  <c r="R290" i="2"/>
  <c r="S290" i="2"/>
  <c r="T290" i="2"/>
  <c r="U290" i="2"/>
  <c r="V290" i="2"/>
  <c r="W290" i="2"/>
  <c r="X290" i="2"/>
  <c r="Y290" i="2"/>
  <c r="AA290" i="2"/>
  <c r="AB290" i="2"/>
  <c r="AC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/>
  <c r="T291" i="2"/>
  <c r="U291" i="2"/>
  <c r="V291" i="2"/>
  <c r="AA291" i="2" s="1"/>
  <c r="W291" i="2"/>
  <c r="X291" i="2"/>
  <c r="Y291" i="2"/>
  <c r="Z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/>
  <c r="R292" i="2"/>
  <c r="S292" i="2" s="1"/>
  <c r="T292" i="2"/>
  <c r="U292" i="2"/>
  <c r="V292" i="2"/>
  <c r="AC292" i="2" s="1"/>
  <c r="W292" i="2"/>
  <c r="X292" i="2"/>
  <c r="Y292" i="2"/>
  <c r="Z292" i="2"/>
  <c r="A293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B293" i="2"/>
  <c r="AC293" i="2"/>
  <c r="A294" i="2"/>
  <c r="B294" i="2"/>
  <c r="C294" i="2"/>
  <c r="D294" i="2"/>
  <c r="E294" i="2"/>
  <c r="F294" i="2"/>
  <c r="G294" i="2"/>
  <c r="H294" i="2"/>
  <c r="Z294" i="2" s="1"/>
  <c r="I294" i="2"/>
  <c r="J294" i="2"/>
  <c r="K294" i="2"/>
  <c r="L294" i="2"/>
  <c r="M294" i="2"/>
  <c r="N294" i="2"/>
  <c r="O294" i="2"/>
  <c r="P294" i="2"/>
  <c r="Q294" i="2" s="1"/>
  <c r="R294" i="2"/>
  <c r="S294" i="2"/>
  <c r="T294" i="2"/>
  <c r="U294" i="2"/>
  <c r="V294" i="2"/>
  <c r="W294" i="2"/>
  <c r="X294" i="2"/>
  <c r="Y294" i="2"/>
  <c r="AA294" i="2"/>
  <c r="AB294" i="2"/>
  <c r="AC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/>
  <c r="T295" i="2"/>
  <c r="U295" i="2"/>
  <c r="V295" i="2"/>
  <c r="AA295" i="2" s="1"/>
  <c r="W295" i="2"/>
  <c r="X295" i="2"/>
  <c r="Y295" i="2"/>
  <c r="Z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/>
  <c r="R296" i="2"/>
  <c r="S296" i="2" s="1"/>
  <c r="T296" i="2"/>
  <c r="U296" i="2"/>
  <c r="V296" i="2"/>
  <c r="AC296" i="2" s="1"/>
  <c r="W296" i="2"/>
  <c r="X296" i="2"/>
  <c r="Y296" i="2"/>
  <c r="Z296" i="2"/>
  <c r="A297" i="2"/>
  <c r="B297" i="2"/>
  <c r="C297" i="2"/>
  <c r="D297" i="2"/>
  <c r="E297" i="2"/>
  <c r="F297" i="2"/>
  <c r="G297" i="2"/>
  <c r="H297" i="2"/>
  <c r="Z297" i="2" s="1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A297" i="2" s="1"/>
  <c r="W297" i="2"/>
  <c r="X297" i="2"/>
  <c r="Y297" i="2"/>
  <c r="AB297" i="2"/>
  <c r="AC297" i="2"/>
  <c r="A298" i="2"/>
  <c r="B298" i="2"/>
  <c r="C298" i="2"/>
  <c r="D298" i="2"/>
  <c r="E298" i="2"/>
  <c r="F298" i="2"/>
  <c r="G298" i="2"/>
  <c r="H298" i="2"/>
  <c r="Z298" i="2" s="1"/>
  <c r="I298" i="2"/>
  <c r="J298" i="2"/>
  <c r="K298" i="2"/>
  <c r="L298" i="2"/>
  <c r="M298" i="2"/>
  <c r="N298" i="2"/>
  <c r="O298" i="2"/>
  <c r="P298" i="2"/>
  <c r="Q298" i="2" s="1"/>
  <c r="R298" i="2"/>
  <c r="S298" i="2"/>
  <c r="T298" i="2"/>
  <c r="U298" i="2"/>
  <c r="V298" i="2"/>
  <c r="W298" i="2"/>
  <c r="X298" i="2"/>
  <c r="Y298" i="2"/>
  <c r="AA298" i="2"/>
  <c r="AB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/>
  <c r="T299" i="2"/>
  <c r="U299" i="2"/>
  <c r="V299" i="2"/>
  <c r="AA299" i="2" s="1"/>
  <c r="W299" i="2"/>
  <c r="X299" i="2"/>
  <c r="Y299" i="2"/>
  <c r="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/>
  <c r="R300" i="2"/>
  <c r="S300" i="2" s="1"/>
  <c r="T300" i="2"/>
  <c r="U300" i="2"/>
  <c r="V300" i="2"/>
  <c r="AC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AB301" i="2"/>
  <c r="AC301" i="2"/>
  <c r="A302" i="2"/>
  <c r="B302" i="2"/>
  <c r="C302" i="2"/>
  <c r="D302" i="2"/>
  <c r="E302" i="2"/>
  <c r="F302" i="2"/>
  <c r="G302" i="2"/>
  <c r="H302" i="2"/>
  <c r="Z302" i="2" s="1"/>
  <c r="I302" i="2"/>
  <c r="J302" i="2"/>
  <c r="K302" i="2"/>
  <c r="L302" i="2"/>
  <c r="M302" i="2"/>
  <c r="N302" i="2"/>
  <c r="O302" i="2"/>
  <c r="P302" i="2"/>
  <c r="Q302" i="2" s="1"/>
  <c r="R302" i="2"/>
  <c r="S302" i="2"/>
  <c r="T302" i="2"/>
  <c r="U302" i="2"/>
  <c r="V302" i="2"/>
  <c r="W302" i="2"/>
  <c r="X302" i="2"/>
  <c r="Y302" i="2"/>
  <c r="AA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A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C304" i="2" s="1"/>
  <c r="W304" i="2"/>
  <c r="X304" i="2"/>
  <c r="Y304" i="2"/>
  <c r="Z304" i="2"/>
  <c r="A305" i="2"/>
  <c r="B305" i="2"/>
  <c r="C305" i="2"/>
  <c r="D305" i="2"/>
  <c r="E305" i="2"/>
  <c r="F305" i="2"/>
  <c r="G305" i="2"/>
  <c r="H305" i="2"/>
  <c r="Z305" i="2" s="1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A305" i="2" s="1"/>
  <c r="W305" i="2"/>
  <c r="X305" i="2"/>
  <c r="Y305" i="2"/>
  <c r="AB305" i="2"/>
  <c r="AC305" i="2"/>
  <c r="A306" i="2"/>
  <c r="B306" i="2"/>
  <c r="C306" i="2"/>
  <c r="D306" i="2"/>
  <c r="E306" i="2"/>
  <c r="F306" i="2"/>
  <c r="G306" i="2"/>
  <c r="H306" i="2"/>
  <c r="Z306" i="2" s="1"/>
  <c r="I306" i="2"/>
  <c r="J306" i="2"/>
  <c r="K306" i="2"/>
  <c r="L306" i="2"/>
  <c r="M306" i="2"/>
  <c r="N306" i="2"/>
  <c r="O306" i="2"/>
  <c r="P306" i="2"/>
  <c r="Q306" i="2" s="1"/>
  <c r="R306" i="2"/>
  <c r="S306" i="2"/>
  <c r="T306" i="2"/>
  <c r="U306" i="2"/>
  <c r="V306" i="2"/>
  <c r="W306" i="2"/>
  <c r="X306" i="2"/>
  <c r="Y306" i="2"/>
  <c r="AA306" i="2"/>
  <c r="AB306" i="2"/>
  <c r="AC306" i="2"/>
  <c r="A307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AB307" i="2" s="1"/>
  <c r="O307" i="2"/>
  <c r="P307" i="2"/>
  <c r="Q307" i="2" s="1"/>
  <c r="R307" i="2"/>
  <c r="S307" i="2"/>
  <c r="T307" i="2"/>
  <c r="U307" i="2"/>
  <c r="V307" i="2"/>
  <c r="AC307" i="2" s="1"/>
  <c r="W307" i="2"/>
  <c r="X307" i="2"/>
  <c r="Y307" i="2"/>
  <c r="AA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/>
  <c r="R308" i="2"/>
  <c r="S308" i="2" s="1"/>
  <c r="T308" i="2"/>
  <c r="U308" i="2"/>
  <c r="V308" i="2"/>
  <c r="AC308" i="2" s="1"/>
  <c r="W308" i="2"/>
  <c r="X308" i="2"/>
  <c r="Y308" i="2"/>
  <c r="Z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O309" i="2"/>
  <c r="P309" i="2"/>
  <c r="Q309" i="2"/>
  <c r="R309" i="2"/>
  <c r="S309" i="2" s="1"/>
  <c r="T309" i="2"/>
  <c r="U309" i="2"/>
  <c r="V309" i="2"/>
  <c r="AA309" i="2" s="1"/>
  <c r="W309" i="2"/>
  <c r="X309" i="2"/>
  <c r="Y309" i="2"/>
  <c r="AB309" i="2"/>
  <c r="AC309" i="2"/>
  <c r="A310" i="2"/>
  <c r="B310" i="2"/>
  <c r="C310" i="2"/>
  <c r="D310" i="2"/>
  <c r="E310" i="2"/>
  <c r="F310" i="2"/>
  <c r="G310" i="2"/>
  <c r="H310" i="2"/>
  <c r="Z310" i="2" s="1"/>
  <c r="I310" i="2"/>
  <c r="J310" i="2"/>
  <c r="K310" i="2"/>
  <c r="L310" i="2"/>
  <c r="M310" i="2"/>
  <c r="N310" i="2"/>
  <c r="O310" i="2"/>
  <c r="P310" i="2"/>
  <c r="Q310" i="2" s="1"/>
  <c r="R310" i="2"/>
  <c r="S310" i="2"/>
  <c r="T310" i="2"/>
  <c r="U310" i="2"/>
  <c r="V310" i="2"/>
  <c r="W310" i="2"/>
  <c r="X310" i="2"/>
  <c r="Y310" i="2"/>
  <c r="AA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 s="1"/>
  <c r="R311" i="2"/>
  <c r="S311" i="2"/>
  <c r="T311" i="2"/>
  <c r="U311" i="2"/>
  <c r="V311" i="2"/>
  <c r="AC311" i="2" s="1"/>
  <c r="W311" i="2"/>
  <c r="X311" i="2"/>
  <c r="Y311" i="2"/>
  <c r="AA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/>
  <c r="R312" i="2"/>
  <c r="S312" i="2" s="1"/>
  <c r="T312" i="2"/>
  <c r="U312" i="2"/>
  <c r="V312" i="2"/>
  <c r="AC312" i="2" s="1"/>
  <c r="W312" i="2"/>
  <c r="X312" i="2"/>
  <c r="Y312" i="2"/>
  <c r="Z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O313" i="2"/>
  <c r="P313" i="2"/>
  <c r="Q313" i="2"/>
  <c r="R313" i="2"/>
  <c r="S313" i="2" s="1"/>
  <c r="T313" i="2"/>
  <c r="U313" i="2"/>
  <c r="V313" i="2"/>
  <c r="AA313" i="2" s="1"/>
  <c r="W313" i="2"/>
  <c r="X313" i="2"/>
  <c r="Y313" i="2"/>
  <c r="AB313" i="2"/>
  <c r="AC313" i="2"/>
  <c r="A314" i="2"/>
  <c r="B314" i="2"/>
  <c r="C314" i="2"/>
  <c r="D314" i="2"/>
  <c r="E314" i="2"/>
  <c r="F314" i="2"/>
  <c r="G314" i="2"/>
  <c r="H314" i="2"/>
  <c r="Z314" i="2" s="1"/>
  <c r="I314" i="2"/>
  <c r="J314" i="2"/>
  <c r="K314" i="2"/>
  <c r="L314" i="2"/>
  <c r="M314" i="2"/>
  <c r="N314" i="2"/>
  <c r="O314" i="2"/>
  <c r="P314" i="2"/>
  <c r="Q314" i="2" s="1"/>
  <c r="R314" i="2"/>
  <c r="S314" i="2"/>
  <c r="T314" i="2"/>
  <c r="U314" i="2"/>
  <c r="V314" i="2"/>
  <c r="W314" i="2"/>
  <c r="X314" i="2"/>
  <c r="Y314" i="2"/>
  <c r="AA314" i="2"/>
  <c r="AB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 s="1"/>
  <c r="R315" i="2"/>
  <c r="S315" i="2"/>
  <c r="T315" i="2"/>
  <c r="U315" i="2"/>
  <c r="V315" i="2"/>
  <c r="AC315" i="2" s="1"/>
  <c r="W315" i="2"/>
  <c r="X315" i="2"/>
  <c r="Y315" i="2"/>
  <c r="AA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/>
  <c r="R316" i="2"/>
  <c r="S316" i="2" s="1"/>
  <c r="T316" i="2"/>
  <c r="U316" i="2"/>
  <c r="V316" i="2"/>
  <c r="AC316" i="2" s="1"/>
  <c r="W316" i="2"/>
  <c r="X316" i="2"/>
  <c r="Y316" i="2"/>
  <c r="Z316" i="2"/>
  <c r="A317" i="2"/>
  <c r="B317" i="2"/>
  <c r="C317" i="2"/>
  <c r="D317" i="2"/>
  <c r="E317" i="2"/>
  <c r="F317" i="2"/>
  <c r="G317" i="2"/>
  <c r="H317" i="2"/>
  <c r="Z317" i="2" s="1"/>
  <c r="I317" i="2"/>
  <c r="J317" i="2"/>
  <c r="K317" i="2"/>
  <c r="L317" i="2"/>
  <c r="M317" i="2"/>
  <c r="N317" i="2"/>
  <c r="O317" i="2"/>
  <c r="P317" i="2"/>
  <c r="Q317" i="2"/>
  <c r="R317" i="2"/>
  <c r="S317" i="2" s="1"/>
  <c r="T317" i="2"/>
  <c r="U317" i="2"/>
  <c r="V317" i="2"/>
  <c r="AA317" i="2" s="1"/>
  <c r="W317" i="2"/>
  <c r="X317" i="2"/>
  <c r="Y317" i="2"/>
  <c r="AB317" i="2"/>
  <c r="AC317" i="2"/>
  <c r="A318" i="2"/>
  <c r="B318" i="2"/>
  <c r="C318" i="2"/>
  <c r="D318" i="2"/>
  <c r="E318" i="2"/>
  <c r="F318" i="2"/>
  <c r="G318" i="2"/>
  <c r="H318" i="2"/>
  <c r="Z318" i="2" s="1"/>
  <c r="I318" i="2"/>
  <c r="J318" i="2"/>
  <c r="K318" i="2"/>
  <c r="L318" i="2"/>
  <c r="M318" i="2"/>
  <c r="N318" i="2"/>
  <c r="O318" i="2"/>
  <c r="P318" i="2"/>
  <c r="Q318" i="2" s="1"/>
  <c r="R318" i="2"/>
  <c r="S318" i="2"/>
  <c r="T318" i="2"/>
  <c r="U318" i="2"/>
  <c r="V318" i="2"/>
  <c r="W318" i="2"/>
  <c r="X318" i="2"/>
  <c r="Y318" i="2"/>
  <c r="AA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/>
  <c r="R320" i="2"/>
  <c r="S320" i="2" s="1"/>
  <c r="T320" i="2"/>
  <c r="U320" i="2"/>
  <c r="V320" i="2"/>
  <c r="AC320" i="2" s="1"/>
  <c r="W320" i="2"/>
  <c r="X320" i="2"/>
  <c r="Y320" i="2"/>
  <c r="Z320" i="2"/>
  <c r="A321" i="2"/>
  <c r="B321" i="2"/>
  <c r="C321" i="2"/>
  <c r="D321" i="2"/>
  <c r="E321" i="2"/>
  <c r="F321" i="2"/>
  <c r="G321" i="2"/>
  <c r="H321" i="2"/>
  <c r="Z321" i="2" s="1"/>
  <c r="I321" i="2"/>
  <c r="J321" i="2"/>
  <c r="K321" i="2"/>
  <c r="L321" i="2"/>
  <c r="M321" i="2"/>
  <c r="N321" i="2"/>
  <c r="O321" i="2"/>
  <c r="P321" i="2"/>
  <c r="Q321" i="2"/>
  <c r="R321" i="2"/>
  <c r="S321" i="2" s="1"/>
  <c r="T321" i="2"/>
  <c r="U321" i="2"/>
  <c r="V321" i="2"/>
  <c r="AA321" i="2" s="1"/>
  <c r="W321" i="2"/>
  <c r="X321" i="2"/>
  <c r="Y321" i="2"/>
  <c r="AB321" i="2"/>
  <c r="AC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O322" i="2"/>
  <c r="P322" i="2"/>
  <c r="Q322" i="2" s="1"/>
  <c r="R322" i="2"/>
  <c r="S322" i="2"/>
  <c r="T322" i="2"/>
  <c r="U322" i="2"/>
  <c r="V322" i="2"/>
  <c r="W322" i="2"/>
  <c r="X322" i="2"/>
  <c r="Y322" i="2"/>
  <c r="AA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 s="1"/>
  <c r="R323" i="2"/>
  <c r="S323" i="2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/>
  <c r="R324" i="2"/>
  <c r="S324" i="2" s="1"/>
  <c r="T324" i="2"/>
  <c r="U324" i="2"/>
  <c r="V324" i="2"/>
  <c r="AC324" i="2" s="1"/>
  <c r="W324" i="2"/>
  <c r="X324" i="2"/>
  <c r="Y324" i="2"/>
  <c r="Z324" i="2"/>
  <c r="A325" i="2"/>
  <c r="B325" i="2"/>
  <c r="C325" i="2"/>
  <c r="D325" i="2"/>
  <c r="E325" i="2"/>
  <c r="F325" i="2"/>
  <c r="G325" i="2"/>
  <c r="H325" i="2"/>
  <c r="Z325" i="2" s="1"/>
  <c r="I325" i="2"/>
  <c r="J325" i="2"/>
  <c r="K325" i="2"/>
  <c r="L325" i="2"/>
  <c r="M325" i="2"/>
  <c r="N325" i="2"/>
  <c r="O325" i="2"/>
  <c r="P325" i="2"/>
  <c r="Q325" i="2"/>
  <c r="R325" i="2"/>
  <c r="S325" i="2" s="1"/>
  <c r="T325" i="2"/>
  <c r="U325" i="2"/>
  <c r="V325" i="2"/>
  <c r="AA325" i="2" s="1"/>
  <c r="W325" i="2"/>
  <c r="X325" i="2"/>
  <c r="Y325" i="2"/>
  <c r="AB325" i="2"/>
  <c r="AC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 s="1"/>
  <c r="R326" i="2"/>
  <c r="S326" i="2"/>
  <c r="T326" i="2"/>
  <c r="U326" i="2"/>
  <c r="V326" i="2"/>
  <c r="W326" i="2"/>
  <c r="X326" i="2"/>
  <c r="Y326" i="2"/>
  <c r="AA326" i="2"/>
  <c r="AB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A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C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Z329" i="2" s="1"/>
  <c r="I329" i="2"/>
  <c r="J329" i="2"/>
  <c r="K329" i="2"/>
  <c r="L329" i="2"/>
  <c r="M329" i="2"/>
  <c r="N329" i="2"/>
  <c r="O329" i="2"/>
  <c r="P329" i="2"/>
  <c r="Q329" i="2"/>
  <c r="R329" i="2"/>
  <c r="S329" i="2" s="1"/>
  <c r="T329" i="2"/>
  <c r="U329" i="2"/>
  <c r="V329" i="2"/>
  <c r="AA329" i="2" s="1"/>
  <c r="W329" i="2"/>
  <c r="X329" i="2"/>
  <c r="Y329" i="2"/>
  <c r="AB329" i="2"/>
  <c r="AC329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 s="1"/>
  <c r="R330" i="2"/>
  <c r="S330" i="2"/>
  <c r="T330" i="2"/>
  <c r="U330" i="2"/>
  <c r="V330" i="2"/>
  <c r="W330" i="2"/>
  <c r="X330" i="2"/>
  <c r="Y330" i="2"/>
  <c r="AA330" i="2"/>
  <c r="AB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A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/>
  <c r="R332" i="2"/>
  <c r="S332" i="2" s="1"/>
  <c r="T332" i="2"/>
  <c r="U332" i="2"/>
  <c r="V332" i="2"/>
  <c r="AC332" i="2" s="1"/>
  <c r="W332" i="2"/>
  <c r="X332" i="2"/>
  <c r="Y332" i="2"/>
  <c r="Z332" i="2"/>
  <c r="A333" i="2"/>
  <c r="B333" i="2"/>
  <c r="C333" i="2"/>
  <c r="D333" i="2"/>
  <c r="E333" i="2"/>
  <c r="F333" i="2"/>
  <c r="G333" i="2"/>
  <c r="H333" i="2"/>
  <c r="Z333" i="2" s="1"/>
  <c r="I333" i="2"/>
  <c r="J333" i="2"/>
  <c r="K333" i="2"/>
  <c r="L333" i="2"/>
  <c r="M333" i="2"/>
  <c r="N333" i="2"/>
  <c r="O333" i="2"/>
  <c r="P333" i="2"/>
  <c r="Q333" i="2"/>
  <c r="R333" i="2"/>
  <c r="S333" i="2" s="1"/>
  <c r="T333" i="2"/>
  <c r="U333" i="2"/>
  <c r="V333" i="2"/>
  <c r="AA333" i="2" s="1"/>
  <c r="W333" i="2"/>
  <c r="X333" i="2"/>
  <c r="Y333" i="2"/>
  <c r="AB333" i="2"/>
  <c r="AC333" i="2"/>
  <c r="A334" i="2"/>
  <c r="B334" i="2"/>
  <c r="C334" i="2"/>
  <c r="D334" i="2"/>
  <c r="E334" i="2"/>
  <c r="F334" i="2"/>
  <c r="G334" i="2"/>
  <c r="H334" i="2"/>
  <c r="Z334" i="2" s="1"/>
  <c r="I334" i="2"/>
  <c r="J334" i="2"/>
  <c r="K334" i="2"/>
  <c r="L334" i="2"/>
  <c r="M334" i="2"/>
  <c r="N334" i="2"/>
  <c r="O334" i="2"/>
  <c r="P334" i="2"/>
  <c r="Q334" i="2" s="1"/>
  <c r="R334" i="2"/>
  <c r="S334" i="2"/>
  <c r="T334" i="2"/>
  <c r="U334" i="2"/>
  <c r="V334" i="2"/>
  <c r="W334" i="2"/>
  <c r="X334" i="2"/>
  <c r="Y334" i="2"/>
  <c r="AA334" i="2"/>
  <c r="AB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A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AC336" i="2" s="1"/>
  <c r="W336" i="2"/>
  <c r="X336" i="2"/>
  <c r="Y336" i="2"/>
  <c r="Z336" i="2"/>
  <c r="A337" i="2"/>
  <c r="B337" i="2"/>
  <c r="C337" i="2"/>
  <c r="D337" i="2"/>
  <c r="E337" i="2"/>
  <c r="F337" i="2"/>
  <c r="G337" i="2"/>
  <c r="H337" i="2"/>
  <c r="Z337" i="2" s="1"/>
  <c r="I337" i="2"/>
  <c r="J337" i="2"/>
  <c r="K337" i="2"/>
  <c r="L337" i="2"/>
  <c r="M337" i="2"/>
  <c r="N337" i="2"/>
  <c r="O337" i="2"/>
  <c r="P337" i="2"/>
  <c r="Q337" i="2"/>
  <c r="R337" i="2"/>
  <c r="S337" i="2" s="1"/>
  <c r="T337" i="2"/>
  <c r="U337" i="2"/>
  <c r="V337" i="2"/>
  <c r="AA337" i="2" s="1"/>
  <c r="W337" i="2"/>
  <c r="X337" i="2"/>
  <c r="Y337" i="2"/>
  <c r="AB337" i="2"/>
  <c r="AC337" i="2"/>
  <c r="A338" i="2"/>
  <c r="B338" i="2"/>
  <c r="C338" i="2"/>
  <c r="D338" i="2"/>
  <c r="E338" i="2"/>
  <c r="F338" i="2"/>
  <c r="G338" i="2"/>
  <c r="H338" i="2"/>
  <c r="Z338" i="2" s="1"/>
  <c r="I338" i="2"/>
  <c r="J338" i="2"/>
  <c r="K338" i="2"/>
  <c r="L338" i="2"/>
  <c r="M338" i="2"/>
  <c r="N338" i="2"/>
  <c r="O338" i="2"/>
  <c r="P338" i="2"/>
  <c r="Q338" i="2" s="1"/>
  <c r="R338" i="2"/>
  <c r="S338" i="2"/>
  <c r="T338" i="2"/>
  <c r="U338" i="2"/>
  <c r="V338" i="2"/>
  <c r="W338" i="2"/>
  <c r="X338" i="2"/>
  <c r="Y338" i="2"/>
  <c r="AA338" i="2"/>
  <c r="AB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 s="1"/>
  <c r="R339" i="2"/>
  <c r="S339" i="2"/>
  <c r="T339" i="2"/>
  <c r="U339" i="2"/>
  <c r="V339" i="2"/>
  <c r="AC339" i="2" s="1"/>
  <c r="W339" i="2"/>
  <c r="X339" i="2"/>
  <c r="Y339" i="2"/>
  <c r="AA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C340" i="2" s="1"/>
  <c r="W340" i="2"/>
  <c r="X340" i="2"/>
  <c r="Y340" i="2"/>
  <c r="Z340" i="2"/>
  <c r="A341" i="2"/>
  <c r="B341" i="2"/>
  <c r="C341" i="2"/>
  <c r="D341" i="2"/>
  <c r="E341" i="2"/>
  <c r="F341" i="2"/>
  <c r="G341" i="2"/>
  <c r="H341" i="2"/>
  <c r="Z341" i="2" s="1"/>
  <c r="I341" i="2"/>
  <c r="J341" i="2"/>
  <c r="K341" i="2"/>
  <c r="L341" i="2"/>
  <c r="M341" i="2"/>
  <c r="N341" i="2"/>
  <c r="O341" i="2"/>
  <c r="P341" i="2"/>
  <c r="Q341" i="2"/>
  <c r="R341" i="2"/>
  <c r="S341" i="2" s="1"/>
  <c r="T341" i="2"/>
  <c r="U341" i="2"/>
  <c r="V341" i="2"/>
  <c r="AA341" i="2" s="1"/>
  <c r="W341" i="2"/>
  <c r="X341" i="2"/>
  <c r="Y341" i="2"/>
  <c r="AB341" i="2"/>
  <c r="AC341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O342" i="2"/>
  <c r="P342" i="2"/>
  <c r="Q342" i="2" s="1"/>
  <c r="R342" i="2"/>
  <c r="S342" i="2"/>
  <c r="T342" i="2"/>
  <c r="U342" i="2"/>
  <c r="V342" i="2"/>
  <c r="W342" i="2"/>
  <c r="X342" i="2"/>
  <c r="Y342" i="2"/>
  <c r="AA342" i="2"/>
  <c r="AB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B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A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/>
  <c r="R344" i="2"/>
  <c r="S344" i="2" s="1"/>
  <c r="T344" i="2"/>
  <c r="U344" i="2"/>
  <c r="V344" i="2"/>
  <c r="AC344" i="2" s="1"/>
  <c r="W344" i="2"/>
  <c r="X344" i="2"/>
  <c r="Y344" i="2"/>
  <c r="Z344" i="2"/>
  <c r="A345" i="2"/>
  <c r="B345" i="2"/>
  <c r="C345" i="2"/>
  <c r="D345" i="2"/>
  <c r="E345" i="2"/>
  <c r="F345" i="2"/>
  <c r="G345" i="2"/>
  <c r="H345" i="2"/>
  <c r="Z345" i="2" s="1"/>
  <c r="I345" i="2"/>
  <c r="J345" i="2"/>
  <c r="K345" i="2"/>
  <c r="L345" i="2"/>
  <c r="M345" i="2"/>
  <c r="N345" i="2"/>
  <c r="O345" i="2"/>
  <c r="P345" i="2"/>
  <c r="Q345" i="2"/>
  <c r="R345" i="2"/>
  <c r="S345" i="2" s="1"/>
  <c r="T345" i="2"/>
  <c r="U345" i="2"/>
  <c r="V345" i="2"/>
  <c r="AA345" i="2" s="1"/>
  <c r="W345" i="2"/>
  <c r="X345" i="2"/>
  <c r="Y345" i="2"/>
  <c r="AB345" i="2"/>
  <c r="AC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O346" i="2"/>
  <c r="P346" i="2"/>
  <c r="Q346" i="2" s="1"/>
  <c r="R346" i="2"/>
  <c r="S346" i="2"/>
  <c r="T346" i="2"/>
  <c r="U346" i="2"/>
  <c r="V346" i="2"/>
  <c r="W346" i="2"/>
  <c r="X346" i="2"/>
  <c r="Y346" i="2"/>
  <c r="AA346" i="2"/>
  <c r="AB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Z349" i="2" s="1"/>
  <c r="I349" i="2"/>
  <c r="J349" i="2"/>
  <c r="K349" i="2"/>
  <c r="L349" i="2"/>
  <c r="M349" i="2"/>
  <c r="N349" i="2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AB349" i="2"/>
  <c r="AC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O350" i="2"/>
  <c r="P350" i="2"/>
  <c r="Q350" i="2" s="1"/>
  <c r="R350" i="2"/>
  <c r="S350" i="2"/>
  <c r="T350" i="2"/>
  <c r="U350" i="2"/>
  <c r="V350" i="2"/>
  <c r="W350" i="2"/>
  <c r="X350" i="2"/>
  <c r="Y350" i="2"/>
  <c r="AA350" i="2"/>
  <c r="AB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/>
  <c r="R352" i="2"/>
  <c r="S352" i="2" s="1"/>
  <c r="T352" i="2"/>
  <c r="U352" i="2"/>
  <c r="V352" i="2"/>
  <c r="AC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O353" i="2"/>
  <c r="P353" i="2"/>
  <c r="Q353" i="2"/>
  <c r="R353" i="2"/>
  <c r="S353" i="2" s="1"/>
  <c r="T353" i="2"/>
  <c r="U353" i="2"/>
  <c r="V353" i="2"/>
  <c r="AA353" i="2" s="1"/>
  <c r="W353" i="2"/>
  <c r="X353" i="2"/>
  <c r="Y353" i="2"/>
  <c r="AB353" i="2"/>
  <c r="AC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O354" i="2"/>
  <c r="P354" i="2"/>
  <c r="Q354" i="2" s="1"/>
  <c r="R354" i="2"/>
  <c r="S354" i="2"/>
  <c r="T354" i="2"/>
  <c r="U354" i="2"/>
  <c r="V354" i="2"/>
  <c r="W354" i="2"/>
  <c r="X354" i="2"/>
  <c r="Y354" i="2"/>
  <c r="AA354" i="2"/>
  <c r="AB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C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Z357" i="2" s="1"/>
  <c r="I357" i="2"/>
  <c r="J357" i="2"/>
  <c r="K357" i="2"/>
  <c r="L357" i="2"/>
  <c r="M357" i="2"/>
  <c r="N357" i="2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AB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O358" i="2"/>
  <c r="P358" i="2"/>
  <c r="Q358" i="2" s="1"/>
  <c r="R358" i="2"/>
  <c r="S358" i="2"/>
  <c r="T358" i="2"/>
  <c r="U358" i="2"/>
  <c r="V358" i="2"/>
  <c r="W358" i="2"/>
  <c r="X358" i="2"/>
  <c r="Y358" i="2"/>
  <c r="AA358" i="2"/>
  <c r="AB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A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/>
  <c r="R360" i="2"/>
  <c r="S360" i="2" s="1"/>
  <c r="T360" i="2"/>
  <c r="U360" i="2"/>
  <c r="V360" i="2"/>
  <c r="AC360" i="2" s="1"/>
  <c r="W360" i="2"/>
  <c r="X360" i="2"/>
  <c r="Y360" i="2"/>
  <c r="Z360" i="2"/>
  <c r="A361" i="2"/>
  <c r="B361" i="2"/>
  <c r="C361" i="2"/>
  <c r="D361" i="2"/>
  <c r="E361" i="2"/>
  <c r="F361" i="2"/>
  <c r="G361" i="2"/>
  <c r="H361" i="2"/>
  <c r="Z361" i="2" s="1"/>
  <c r="I361" i="2"/>
  <c r="J361" i="2"/>
  <c r="K361" i="2"/>
  <c r="L361" i="2"/>
  <c r="M361" i="2"/>
  <c r="N361" i="2"/>
  <c r="O361" i="2"/>
  <c r="P361" i="2"/>
  <c r="Q361" i="2"/>
  <c r="R361" i="2"/>
  <c r="S361" i="2" s="1"/>
  <c r="T361" i="2"/>
  <c r="U361" i="2"/>
  <c r="V361" i="2"/>
  <c r="AA361" i="2" s="1"/>
  <c r="W361" i="2"/>
  <c r="X361" i="2"/>
  <c r="Y361" i="2"/>
  <c r="AB361" i="2"/>
  <c r="AC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O362" i="2"/>
  <c r="P362" i="2"/>
  <c r="Q362" i="2" s="1"/>
  <c r="R362" i="2"/>
  <c r="S362" i="2"/>
  <c r="T362" i="2"/>
  <c r="U362" i="2"/>
  <c r="V362" i="2"/>
  <c r="W362" i="2"/>
  <c r="X362" i="2"/>
  <c r="Y362" i="2"/>
  <c r="AA362" i="2"/>
  <c r="AB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Z363" i="2" s="1"/>
  <c r="L363" i="2"/>
  <c r="M363" i="2"/>
  <c r="N363" i="2"/>
  <c r="AB363" i="2" s="1"/>
  <c r="O363" i="2"/>
  <c r="P363" i="2"/>
  <c r="Q363" i="2" s="1"/>
  <c r="R363" i="2"/>
  <c r="S363" i="2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/>
  <c r="R364" i="2"/>
  <c r="S364" i="2" s="1"/>
  <c r="T364" i="2"/>
  <c r="U364" i="2"/>
  <c r="V364" i="2"/>
  <c r="AC364" i="2" s="1"/>
  <c r="W364" i="2"/>
  <c r="X364" i="2"/>
  <c r="Y364" i="2"/>
  <c r="Z364" i="2"/>
  <c r="A365" i="2"/>
  <c r="B365" i="2"/>
  <c r="C365" i="2"/>
  <c r="D365" i="2"/>
  <c r="E365" i="2"/>
  <c r="F365" i="2"/>
  <c r="G365" i="2"/>
  <c r="H365" i="2"/>
  <c r="Z365" i="2" s="1"/>
  <c r="I365" i="2"/>
  <c r="J365" i="2"/>
  <c r="K365" i="2"/>
  <c r="L365" i="2"/>
  <c r="M365" i="2"/>
  <c r="N365" i="2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AB365" i="2"/>
  <c r="AC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O366" i="2"/>
  <c r="P366" i="2"/>
  <c r="Q366" i="2" s="1"/>
  <c r="R366" i="2"/>
  <c r="S366" i="2"/>
  <c r="T366" i="2"/>
  <c r="U366" i="2"/>
  <c r="V366" i="2"/>
  <c r="W366" i="2"/>
  <c r="X366" i="2"/>
  <c r="Y366" i="2"/>
  <c r="AA366" i="2"/>
  <c r="AB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A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/>
  <c r="R368" i="2"/>
  <c r="S368" i="2" s="1"/>
  <c r="T368" i="2"/>
  <c r="U368" i="2"/>
  <c r="V368" i="2"/>
  <c r="AC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Z369" i="2" s="1"/>
  <c r="I369" i="2"/>
  <c r="J369" i="2"/>
  <c r="K369" i="2"/>
  <c r="L369" i="2"/>
  <c r="M369" i="2"/>
  <c r="N369" i="2"/>
  <c r="O369" i="2"/>
  <c r="P369" i="2"/>
  <c r="Q369" i="2"/>
  <c r="R369" i="2"/>
  <c r="S369" i="2" s="1"/>
  <c r="T369" i="2"/>
  <c r="U369" i="2"/>
  <c r="V369" i="2"/>
  <c r="AA369" i="2" s="1"/>
  <c r="W369" i="2"/>
  <c r="X369" i="2"/>
  <c r="Y369" i="2"/>
  <c r="AB369" i="2"/>
  <c r="AC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O370" i="2"/>
  <c r="P370" i="2"/>
  <c r="Q370" i="2" s="1"/>
  <c r="R370" i="2"/>
  <c r="S370" i="2"/>
  <c r="T370" i="2"/>
  <c r="U370" i="2"/>
  <c r="V370" i="2"/>
  <c r="W370" i="2"/>
  <c r="X370" i="2"/>
  <c r="Y370" i="2"/>
  <c r="AA370" i="2"/>
  <c r="AB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/>
  <c r="R372" i="2"/>
  <c r="S372" i="2" s="1"/>
  <c r="T372" i="2"/>
  <c r="U372" i="2"/>
  <c r="V372" i="2"/>
  <c r="AC372" i="2" s="1"/>
  <c r="W372" i="2"/>
  <c r="X372" i="2"/>
  <c r="Y372" i="2"/>
  <c r="Z372" i="2"/>
  <c r="A373" i="2"/>
  <c r="B373" i="2"/>
  <c r="C373" i="2"/>
  <c r="D373" i="2"/>
  <c r="E373" i="2"/>
  <c r="F373" i="2"/>
  <c r="G373" i="2"/>
  <c r="H373" i="2"/>
  <c r="Z373" i="2" s="1"/>
  <c r="I373" i="2"/>
  <c r="J373" i="2"/>
  <c r="K373" i="2"/>
  <c r="L373" i="2"/>
  <c r="M373" i="2"/>
  <c r="N373" i="2"/>
  <c r="O373" i="2"/>
  <c r="P373" i="2"/>
  <c r="Q373" i="2"/>
  <c r="R373" i="2"/>
  <c r="S373" i="2" s="1"/>
  <c r="T373" i="2"/>
  <c r="U373" i="2"/>
  <c r="V373" i="2"/>
  <c r="AA373" i="2" s="1"/>
  <c r="W373" i="2"/>
  <c r="X373" i="2"/>
  <c r="Y373" i="2"/>
  <c r="AB373" i="2"/>
  <c r="AC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O374" i="2"/>
  <c r="P374" i="2"/>
  <c r="Q374" i="2" s="1"/>
  <c r="R374" i="2"/>
  <c r="S374" i="2"/>
  <c r="T374" i="2"/>
  <c r="U374" i="2"/>
  <c r="V374" i="2"/>
  <c r="W374" i="2"/>
  <c r="X374" i="2"/>
  <c r="Y374" i="2"/>
  <c r="AA374" i="2"/>
  <c r="AB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Z375" i="2" s="1"/>
  <c r="L375" i="2"/>
  <c r="M375" i="2"/>
  <c r="N375" i="2"/>
  <c r="AB375" i="2" s="1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AA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/>
  <c r="R376" i="2"/>
  <c r="S376" i="2" s="1"/>
  <c r="T376" i="2"/>
  <c r="U376" i="2"/>
  <c r="V376" i="2"/>
  <c r="AC376" i="2" s="1"/>
  <c r="W376" i="2"/>
  <c r="X376" i="2"/>
  <c r="Y376" i="2"/>
  <c r="Z376" i="2"/>
  <c r="A377" i="2"/>
  <c r="B377" i="2"/>
  <c r="C377" i="2"/>
  <c r="D377" i="2"/>
  <c r="E377" i="2"/>
  <c r="F377" i="2"/>
  <c r="G377" i="2"/>
  <c r="H377" i="2"/>
  <c r="Z377" i="2" s="1"/>
  <c r="I377" i="2"/>
  <c r="J377" i="2"/>
  <c r="K377" i="2"/>
  <c r="L377" i="2"/>
  <c r="M377" i="2"/>
  <c r="N377" i="2"/>
  <c r="O377" i="2"/>
  <c r="P377" i="2"/>
  <c r="Q377" i="2"/>
  <c r="R377" i="2"/>
  <c r="S377" i="2" s="1"/>
  <c r="T377" i="2"/>
  <c r="U377" i="2"/>
  <c r="V377" i="2"/>
  <c r="AA377" i="2" s="1"/>
  <c r="W377" i="2"/>
  <c r="X377" i="2"/>
  <c r="Y377" i="2"/>
  <c r="AB377" i="2"/>
  <c r="AC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O378" i="2"/>
  <c r="P378" i="2"/>
  <c r="Q378" i="2" s="1"/>
  <c r="R378" i="2"/>
  <c r="S378" i="2"/>
  <c r="T378" i="2"/>
  <c r="U378" i="2"/>
  <c r="V378" i="2"/>
  <c r="W378" i="2"/>
  <c r="X378" i="2"/>
  <c r="Y378" i="2"/>
  <c r="AA378" i="2"/>
  <c r="AB378" i="2"/>
  <c r="AC378" i="2"/>
  <c r="A379" i="2"/>
  <c r="B379" i="2"/>
  <c r="C379" i="2"/>
  <c r="D379" i="2"/>
  <c r="E379" i="2"/>
  <c r="F379" i="2"/>
  <c r="G379" i="2"/>
  <c r="H379" i="2"/>
  <c r="I379" i="2"/>
  <c r="J379" i="2"/>
  <c r="K379" i="2"/>
  <c r="Z379" i="2" s="1"/>
  <c r="L379" i="2"/>
  <c r="M379" i="2"/>
  <c r="N379" i="2"/>
  <c r="AB379" i="2" s="1"/>
  <c r="O379" i="2"/>
  <c r="P379" i="2"/>
  <c r="Q379" i="2" s="1"/>
  <c r="R379" i="2"/>
  <c r="S379" i="2"/>
  <c r="T379" i="2"/>
  <c r="U379" i="2"/>
  <c r="V379" i="2"/>
  <c r="AC379" i="2" s="1"/>
  <c r="W379" i="2"/>
  <c r="X379" i="2"/>
  <c r="Y379" i="2"/>
  <c r="AA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/>
  <c r="R380" i="2"/>
  <c r="S380" i="2" s="1"/>
  <c r="T380" i="2"/>
  <c r="U380" i="2"/>
  <c r="V380" i="2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AB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/>
  <c r="T382" i="2"/>
  <c r="U382" i="2"/>
  <c r="V382" i="2"/>
  <c r="W382" i="2"/>
  <c r="X382" i="2"/>
  <c r="Y382" i="2"/>
  <c r="AA382" i="2"/>
  <c r="AB382" i="2"/>
  <c r="AC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Z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B384" i="2"/>
  <c r="A385" i="2"/>
  <c r="B385" i="2"/>
  <c r="C385" i="2"/>
  <c r="D385" i="2"/>
  <c r="E385" i="2"/>
  <c r="F385" i="2"/>
  <c r="G385" i="2"/>
  <c r="H385" i="2"/>
  <c r="Z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AA385" i="2"/>
  <c r="AB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Z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Z387" i="2" s="1"/>
  <c r="L387" i="2"/>
  <c r="M387" i="2"/>
  <c r="N387" i="2"/>
  <c r="AB387" i="2" s="1"/>
  <c r="O387" i="2"/>
  <c r="P387" i="2"/>
  <c r="Q387" i="2"/>
  <c r="R387" i="2"/>
  <c r="S387" i="2"/>
  <c r="T387" i="2"/>
  <c r="U387" i="2"/>
  <c r="V387" i="2"/>
  <c r="W387" i="2"/>
  <c r="X387" i="2"/>
  <c r="Y387" i="2"/>
  <c r="AA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Z388" i="2"/>
  <c r="AB388" i="2"/>
  <c r="A389" i="2"/>
  <c r="B389" i="2"/>
  <c r="C389" i="2"/>
  <c r="D389" i="2"/>
  <c r="E389" i="2"/>
  <c r="F389" i="2"/>
  <c r="G389" i="2"/>
  <c r="H389" i="2"/>
  <c r="Z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AA389" i="2"/>
  <c r="AB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Z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Z391" i="2" s="1"/>
  <c r="L391" i="2"/>
  <c r="M391" i="2"/>
  <c r="N391" i="2"/>
  <c r="AB391" i="2" s="1"/>
  <c r="O391" i="2"/>
  <c r="P391" i="2"/>
  <c r="Q391" i="2"/>
  <c r="R391" i="2"/>
  <c r="S391" i="2"/>
  <c r="T391" i="2"/>
  <c r="U391" i="2"/>
  <c r="V391" i="2"/>
  <c r="W391" i="2"/>
  <c r="X391" i="2"/>
  <c r="Y391" i="2"/>
  <c r="AA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Z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Z395" i="2" s="1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AA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Z397" i="2" s="1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AA397" i="2"/>
  <c r="AB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Z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AA399" i="2"/>
  <c r="AB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Z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AA401" i="2"/>
  <c r="AB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A402" i="2" s="1"/>
  <c r="W402" i="2"/>
  <c r="X402" i="2"/>
  <c r="Y402" i="2"/>
  <c r="Z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Z403" i="2" s="1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AA403" i="2"/>
  <c r="AB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Z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Z405" i="2" s="1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AA405" i="2"/>
  <c r="AB405" i="2"/>
  <c r="AC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Z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A409" i="2" s="1"/>
  <c r="W409" i="2"/>
  <c r="X409" i="2"/>
  <c r="Y409" i="2"/>
  <c r="Z409" i="2"/>
  <c r="AB409" i="2"/>
  <c r="AC409" i="2"/>
  <c r="A410" i="2"/>
  <c r="B410" i="2"/>
  <c r="C410" i="2"/>
  <c r="D410" i="2"/>
  <c r="E410" i="2"/>
  <c r="F410" i="2"/>
  <c r="G410" i="2"/>
  <c r="H410" i="2"/>
  <c r="Z410" i="2" s="1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Z411" i="2" s="1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AA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A413" i="2" s="1"/>
  <c r="W413" i="2"/>
  <c r="X413" i="2"/>
  <c r="Y413" i="2"/>
  <c r="Z413" i="2"/>
  <c r="AB413" i="2"/>
  <c r="AC413" i="2"/>
  <c r="A414" i="2"/>
  <c r="B414" i="2"/>
  <c r="C414" i="2"/>
  <c r="D414" i="2"/>
  <c r="E414" i="2"/>
  <c r="F414" i="2"/>
  <c r="G414" i="2"/>
  <c r="H414" i="2"/>
  <c r="Z414" i="2" s="1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AA415" i="2"/>
  <c r="AB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A417" i="2" s="1"/>
  <c r="W417" i="2"/>
  <c r="X417" i="2"/>
  <c r="Y417" i="2"/>
  <c r="Z417" i="2"/>
  <c r="AB417" i="2"/>
  <c r="AC417" i="2"/>
  <c r="A418" i="2"/>
  <c r="B418" i="2"/>
  <c r="C418" i="2"/>
  <c r="D418" i="2"/>
  <c r="E418" i="2"/>
  <c r="F418" i="2"/>
  <c r="G418" i="2"/>
  <c r="H418" i="2"/>
  <c r="Z418" i="2" s="1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AA419" i="2"/>
  <c r="AB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A421" i="2" s="1"/>
  <c r="W421" i="2"/>
  <c r="X421" i="2"/>
  <c r="Y421" i="2"/>
  <c r="Z421" i="2"/>
  <c r="AB421" i="2"/>
  <c r="AC421" i="2"/>
  <c r="A422" i="2"/>
  <c r="B422" i="2"/>
  <c r="C422" i="2"/>
  <c r="D422" i="2"/>
  <c r="E422" i="2"/>
  <c r="F422" i="2"/>
  <c r="G422" i="2"/>
  <c r="H422" i="2"/>
  <c r="Z422" i="2" s="1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O423" i="2"/>
  <c r="P423" i="2"/>
  <c r="Q423" i="2" s="1"/>
  <c r="R423" i="2"/>
  <c r="S423" i="2"/>
  <c r="T423" i="2"/>
  <c r="U423" i="2"/>
  <c r="V423" i="2"/>
  <c r="W423" i="2"/>
  <c r="X423" i="2"/>
  <c r="Y423" i="2"/>
  <c r="AA423" i="2"/>
  <c r="AB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/>
  <c r="R425" i="2"/>
  <c r="S425" i="2" s="1"/>
  <c r="T425" i="2"/>
  <c r="U425" i="2"/>
  <c r="V425" i="2"/>
  <c r="AA425" i="2" s="1"/>
  <c r="W425" i="2"/>
  <c r="X425" i="2"/>
  <c r="Y425" i="2"/>
  <c r="Z425" i="2"/>
  <c r="AC425" i="2"/>
  <c r="A426" i="2"/>
  <c r="B426" i="2"/>
  <c r="C426" i="2"/>
  <c r="D426" i="2"/>
  <c r="E426" i="2"/>
  <c r="F426" i="2"/>
  <c r="G426" i="2"/>
  <c r="H426" i="2"/>
  <c r="Z426" i="2" s="1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B426" i="2"/>
  <c r="AC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/>
  <c r="T427" i="2"/>
  <c r="U427" i="2"/>
  <c r="V427" i="2"/>
  <c r="AC427" i="2" s="1"/>
  <c r="W427" i="2"/>
  <c r="X427" i="2"/>
  <c r="Y427" i="2"/>
  <c r="Z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A428" i="2" s="1"/>
  <c r="W428" i="2"/>
  <c r="X428" i="2"/>
  <c r="Y428" i="2"/>
  <c r="Z428" i="2"/>
  <c r="AC428" i="2"/>
  <c r="A429" i="2"/>
  <c r="B429" i="2"/>
  <c r="C429" i="2"/>
  <c r="D429" i="2"/>
  <c r="E429" i="2"/>
  <c r="F429" i="2"/>
  <c r="G429" i="2"/>
  <c r="H429" i="2"/>
  <c r="Z429" i="2" s="1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AB429" i="2"/>
  <c r="AC429" i="2"/>
  <c r="A430" i="2"/>
  <c r="B430" i="2"/>
  <c r="C430" i="2"/>
  <c r="D430" i="2"/>
  <c r="E430" i="2"/>
  <c r="F430" i="2"/>
  <c r="G430" i="2"/>
  <c r="H430" i="2"/>
  <c r="Z430" i="2" s="1"/>
  <c r="I430" i="2"/>
  <c r="J430" i="2"/>
  <c r="K430" i="2"/>
  <c r="L430" i="2"/>
  <c r="M430" i="2"/>
  <c r="N430" i="2"/>
  <c r="O430" i="2"/>
  <c r="P430" i="2"/>
  <c r="Q430" i="2" s="1"/>
  <c r="R430" i="2"/>
  <c r="S430" i="2"/>
  <c r="T430" i="2"/>
  <c r="U430" i="2"/>
  <c r="V430" i="2"/>
  <c r="W430" i="2"/>
  <c r="X430" i="2"/>
  <c r="Y430" i="2"/>
  <c r="AA430" i="2"/>
  <c r="AB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A432" i="2" s="1"/>
  <c r="W432" i="2"/>
  <c r="X432" i="2"/>
  <c r="Y432" i="2"/>
  <c r="Z432" i="2"/>
  <c r="AC432" i="2"/>
  <c r="A433" i="2"/>
  <c r="B433" i="2"/>
  <c r="C433" i="2"/>
  <c r="D433" i="2"/>
  <c r="E433" i="2"/>
  <c r="F433" i="2"/>
  <c r="G433" i="2"/>
  <c r="H433" i="2"/>
  <c r="Z433" i="2" s="1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A433" i="2" s="1"/>
  <c r="W433" i="2"/>
  <c r="X433" i="2"/>
  <c r="Y433" i="2"/>
  <c r="AB433" i="2"/>
  <c r="AC433" i="2"/>
  <c r="A434" i="2"/>
  <c r="B434" i="2"/>
  <c r="C434" i="2"/>
  <c r="D434" i="2"/>
  <c r="E434" i="2"/>
  <c r="F434" i="2"/>
  <c r="G434" i="2"/>
  <c r="H434" i="2"/>
  <c r="Z434" i="2" s="1"/>
  <c r="I434" i="2"/>
  <c r="J434" i="2"/>
  <c r="K434" i="2"/>
  <c r="L434" i="2"/>
  <c r="M434" i="2"/>
  <c r="N434" i="2"/>
  <c r="O434" i="2"/>
  <c r="P434" i="2"/>
  <c r="Q434" i="2" s="1"/>
  <c r="R434" i="2"/>
  <c r="S434" i="2"/>
  <c r="T434" i="2"/>
  <c r="U434" i="2"/>
  <c r="V434" i="2"/>
  <c r="W434" i="2"/>
  <c r="X434" i="2"/>
  <c r="Y434" i="2"/>
  <c r="AA434" i="2"/>
  <c r="AB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/>
  <c r="R436" i="2"/>
  <c r="S436" i="2" s="1"/>
  <c r="T436" i="2"/>
  <c r="U436" i="2"/>
  <c r="V436" i="2"/>
  <c r="AA436" i="2" s="1"/>
  <c r="W436" i="2"/>
  <c r="X436" i="2"/>
  <c r="Y436" i="2"/>
  <c r="Z436" i="2"/>
  <c r="AC436" i="2"/>
  <c r="A437" i="2"/>
  <c r="B437" i="2"/>
  <c r="C437" i="2"/>
  <c r="D437" i="2"/>
  <c r="E437" i="2"/>
  <c r="F437" i="2"/>
  <c r="G437" i="2"/>
  <c r="H437" i="2"/>
  <c r="Z437" i="2" s="1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AB437" i="2"/>
  <c r="AC437" i="2"/>
  <c r="A438" i="2"/>
  <c r="B438" i="2"/>
  <c r="C438" i="2"/>
  <c r="D438" i="2"/>
  <c r="E438" i="2"/>
  <c r="F438" i="2"/>
  <c r="G438" i="2"/>
  <c r="H438" i="2"/>
  <c r="Z438" i="2" s="1"/>
  <c r="I438" i="2"/>
  <c r="J438" i="2"/>
  <c r="K438" i="2"/>
  <c r="L438" i="2"/>
  <c r="M438" i="2"/>
  <c r="N438" i="2"/>
  <c r="O438" i="2"/>
  <c r="P438" i="2"/>
  <c r="Q438" i="2" s="1"/>
  <c r="R438" i="2"/>
  <c r="S438" i="2"/>
  <c r="T438" i="2"/>
  <c r="U438" i="2"/>
  <c r="V438" i="2"/>
  <c r="W438" i="2"/>
  <c r="X438" i="2"/>
  <c r="Y438" i="2"/>
  <c r="AA438" i="2"/>
  <c r="AB438" i="2"/>
  <c r="AC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A440" i="2" s="1"/>
  <c r="W440" i="2"/>
  <c r="X440" i="2"/>
  <c r="Y440" i="2"/>
  <c r="Z440" i="2"/>
  <c r="AC440" i="2"/>
  <c r="A441" i="2"/>
  <c r="B441" i="2"/>
  <c r="C441" i="2"/>
  <c r="D441" i="2"/>
  <c r="E441" i="2"/>
  <c r="F441" i="2"/>
  <c r="G441" i="2"/>
  <c r="H441" i="2"/>
  <c r="Z441" i="2" s="1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AB441" i="2"/>
  <c r="AC441" i="2"/>
  <c r="A442" i="2"/>
  <c r="B442" i="2"/>
  <c r="C442" i="2"/>
  <c r="D442" i="2"/>
  <c r="E442" i="2"/>
  <c r="F442" i="2"/>
  <c r="G442" i="2"/>
  <c r="H442" i="2"/>
  <c r="Z442" i="2" s="1"/>
  <c r="I442" i="2"/>
  <c r="J442" i="2"/>
  <c r="K442" i="2"/>
  <c r="L442" i="2"/>
  <c r="M442" i="2"/>
  <c r="N442" i="2"/>
  <c r="O442" i="2"/>
  <c r="P442" i="2"/>
  <c r="Q442" i="2" s="1"/>
  <c r="R442" i="2"/>
  <c r="S442" i="2"/>
  <c r="T442" i="2"/>
  <c r="U442" i="2"/>
  <c r="V442" i="2"/>
  <c r="W442" i="2"/>
  <c r="X442" i="2"/>
  <c r="Y442" i="2"/>
  <c r="AA442" i="2"/>
  <c r="AB442" i="2"/>
  <c r="AC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AA444" i="2" s="1"/>
  <c r="W444" i="2"/>
  <c r="X444" i="2"/>
  <c r="Y444" i="2"/>
  <c r="Z444" i="2"/>
  <c r="AC444" i="2"/>
  <c r="A445" i="2"/>
  <c r="B445" i="2"/>
  <c r="C445" i="2"/>
  <c r="D445" i="2"/>
  <c r="E445" i="2"/>
  <c r="F445" i="2"/>
  <c r="G445" i="2"/>
  <c r="H445" i="2"/>
  <c r="Z445" i="2" s="1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AB445" i="2"/>
  <c r="AC445" i="2"/>
  <c r="A446" i="2"/>
  <c r="B446" i="2"/>
  <c r="C446" i="2"/>
  <c r="D446" i="2"/>
  <c r="E446" i="2"/>
  <c r="F446" i="2"/>
  <c r="G446" i="2"/>
  <c r="H446" i="2"/>
  <c r="Z446" i="2" s="1"/>
  <c r="I446" i="2"/>
  <c r="J446" i="2"/>
  <c r="K446" i="2"/>
  <c r="L446" i="2"/>
  <c r="M446" i="2"/>
  <c r="N446" i="2"/>
  <c r="O446" i="2"/>
  <c r="P446" i="2"/>
  <c r="Q446" i="2" s="1"/>
  <c r="R446" i="2"/>
  <c r="S446" i="2"/>
  <c r="T446" i="2"/>
  <c r="U446" i="2"/>
  <c r="V446" i="2"/>
  <c r="W446" i="2"/>
  <c r="X446" i="2"/>
  <c r="Y446" i="2"/>
  <c r="AA446" i="2"/>
  <c r="AB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Z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A448" i="2" s="1"/>
  <c r="W448" i="2"/>
  <c r="X448" i="2"/>
  <c r="Y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/>
  <c r="T449" i="2"/>
  <c r="U449" i="2"/>
  <c r="V449" i="2"/>
  <c r="W449" i="2"/>
  <c r="X449" i="2"/>
  <c r="Y449" i="2"/>
  <c r="AA449" i="2"/>
  <c r="AB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AA451" i="2" s="1"/>
  <c r="W451" i="2"/>
  <c r="X451" i="2"/>
  <c r="Y451" i="2"/>
  <c r="Z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A452" i="2" s="1"/>
  <c r="W452" i="2"/>
  <c r="X452" i="2"/>
  <c r="Y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/>
  <c r="T453" i="2"/>
  <c r="U453" i="2"/>
  <c r="V453" i="2"/>
  <c r="W453" i="2"/>
  <c r="X453" i="2"/>
  <c r="Y453" i="2"/>
  <c r="AA453" i="2"/>
  <c r="AB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AA455" i="2" s="1"/>
  <c r="W455" i="2"/>
  <c r="X455" i="2"/>
  <c r="Y455" i="2"/>
  <c r="Z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A456" i="2" s="1"/>
  <c r="W456" i="2"/>
  <c r="X456" i="2"/>
  <c r="Y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/>
  <c r="T457" i="2"/>
  <c r="U457" i="2"/>
  <c r="V457" i="2"/>
  <c r="W457" i="2"/>
  <c r="X457" i="2"/>
  <c r="Y457" i="2"/>
  <c r="AA457" i="2"/>
  <c r="AB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Z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AA459" i="2" s="1"/>
  <c r="W459" i="2"/>
  <c r="X459" i="2"/>
  <c r="Y459" i="2"/>
  <c r="Z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A460" i="2" s="1"/>
  <c r="W460" i="2"/>
  <c r="X460" i="2"/>
  <c r="Y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/>
  <c r="T461" i="2"/>
  <c r="U461" i="2"/>
  <c r="V461" i="2"/>
  <c r="W461" i="2"/>
  <c r="X461" i="2"/>
  <c r="Y461" i="2"/>
  <c r="AA461" i="2"/>
  <c r="AB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AA463" i="2" s="1"/>
  <c r="W463" i="2"/>
  <c r="X463" i="2"/>
  <c r="Y463" i="2"/>
  <c r="Z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A464" i="2" s="1"/>
  <c r="W464" i="2"/>
  <c r="X464" i="2"/>
  <c r="Y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/>
  <c r="T465" i="2"/>
  <c r="U465" i="2"/>
  <c r="V465" i="2"/>
  <c r="W465" i="2"/>
  <c r="X465" i="2"/>
  <c r="Y465" i="2"/>
  <c r="AA465" i="2"/>
  <c r="AB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/>
  <c r="R467" i="2"/>
  <c r="S467" i="2" s="1"/>
  <c r="T467" i="2"/>
  <c r="U467" i="2"/>
  <c r="V467" i="2"/>
  <c r="AA467" i="2" s="1"/>
  <c r="W467" i="2"/>
  <c r="X467" i="2"/>
  <c r="Y467" i="2"/>
  <c r="Z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A468" i="2" s="1"/>
  <c r="W468" i="2"/>
  <c r="X468" i="2"/>
  <c r="Y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/>
  <c r="T469" i="2"/>
  <c r="U469" i="2"/>
  <c r="V469" i="2"/>
  <c r="W469" i="2"/>
  <c r="X469" i="2"/>
  <c r="Y469" i="2"/>
  <c r="AA469" i="2"/>
  <c r="AB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AA471" i="2" s="1"/>
  <c r="W471" i="2"/>
  <c r="X471" i="2"/>
  <c r="Y471" i="2"/>
  <c r="Z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B472" i="2"/>
  <c r="AC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/>
  <c r="T473" i="2"/>
  <c r="U473" i="2"/>
  <c r="V473" i="2"/>
  <c r="W473" i="2"/>
  <c r="X473" i="2"/>
  <c r="Y473" i="2"/>
  <c r="AA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/>
  <c r="R475" i="2"/>
  <c r="S475" i="2" s="1"/>
  <c r="T475" i="2"/>
  <c r="U475" i="2"/>
  <c r="V475" i="2"/>
  <c r="AA475" i="2" s="1"/>
  <c r="W475" i="2"/>
  <c r="X475" i="2"/>
  <c r="Y475" i="2"/>
  <c r="Z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A476" i="2" s="1"/>
  <c r="W476" i="2"/>
  <c r="X476" i="2"/>
  <c r="Y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/>
  <c r="T477" i="2"/>
  <c r="U477" i="2"/>
  <c r="V477" i="2"/>
  <c r="W477" i="2"/>
  <c r="X477" i="2"/>
  <c r="Y477" i="2"/>
  <c r="AA477" i="2"/>
  <c r="AB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/>
  <c r="R479" i="2"/>
  <c r="S479" i="2" s="1"/>
  <c r="T479" i="2"/>
  <c r="U479" i="2"/>
  <c r="V479" i="2"/>
  <c r="AA479" i="2" s="1"/>
  <c r="W479" i="2"/>
  <c r="X479" i="2"/>
  <c r="Y479" i="2"/>
  <c r="Z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AB480" i="2"/>
  <c r="AC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/>
  <c r="T481" i="2"/>
  <c r="U481" i="2"/>
  <c r="V481" i="2"/>
  <c r="W481" i="2"/>
  <c r="X481" i="2"/>
  <c r="Y481" i="2"/>
  <c r="AA481" i="2"/>
  <c r="AB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Z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A483" i="2" s="1"/>
  <c r="W483" i="2"/>
  <c r="X483" i="2"/>
  <c r="Y483" i="2"/>
  <c r="Z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A484" i="2" s="1"/>
  <c r="W484" i="2"/>
  <c r="X484" i="2"/>
  <c r="Y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/>
  <c r="T485" i="2"/>
  <c r="U485" i="2"/>
  <c r="V485" i="2"/>
  <c r="W485" i="2"/>
  <c r="X485" i="2"/>
  <c r="Y485" i="2"/>
  <c r="AA485" i="2"/>
  <c r="AB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/>
  <c r="R487" i="2"/>
  <c r="S487" i="2" s="1"/>
  <c r="T487" i="2"/>
  <c r="U487" i="2"/>
  <c r="V487" i="2"/>
  <c r="AA487" i="2" s="1"/>
  <c r="W487" i="2"/>
  <c r="X487" i="2"/>
  <c r="Y487" i="2"/>
  <c r="Z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A488" i="2" s="1"/>
  <c r="W488" i="2"/>
  <c r="X488" i="2"/>
  <c r="Y488" i="2"/>
  <c r="AB488" i="2"/>
  <c r="AC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/>
  <c r="T489" i="2"/>
  <c r="U489" i="2"/>
  <c r="V489" i="2"/>
  <c r="AC489" i="2" s="1"/>
  <c r="W489" i="2"/>
  <c r="X489" i="2"/>
  <c r="Y489" i="2"/>
  <c r="AA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 s="1"/>
  <c r="T490" i="2"/>
  <c r="U490" i="2"/>
  <c r="V490" i="2"/>
  <c r="W490" i="2"/>
  <c r="X490" i="2"/>
  <c r="Y490" i="2"/>
  <c r="Z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/>
  <c r="R491" i="2"/>
  <c r="S491" i="2" s="1"/>
  <c r="T491" i="2"/>
  <c r="U491" i="2"/>
  <c r="V491" i="2"/>
  <c r="AA491" i="2" s="1"/>
  <c r="W491" i="2"/>
  <c r="X491" i="2"/>
  <c r="Y491" i="2"/>
  <c r="Z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/>
  <c r="T492" i="2"/>
  <c r="U492" i="2"/>
  <c r="V492" i="2"/>
  <c r="W492" i="2"/>
  <c r="X492" i="2"/>
  <c r="Y492" i="2"/>
  <c r="AA492" i="2"/>
  <c r="AB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/>
  <c r="T493" i="2"/>
  <c r="U493" i="2"/>
  <c r="V493" i="2"/>
  <c r="AC493" i="2" s="1"/>
  <c r="W493" i="2"/>
  <c r="X493" i="2"/>
  <c r="Y493" i="2"/>
  <c r="AA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/>
  <c r="R494" i="2"/>
  <c r="S494" i="2" s="1"/>
  <c r="T494" i="2"/>
  <c r="U494" i="2"/>
  <c r="V494" i="2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AA495" i="2" s="1"/>
  <c r="W495" i="2"/>
  <c r="X495" i="2"/>
  <c r="Y495" i="2"/>
  <c r="Z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/>
  <c r="T496" i="2"/>
  <c r="U496" i="2"/>
  <c r="V496" i="2"/>
  <c r="W496" i="2"/>
  <c r="X496" i="2"/>
  <c r="Y496" i="2"/>
  <c r="AA496" i="2"/>
  <c r="AB496" i="2"/>
  <c r="AC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A497" i="2"/>
  <c r="AB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 s="1"/>
  <c r="T498" i="2"/>
  <c r="U498" i="2"/>
  <c r="V498" i="2"/>
  <c r="W498" i="2"/>
  <c r="X498" i="2"/>
  <c r="Y498" i="2"/>
  <c r="Z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Z499" i="2"/>
  <c r="AC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 s="1"/>
  <c r="R500" i="2"/>
  <c r="S500" i="2"/>
  <c r="T500" i="2"/>
  <c r="U500" i="2"/>
  <c r="V500" i="2"/>
  <c r="W500" i="2"/>
  <c r="X500" i="2"/>
  <c r="Y500" i="2"/>
  <c r="AA500" i="2"/>
  <c r="AB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A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W502" i="2"/>
  <c r="X502" i="2"/>
  <c r="Y502" i="2"/>
  <c r="Z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/>
  <c r="R503" i="2"/>
  <c r="S503" i="2" s="1"/>
  <c r="T503" i="2"/>
  <c r="U503" i="2"/>
  <c r="V503" i="2"/>
  <c r="AA503" i="2" s="1"/>
  <c r="W503" i="2"/>
  <c r="X503" i="2"/>
  <c r="Y503" i="2"/>
  <c r="Z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/>
  <c r="T504" i="2"/>
  <c r="U504" i="2"/>
  <c r="V504" i="2"/>
  <c r="W504" i="2"/>
  <c r="X504" i="2"/>
  <c r="Y504" i="2"/>
  <c r="AA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/>
  <c r="T505" i="2"/>
  <c r="U505" i="2"/>
  <c r="V505" i="2"/>
  <c r="AC505" i="2" s="1"/>
  <c r="W505" i="2"/>
  <c r="X505" i="2"/>
  <c r="Y505" i="2"/>
  <c r="AA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W506" i="2"/>
  <c r="X506" i="2"/>
  <c r="Y506" i="2"/>
  <c r="Z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/>
  <c r="R507" i="2"/>
  <c r="S507" i="2" s="1"/>
  <c r="T507" i="2"/>
  <c r="U507" i="2"/>
  <c r="V507" i="2"/>
  <c r="AA507" i="2" s="1"/>
  <c r="W507" i="2"/>
  <c r="X507" i="2"/>
  <c r="Y507" i="2"/>
  <c r="Z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/>
  <c r="T508" i="2"/>
  <c r="U508" i="2"/>
  <c r="V508" i="2"/>
  <c r="W508" i="2"/>
  <c r="X508" i="2"/>
  <c r="Y508" i="2"/>
  <c r="AA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A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 s="1"/>
  <c r="T510" i="2"/>
  <c r="U510" i="2"/>
  <c r="V510" i="2"/>
  <c r="W510" i="2"/>
  <c r="X510" i="2"/>
  <c r="Y510" i="2"/>
  <c r="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AA511" i="2" s="1"/>
  <c r="W511" i="2"/>
  <c r="X511" i="2"/>
  <c r="Y511" i="2"/>
  <c r="Z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/>
  <c r="T512" i="2"/>
  <c r="U512" i="2"/>
  <c r="V512" i="2"/>
  <c r="W512" i="2"/>
  <c r="X512" i="2"/>
  <c r="Y512" i="2"/>
  <c r="AA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A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 s="1"/>
  <c r="T514" i="2"/>
  <c r="U514" i="2"/>
  <c r="V514" i="2"/>
  <c r="W514" i="2"/>
  <c r="X514" i="2"/>
  <c r="Y514" i="2"/>
  <c r="Z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/>
  <c r="R515" i="2"/>
  <c r="S515" i="2" s="1"/>
  <c r="T515" i="2"/>
  <c r="U515" i="2"/>
  <c r="V515" i="2"/>
  <c r="AA515" i="2" s="1"/>
  <c r="W515" i="2"/>
  <c r="X515" i="2"/>
  <c r="Y515" i="2"/>
  <c r="Z515" i="2"/>
  <c r="AC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/>
  <c r="T517" i="2"/>
  <c r="U517" i="2"/>
  <c r="V517" i="2"/>
  <c r="AC517" i="2" s="1"/>
  <c r="W517" i="2"/>
  <c r="X517" i="2"/>
  <c r="Y517" i="2"/>
  <c r="AA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 s="1"/>
  <c r="T518" i="2"/>
  <c r="U518" i="2"/>
  <c r="V518" i="2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/>
  <c r="R519" i="2"/>
  <c r="S519" i="2" s="1"/>
  <c r="T519" i="2"/>
  <c r="U519" i="2"/>
  <c r="V519" i="2"/>
  <c r="AA519" i="2" s="1"/>
  <c r="W519" i="2"/>
  <c r="X519" i="2"/>
  <c r="Y519" i="2"/>
  <c r="Z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/>
  <c r="T520" i="2"/>
  <c r="U520" i="2"/>
  <c r="V520" i="2"/>
  <c r="W520" i="2"/>
  <c r="X520" i="2"/>
  <c r="Y520" i="2"/>
  <c r="AA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W522" i="2"/>
  <c r="X522" i="2"/>
  <c r="Y522" i="2"/>
  <c r="Z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AA523" i="2" s="1"/>
  <c r="W523" i="2"/>
  <c r="X523" i="2"/>
  <c r="Y523" i="2"/>
  <c r="Z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/>
  <c r="T524" i="2"/>
  <c r="U524" i="2"/>
  <c r="V524" i="2"/>
  <c r="W524" i="2"/>
  <c r="X524" i="2"/>
  <c r="Y524" i="2"/>
  <c r="AA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/>
  <c r="T525" i="2"/>
  <c r="U525" i="2"/>
  <c r="V525" i="2"/>
  <c r="AC525" i="2" s="1"/>
  <c r="W525" i="2"/>
  <c r="X525" i="2"/>
  <c r="Y525" i="2"/>
  <c r="AA525" i="2"/>
  <c r="AB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/>
  <c r="R526" i="2"/>
  <c r="S526" i="2" s="1"/>
  <c r="T526" i="2"/>
  <c r="U526" i="2"/>
  <c r="V526" i="2"/>
  <c r="W526" i="2"/>
  <c r="X526" i="2"/>
  <c r="Y526" i="2"/>
  <c r="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A527" i="2" s="1"/>
  <c r="W527" i="2"/>
  <c r="X527" i="2"/>
  <c r="Y527" i="2"/>
  <c r="Z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/>
  <c r="T528" i="2"/>
  <c r="U528" i="2"/>
  <c r="V528" i="2"/>
  <c r="W528" i="2"/>
  <c r="X528" i="2"/>
  <c r="Y528" i="2"/>
  <c r="AA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/>
  <c r="T529" i="2"/>
  <c r="U529" i="2"/>
  <c r="V529" i="2"/>
  <c r="AC529" i="2" s="1"/>
  <c r="W529" i="2"/>
  <c r="X529" i="2"/>
  <c r="Y529" i="2"/>
  <c r="AA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AC530" i="2" s="1"/>
  <c r="W530" i="2"/>
  <c r="X530" i="2"/>
  <c r="Y530" i="2"/>
  <c r="Z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A531" i="2" s="1"/>
  <c r="W531" i="2"/>
  <c r="X531" i="2"/>
  <c r="Y531" i="2"/>
  <c r="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AA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/>
  <c r="T533" i="2"/>
  <c r="U533" i="2"/>
  <c r="V533" i="2"/>
  <c r="AC533" i="2" s="1"/>
  <c r="W533" i="2"/>
  <c r="X533" i="2"/>
  <c r="Y533" i="2"/>
  <c r="AA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/>
  <c r="R534" i="2"/>
  <c r="S534" i="2"/>
  <c r="T534" i="2"/>
  <c r="U534" i="2"/>
  <c r="V534" i="2"/>
  <c r="AC534" i="2" s="1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W535" i="2"/>
  <c r="X535" i="2"/>
  <c r="Y535" i="2"/>
  <c r="Z535" i="2"/>
  <c r="AC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 s="1"/>
  <c r="R536" i="2"/>
  <c r="S536" i="2"/>
  <c r="T536" i="2"/>
  <c r="U536" i="2"/>
  <c r="V536" i="2"/>
  <c r="W536" i="2"/>
  <c r="X536" i="2"/>
  <c r="Y536" i="2"/>
  <c r="AA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/>
  <c r="T537" i="2"/>
  <c r="U537" i="2"/>
  <c r="V537" i="2"/>
  <c r="AC537" i="2" s="1"/>
  <c r="W537" i="2"/>
  <c r="X537" i="2"/>
  <c r="Y537" i="2"/>
  <c r="AA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/>
  <c r="R538" i="2"/>
  <c r="S538" i="2" s="1"/>
  <c r="T538" i="2"/>
  <c r="U538" i="2"/>
  <c r="V538" i="2"/>
  <c r="AC538" i="2" s="1"/>
  <c r="W538" i="2"/>
  <c r="X538" i="2"/>
  <c r="Y538" i="2"/>
  <c r="Z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A539" i="2" s="1"/>
  <c r="W539" i="2"/>
  <c r="X539" i="2"/>
  <c r="Y539" i="2"/>
  <c r="Z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AA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/>
  <c r="T541" i="2"/>
  <c r="U541" i="2"/>
  <c r="V541" i="2"/>
  <c r="AC541" i="2" s="1"/>
  <c r="W541" i="2"/>
  <c r="X541" i="2"/>
  <c r="Y541" i="2"/>
  <c r="AA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AB542" i="2" s="1"/>
  <c r="O542" i="2"/>
  <c r="P542" i="2"/>
  <c r="Q542" i="2"/>
  <c r="R542" i="2"/>
  <c r="S542" i="2"/>
  <c r="T542" i="2"/>
  <c r="U542" i="2"/>
  <c r="V542" i="2"/>
  <c r="AC542" i="2" s="1"/>
  <c r="W542" i="2"/>
  <c r="X542" i="2"/>
  <c r="Y542" i="2"/>
  <c r="AA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W543" i="2"/>
  <c r="X543" i="2"/>
  <c r="Y543" i="2"/>
  <c r="Z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/>
  <c r="T544" i="2"/>
  <c r="U544" i="2"/>
  <c r="V544" i="2"/>
  <c r="W544" i="2"/>
  <c r="X544" i="2"/>
  <c r="Y544" i="2"/>
  <c r="AA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/>
  <c r="T545" i="2"/>
  <c r="U545" i="2"/>
  <c r="V545" i="2"/>
  <c r="AC545" i="2" s="1"/>
  <c r="W545" i="2"/>
  <c r="X545" i="2"/>
  <c r="Y545" i="2"/>
  <c r="AA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/>
  <c r="R546" i="2"/>
  <c r="S546" i="2" s="1"/>
  <c r="T546" i="2"/>
  <c r="U546" i="2"/>
  <c r="V546" i="2"/>
  <c r="AC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A547" i="2" s="1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B550" i="2" s="1"/>
  <c r="O550" i="2"/>
  <c r="P550" i="2"/>
  <c r="Q550" i="2"/>
  <c r="R550" i="2"/>
  <c r="S550" i="2"/>
  <c r="T550" i="2"/>
  <c r="U550" i="2"/>
  <c r="V550" i="2"/>
  <c r="AC550" i="2" s="1"/>
  <c r="W550" i="2"/>
  <c r="X550" i="2"/>
  <c r="Y550" i="2"/>
  <c r="AA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 s="1"/>
  <c r="T551" i="2"/>
  <c r="U551" i="2"/>
  <c r="V551" i="2"/>
  <c r="AA551" i="2" s="1"/>
  <c r="W551" i="2"/>
  <c r="X551" i="2"/>
  <c r="Y551" i="2"/>
  <c r="Z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 s="1"/>
  <c r="R552" i="2"/>
  <c r="S552" i="2"/>
  <c r="T552" i="2"/>
  <c r="U552" i="2"/>
  <c r="V552" i="2"/>
  <c r="W552" i="2"/>
  <c r="X552" i="2"/>
  <c r="Y552" i="2"/>
  <c r="AA552" i="2"/>
  <c r="AB552" i="2"/>
  <c r="AC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Z554" i="2" s="1"/>
  <c r="L554" i="2"/>
  <c r="M554" i="2"/>
  <c r="N554" i="2"/>
  <c r="AB554" i="2" s="1"/>
  <c r="O554" i="2"/>
  <c r="P554" i="2"/>
  <c r="Q554" i="2"/>
  <c r="R554" i="2"/>
  <c r="S554" i="2"/>
  <c r="T554" i="2"/>
  <c r="U554" i="2"/>
  <c r="V554" i="2"/>
  <c r="W554" i="2"/>
  <c r="X554" i="2"/>
  <c r="Y554" i="2"/>
  <c r="AA554" i="2"/>
  <c r="AC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 s="1"/>
  <c r="T555" i="2"/>
  <c r="U555" i="2"/>
  <c r="V555" i="2"/>
  <c r="AA555" i="2" s="1"/>
  <c r="W555" i="2"/>
  <c r="X555" i="2"/>
  <c r="Y555" i="2"/>
  <c r="Z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/>
  <c r="T556" i="2"/>
  <c r="U556" i="2"/>
  <c r="V556" i="2"/>
  <c r="W556" i="2"/>
  <c r="X556" i="2"/>
  <c r="Y556" i="2"/>
  <c r="AA556" i="2"/>
  <c r="AB556" i="2"/>
  <c r="AC556" i="2"/>
  <c r="A557" i="2"/>
  <c r="B557" i="2"/>
  <c r="C557" i="2"/>
  <c r="D557" i="2"/>
  <c r="E557" i="2"/>
  <c r="F557" i="2"/>
  <c r="G557" i="2"/>
  <c r="H557" i="2"/>
  <c r="Z557" i="2" s="1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A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Z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AA558" i="2"/>
  <c r="AB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Z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/>
  <c r="R560" i="2"/>
  <c r="S560" i="2"/>
  <c r="T560" i="2"/>
  <c r="U560" i="2"/>
  <c r="V560" i="2"/>
  <c r="W560" i="2"/>
  <c r="X560" i="2"/>
  <c r="Y560" i="2"/>
  <c r="AA560" i="2"/>
  <c r="AC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AB561" i="2"/>
  <c r="A562" i="2"/>
  <c r="B562" i="2"/>
  <c r="C562" i="2"/>
  <c r="D562" i="2"/>
  <c r="E562" i="2"/>
  <c r="F562" i="2"/>
  <c r="G562" i="2"/>
  <c r="H562" i="2"/>
  <c r="Z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AA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Z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/>
  <c r="R564" i="2"/>
  <c r="S564" i="2"/>
  <c r="T564" i="2"/>
  <c r="U564" i="2"/>
  <c r="V564" i="2"/>
  <c r="W564" i="2"/>
  <c r="X564" i="2"/>
  <c r="Y564" i="2"/>
  <c r="AA564" i="2"/>
  <c r="AC564" i="2"/>
  <c r="A565" i="2"/>
  <c r="B565" i="2"/>
  <c r="C565" i="2"/>
  <c r="D565" i="2"/>
  <c r="E565" i="2"/>
  <c r="F565" i="2"/>
  <c r="G565" i="2"/>
  <c r="H565" i="2"/>
  <c r="Z565" i="2" s="1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AB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AA566" i="2"/>
  <c r="AB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Z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/>
  <c r="R568" i="2"/>
  <c r="S568" i="2"/>
  <c r="T568" i="2"/>
  <c r="U568" i="2"/>
  <c r="V568" i="2"/>
  <c r="W568" i="2"/>
  <c r="X568" i="2"/>
  <c r="Y568" i="2"/>
  <c r="AA568" i="2"/>
  <c r="AC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AB569" i="2"/>
  <c r="A570" i="2"/>
  <c r="B570" i="2"/>
  <c r="C570" i="2"/>
  <c r="D570" i="2"/>
  <c r="E570" i="2"/>
  <c r="F570" i="2"/>
  <c r="G570" i="2"/>
  <c r="H570" i="2"/>
  <c r="Z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AA570" i="2"/>
  <c r="AB570" i="2"/>
  <c r="AC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Z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/>
  <c r="R572" i="2"/>
  <c r="S572" i="2"/>
  <c r="T572" i="2"/>
  <c r="U572" i="2"/>
  <c r="V572" i="2"/>
  <c r="W572" i="2"/>
  <c r="X572" i="2"/>
  <c r="Y572" i="2"/>
  <c r="AA572" i="2"/>
  <c r="AC572" i="2"/>
  <c r="A573" i="2"/>
  <c r="B573" i="2"/>
  <c r="C573" i="2"/>
  <c r="D573" i="2"/>
  <c r="E573" i="2"/>
  <c r="F573" i="2"/>
  <c r="G573" i="2"/>
  <c r="H573" i="2"/>
  <c r="Z573" i="2" s="1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A573" i="2" s="1"/>
  <c r="W573" i="2"/>
  <c r="X573" i="2"/>
  <c r="Y573" i="2"/>
  <c r="AB573" i="2"/>
  <c r="A574" i="2"/>
  <c r="B574" i="2"/>
  <c r="C574" i="2"/>
  <c r="D574" i="2"/>
  <c r="E574" i="2"/>
  <c r="F574" i="2"/>
  <c r="G574" i="2"/>
  <c r="H574" i="2"/>
  <c r="Z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AA574" i="2"/>
  <c r="AB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Z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/>
  <c r="R576" i="2"/>
  <c r="S576" i="2"/>
  <c r="T576" i="2"/>
  <c r="U576" i="2"/>
  <c r="V576" i="2"/>
  <c r="W576" i="2"/>
  <c r="X576" i="2"/>
  <c r="Y576" i="2"/>
  <c r="AA576" i="2"/>
  <c r="AC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AB577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AA578" i="2"/>
  <c r="AB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/>
  <c r="R580" i="2"/>
  <c r="S580" i="2"/>
  <c r="T580" i="2"/>
  <c r="U580" i="2"/>
  <c r="V580" i="2"/>
  <c r="W580" i="2"/>
  <c r="X580" i="2"/>
  <c r="Y580" i="2"/>
  <c r="AA580" i="2"/>
  <c r="AC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AB581" i="2"/>
  <c r="A582" i="2"/>
  <c r="B582" i="2"/>
  <c r="C582" i="2"/>
  <c r="D582" i="2"/>
  <c r="E582" i="2"/>
  <c r="F582" i="2"/>
  <c r="G582" i="2"/>
  <c r="H582" i="2"/>
  <c r="Z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AA582" i="2"/>
  <c r="AB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Z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AB584" i="2" s="1"/>
  <c r="O584" i="2"/>
  <c r="P584" i="2"/>
  <c r="Q584" i="2"/>
  <c r="R584" i="2"/>
  <c r="S584" i="2"/>
  <c r="T584" i="2"/>
  <c r="U584" i="2"/>
  <c r="V584" i="2"/>
  <c r="W584" i="2"/>
  <c r="X584" i="2"/>
  <c r="Y584" i="2"/>
  <c r="AA584" i="2"/>
  <c r="AC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B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AA586" i="2"/>
  <c r="AB586" i="2"/>
  <c r="AC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Z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/>
  <c r="R588" i="2"/>
  <c r="S588" i="2"/>
  <c r="T588" i="2"/>
  <c r="U588" i="2"/>
  <c r="V588" i="2"/>
  <c r="W588" i="2"/>
  <c r="X588" i="2"/>
  <c r="Y588" i="2"/>
  <c r="AA588" i="2"/>
  <c r="AC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A589" i="2" s="1"/>
  <c r="W589" i="2"/>
  <c r="X589" i="2"/>
  <c r="Y589" i="2"/>
  <c r="AB589" i="2"/>
  <c r="A590" i="2"/>
  <c r="B590" i="2"/>
  <c r="C590" i="2"/>
  <c r="D590" i="2"/>
  <c r="E590" i="2"/>
  <c r="F590" i="2"/>
  <c r="G590" i="2"/>
  <c r="H590" i="2"/>
  <c r="Z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AA590" i="2"/>
  <c r="AB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Z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W592" i="2"/>
  <c r="X592" i="2"/>
  <c r="Y592" i="2"/>
  <c r="AA592" i="2"/>
  <c r="AC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O593" i="2"/>
  <c r="P593" i="2"/>
  <c r="Q593" i="2" s="1"/>
  <c r="R593" i="2"/>
  <c r="S593" i="2" s="1"/>
  <c r="T593" i="2"/>
  <c r="U593" i="2"/>
  <c r="V593" i="2"/>
  <c r="AA593" i="2" s="1"/>
  <c r="W593" i="2"/>
  <c r="X593" i="2"/>
  <c r="Y593" i="2"/>
  <c r="AB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AA594" i="2"/>
  <c r="AB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Z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W596" i="2"/>
  <c r="X596" i="2"/>
  <c r="Y596" i="2"/>
  <c r="AA596" i="2"/>
  <c r="AC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A597" i="2" s="1"/>
  <c r="W597" i="2"/>
  <c r="X597" i="2"/>
  <c r="Y597" i="2"/>
  <c r="AB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AA598" i="2"/>
  <c r="AB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W600" i="2"/>
  <c r="X600" i="2"/>
  <c r="Y600" i="2"/>
  <c r="AA600" i="2"/>
  <c r="AC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AB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AA602" i="2"/>
  <c r="AB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Z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/>
  <c r="R604" i="2"/>
  <c r="S604" i="2"/>
  <c r="T604" i="2"/>
  <c r="U604" i="2"/>
  <c r="V604" i="2"/>
  <c r="W604" i="2"/>
  <c r="X604" i="2"/>
  <c r="Y604" i="2"/>
  <c r="AA604" i="2"/>
  <c r="AC604" i="2"/>
  <c r="A605" i="2"/>
  <c r="B605" i="2"/>
  <c r="C605" i="2"/>
  <c r="D605" i="2"/>
  <c r="E605" i="2"/>
  <c r="F605" i="2"/>
  <c r="G605" i="2"/>
  <c r="H605" i="2"/>
  <c r="Z605" i="2" s="1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AA605" i="2" s="1"/>
  <c r="W605" i="2"/>
  <c r="X605" i="2"/>
  <c r="Y605" i="2"/>
  <c r="AB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Z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W608" i="2"/>
  <c r="X608" i="2"/>
  <c r="Y608" i="2"/>
  <c r="AA608" i="2"/>
  <c r="AC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B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AA610" i="2"/>
  <c r="AB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Z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/>
  <c r="R612" i="2"/>
  <c r="S612" i="2"/>
  <c r="T612" i="2"/>
  <c r="U612" i="2"/>
  <c r="V612" i="2"/>
  <c r="W612" i="2"/>
  <c r="X612" i="2"/>
  <c r="Y612" i="2"/>
  <c r="AA612" i="2"/>
  <c r="AC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B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AA614" i="2"/>
  <c r="AB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W616" i="2"/>
  <c r="X616" i="2"/>
  <c r="Y616" i="2"/>
  <c r="AA616" i="2"/>
  <c r="AC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AA618" i="2"/>
  <c r="AB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Z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/>
  <c r="R620" i="2"/>
  <c r="S620" i="2"/>
  <c r="T620" i="2"/>
  <c r="U620" i="2"/>
  <c r="V620" i="2"/>
  <c r="W620" i="2"/>
  <c r="X620" i="2"/>
  <c r="Y620" i="2"/>
  <c r="AA620" i="2"/>
  <c r="AC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Z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W624" i="2"/>
  <c r="X624" i="2"/>
  <c r="Y624" i="2"/>
  <c r="AA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Z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/>
  <c r="T628" i="2"/>
  <c r="U628" i="2"/>
  <c r="V628" i="2"/>
  <c r="W628" i="2"/>
  <c r="X628" i="2"/>
  <c r="Y628" i="2"/>
  <c r="AA628" i="2"/>
  <c r="AC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W629" i="2"/>
  <c r="X629" i="2"/>
  <c r="Y629" i="2"/>
  <c r="Z629" i="2"/>
  <c r="AB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AA630" i="2"/>
  <c r="AB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Z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/>
  <c r="R632" i="2"/>
  <c r="S632" i="2"/>
  <c r="T632" i="2"/>
  <c r="U632" i="2"/>
  <c r="V632" i="2"/>
  <c r="W632" i="2"/>
  <c r="X632" i="2"/>
  <c r="Y632" i="2"/>
  <c r="AA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AA634" i="2"/>
  <c r="AB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Z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W636" i="2"/>
  <c r="X636" i="2"/>
  <c r="Y636" i="2"/>
  <c r="AA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Z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/>
  <c r="R640" i="2"/>
  <c r="S640" i="2"/>
  <c r="T640" i="2"/>
  <c r="U640" i="2"/>
  <c r="V640" i="2"/>
  <c r="W640" i="2"/>
  <c r="X640" i="2"/>
  <c r="Y640" i="2"/>
  <c r="AA640" i="2"/>
  <c r="AC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Z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Z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/>
  <c r="R644" i="2"/>
  <c r="S644" i="2" s="1"/>
  <c r="T644" i="2"/>
  <c r="U644" i="2"/>
  <c r="V644" i="2"/>
  <c r="AA644" i="2" s="1"/>
  <c r="W644" i="2"/>
  <c r="X644" i="2"/>
  <c r="Y644" i="2"/>
  <c r="Z644" i="2"/>
  <c r="A645" i="2"/>
  <c r="B645" i="2"/>
  <c r="C645" i="2"/>
  <c r="D645" i="2"/>
  <c r="E645" i="2"/>
  <c r="F645" i="2"/>
  <c r="G645" i="2"/>
  <c r="H645" i="2"/>
  <c r="Z645" i="2" s="1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Z647" i="2" s="1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A648" i="2" s="1"/>
  <c r="W648" i="2"/>
  <c r="X648" i="2"/>
  <c r="Y648" i="2"/>
  <c r="Z648" i="2"/>
  <c r="AC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B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Z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AA652" i="2" s="1"/>
  <c r="W652" i="2"/>
  <c r="X652" i="2"/>
  <c r="Y652" i="2"/>
  <c r="Z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Z655" i="2" s="1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Z656" i="2"/>
  <c r="AC656" i="2"/>
  <c r="A657" i="2"/>
  <c r="B657" i="2"/>
  <c r="C657" i="2"/>
  <c r="D657" i="2"/>
  <c r="E657" i="2"/>
  <c r="F657" i="2"/>
  <c r="G657" i="2"/>
  <c r="H657" i="2"/>
  <c r="Z657" i="2" s="1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Z658" i="2" s="1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Z659" i="2"/>
  <c r="A660" i="2"/>
  <c r="B660" i="2"/>
  <c r="C660" i="2"/>
  <c r="D660" i="2"/>
  <c r="E660" i="2"/>
  <c r="F660" i="2"/>
  <c r="G660" i="2"/>
  <c r="H660" i="2"/>
  <c r="Z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AA660" i="2"/>
  <c r="AB660" i="2"/>
  <c r="AC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A661" i="2" s="1"/>
  <c r="W661" i="2"/>
  <c r="X661" i="2"/>
  <c r="Y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Z662" i="2" s="1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Z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AA664" i="2"/>
  <c r="AB664" i="2"/>
  <c r="AC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AB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AA666" i="2"/>
  <c r="AB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Z667" i="2"/>
  <c r="A668" i="2"/>
  <c r="B668" i="2"/>
  <c r="C668" i="2"/>
  <c r="D668" i="2"/>
  <c r="E668" i="2"/>
  <c r="F668" i="2"/>
  <c r="G668" i="2"/>
  <c r="H668" i="2"/>
  <c r="Z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AA668" i="2"/>
  <c r="AB668" i="2"/>
  <c r="AC668" i="2"/>
  <c r="A669" i="2"/>
  <c r="B669" i="2"/>
  <c r="C669" i="2"/>
  <c r="D669" i="2"/>
  <c r="E669" i="2"/>
  <c r="F669" i="2"/>
  <c r="G669" i="2"/>
  <c r="H669" i="2"/>
  <c r="Z669" i="2" s="1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A669" i="2" s="1"/>
  <c r="W669" i="2"/>
  <c r="X669" i="2"/>
  <c r="Y669" i="2"/>
  <c r="AB669" i="2"/>
  <c r="A670" i="2"/>
  <c r="B670" i="2"/>
  <c r="C670" i="2"/>
  <c r="D670" i="2"/>
  <c r="E670" i="2"/>
  <c r="F670" i="2"/>
  <c r="G670" i="2"/>
  <c r="H670" i="2"/>
  <c r="I670" i="2"/>
  <c r="J670" i="2"/>
  <c r="K670" i="2"/>
  <c r="Z670" i="2" s="1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Z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AA672" i="2"/>
  <c r="AB672" i="2"/>
  <c r="AC672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AB673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AA676" i="2"/>
  <c r="AB676" i="2"/>
  <c r="AC676" i="2"/>
  <c r="A677" i="2"/>
  <c r="B677" i="2"/>
  <c r="C677" i="2"/>
  <c r="D677" i="2"/>
  <c r="E677" i="2"/>
  <c r="F677" i="2"/>
  <c r="G677" i="2"/>
  <c r="H677" i="2"/>
  <c r="Z677" i="2" s="1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A677" i="2" s="1"/>
  <c r="W677" i="2"/>
  <c r="X677" i="2"/>
  <c r="Y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Z678" i="2" s="1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Z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AA680" i="2"/>
  <c r="AB680" i="2"/>
  <c r="AC680" i="2"/>
  <c r="A681" i="2"/>
  <c r="B681" i="2"/>
  <c r="C681" i="2"/>
  <c r="D681" i="2"/>
  <c r="E681" i="2"/>
  <c r="F681" i="2"/>
  <c r="G681" i="2"/>
  <c r="H681" i="2"/>
  <c r="Z681" i="2" s="1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A681" i="2" s="1"/>
  <c r="W681" i="2"/>
  <c r="X681" i="2"/>
  <c r="Y681" i="2"/>
  <c r="AB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AA684" i="2"/>
  <c r="AB684" i="2"/>
  <c r="AC684" i="2"/>
  <c r="A685" i="2"/>
  <c r="B685" i="2"/>
  <c r="C685" i="2"/>
  <c r="D685" i="2"/>
  <c r="E685" i="2"/>
  <c r="F685" i="2"/>
  <c r="G685" i="2"/>
  <c r="H685" i="2"/>
  <c r="Z685" i="2" s="1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A685" i="2" s="1"/>
  <c r="W685" i="2"/>
  <c r="X685" i="2"/>
  <c r="Y685" i="2"/>
  <c r="AB685" i="2"/>
  <c r="A686" i="2"/>
  <c r="B686" i="2"/>
  <c r="C686" i="2"/>
  <c r="D686" i="2"/>
  <c r="E686" i="2"/>
  <c r="F686" i="2"/>
  <c r="G686" i="2"/>
  <c r="H686" i="2"/>
  <c r="I686" i="2"/>
  <c r="J686" i="2"/>
  <c r="K686" i="2"/>
  <c r="Z686" i="2" s="1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Z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AA688" i="2"/>
  <c r="AB688" i="2"/>
  <c r="AC688" i="2"/>
  <c r="A689" i="2"/>
  <c r="B689" i="2"/>
  <c r="C689" i="2"/>
  <c r="D689" i="2"/>
  <c r="E689" i="2"/>
  <c r="F689" i="2"/>
  <c r="G689" i="2"/>
  <c r="H689" i="2"/>
  <c r="Z689" i="2" s="1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A689" i="2" s="1"/>
  <c r="W689" i="2"/>
  <c r="X689" i="2"/>
  <c r="Y689" i="2"/>
  <c r="AB689" i="2"/>
  <c r="A690" i="2"/>
  <c r="B690" i="2"/>
  <c r="C690" i="2"/>
  <c r="D690" i="2"/>
  <c r="E690" i="2"/>
  <c r="F690" i="2"/>
  <c r="G690" i="2"/>
  <c r="H690" i="2"/>
  <c r="I690" i="2"/>
  <c r="J690" i="2"/>
  <c r="K690" i="2"/>
  <c r="Z690" i="2" s="1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Z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AA692" i="2"/>
  <c r="AB692" i="2"/>
  <c r="AC692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B693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Z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AA696" i="2"/>
  <c r="AB696" i="2"/>
  <c r="AC696" i="2"/>
  <c r="A697" i="2"/>
  <c r="B697" i="2"/>
  <c r="C697" i="2"/>
  <c r="D697" i="2"/>
  <c r="E697" i="2"/>
  <c r="F697" i="2"/>
  <c r="G697" i="2"/>
  <c r="H697" i="2"/>
  <c r="Z697" i="2" s="1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A697" i="2" s="1"/>
  <c r="W697" i="2"/>
  <c r="X697" i="2"/>
  <c r="Y697" i="2"/>
  <c r="AB697" i="2"/>
  <c r="A698" i="2"/>
  <c r="B698" i="2"/>
  <c r="C698" i="2"/>
  <c r="D698" i="2"/>
  <c r="E698" i="2"/>
  <c r="F698" i="2"/>
  <c r="G698" i="2"/>
  <c r="H698" i="2"/>
  <c r="I698" i="2"/>
  <c r="J698" i="2"/>
  <c r="K698" i="2"/>
  <c r="Z698" i="2" s="1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AA698" i="2"/>
  <c r="AB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Z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AA700" i="2"/>
  <c r="AB700" i="2"/>
  <c r="AC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A701" i="2" s="1"/>
  <c r="W701" i="2"/>
  <c r="X701" i="2"/>
  <c r="Y701" i="2"/>
  <c r="AB701" i="2"/>
  <c r="A702" i="2"/>
  <c r="B702" i="2"/>
  <c r="C702" i="2"/>
  <c r="D702" i="2"/>
  <c r="E702" i="2"/>
  <c r="F702" i="2"/>
  <c r="G702" i="2"/>
  <c r="H702" i="2"/>
  <c r="I702" i="2"/>
  <c r="J702" i="2"/>
  <c r="K702" i="2"/>
  <c r="Z702" i="2" s="1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AA702" i="2"/>
  <c r="AB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Z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AA704" i="2"/>
  <c r="AB704" i="2"/>
  <c r="AC704" i="2"/>
  <c r="A705" i="2"/>
  <c r="B705" i="2"/>
  <c r="C705" i="2"/>
  <c r="D705" i="2"/>
  <c r="E705" i="2"/>
  <c r="F705" i="2"/>
  <c r="G705" i="2"/>
  <c r="H705" i="2"/>
  <c r="Z705" i="2" s="1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AB705" i="2"/>
  <c r="A706" i="2"/>
  <c r="B706" i="2"/>
  <c r="C706" i="2"/>
  <c r="D706" i="2"/>
  <c r="E706" i="2"/>
  <c r="F706" i="2"/>
  <c r="G706" i="2"/>
  <c r="H706" i="2"/>
  <c r="I706" i="2"/>
  <c r="J706" i="2"/>
  <c r="K706" i="2"/>
  <c r="Z706" i="2" s="1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AA706" i="2"/>
  <c r="AB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Z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AA708" i="2"/>
  <c r="AB708" i="2"/>
  <c r="AC708" i="2"/>
  <c r="A709" i="2"/>
  <c r="B709" i="2"/>
  <c r="C709" i="2"/>
  <c r="D709" i="2"/>
  <c r="E709" i="2"/>
  <c r="F709" i="2"/>
  <c r="G709" i="2"/>
  <c r="H709" i="2"/>
  <c r="Z709" i="2" s="1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AB709" i="2"/>
  <c r="A710" i="2"/>
  <c r="B710" i="2"/>
  <c r="C710" i="2"/>
  <c r="D710" i="2"/>
  <c r="E710" i="2"/>
  <c r="F710" i="2"/>
  <c r="G710" i="2"/>
  <c r="H710" i="2"/>
  <c r="I710" i="2"/>
  <c r="J710" i="2"/>
  <c r="K710" i="2"/>
  <c r="Z710" i="2" s="1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Z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AA712" i="2"/>
  <c r="AB712" i="2"/>
  <c r="AC712" i="2"/>
  <c r="A713" i="2"/>
  <c r="B713" i="2"/>
  <c r="C713" i="2"/>
  <c r="D713" i="2"/>
  <c r="E713" i="2"/>
  <c r="F713" i="2"/>
  <c r="G713" i="2"/>
  <c r="H713" i="2"/>
  <c r="Z713" i="2" s="1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B713" i="2"/>
  <c r="A714" i="2"/>
  <c r="B714" i="2"/>
  <c r="C714" i="2"/>
  <c r="D714" i="2"/>
  <c r="E714" i="2"/>
  <c r="F714" i="2"/>
  <c r="G714" i="2"/>
  <c r="H714" i="2"/>
  <c r="I714" i="2"/>
  <c r="J714" i="2"/>
  <c r="K714" i="2"/>
  <c r="Z714" i="2" s="1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AA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AA716" i="2"/>
  <c r="AB716" i="2"/>
  <c r="AC716" i="2"/>
  <c r="A717" i="2"/>
  <c r="B717" i="2"/>
  <c r="C717" i="2"/>
  <c r="D717" i="2"/>
  <c r="E717" i="2"/>
  <c r="F717" i="2"/>
  <c r="G717" i="2"/>
  <c r="H717" i="2"/>
  <c r="Z717" i="2" s="1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AB717" i="2"/>
  <c r="A718" i="2"/>
  <c r="B718" i="2"/>
  <c r="C718" i="2"/>
  <c r="D718" i="2"/>
  <c r="E718" i="2"/>
  <c r="F718" i="2"/>
  <c r="G718" i="2"/>
  <c r="H718" i="2"/>
  <c r="I718" i="2"/>
  <c r="J718" i="2"/>
  <c r="K718" i="2"/>
  <c r="Z718" i="2" s="1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AA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Z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AA720" i="2"/>
  <c r="AB720" i="2"/>
  <c r="AC720" i="2"/>
  <c r="A721" i="2"/>
  <c r="B721" i="2"/>
  <c r="C721" i="2"/>
  <c r="D721" i="2"/>
  <c r="E721" i="2"/>
  <c r="F721" i="2"/>
  <c r="G721" i="2"/>
  <c r="H721" i="2"/>
  <c r="Z721" i="2" s="1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B721" i="2"/>
  <c r="A722" i="2"/>
  <c r="B722" i="2"/>
  <c r="C722" i="2"/>
  <c r="D722" i="2"/>
  <c r="E722" i="2"/>
  <c r="F722" i="2"/>
  <c r="G722" i="2"/>
  <c r="H722" i="2"/>
  <c r="I722" i="2"/>
  <c r="J722" i="2"/>
  <c r="K722" i="2"/>
  <c r="Z722" i="2" s="1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Z723" i="2"/>
  <c r="A724" i="2"/>
  <c r="B724" i="2"/>
  <c r="C724" i="2"/>
  <c r="D724" i="2"/>
  <c r="E724" i="2"/>
  <c r="F724" i="2"/>
  <c r="G724" i="2"/>
  <c r="H724" i="2"/>
  <c r="Z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AA724" i="2"/>
  <c r="AB724" i="2"/>
  <c r="AC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AB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/>
  <c r="R726" i="2"/>
  <c r="S726" i="2"/>
  <c r="T726" i="2"/>
  <c r="U726" i="2"/>
  <c r="V726" i="2"/>
  <c r="W726" i="2"/>
  <c r="X726" i="2"/>
  <c r="Y726" i="2"/>
  <c r="AA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Z727" i="2"/>
  <c r="A728" i="2"/>
  <c r="B728" i="2"/>
  <c r="C728" i="2"/>
  <c r="D728" i="2"/>
  <c r="E728" i="2"/>
  <c r="F728" i="2"/>
  <c r="G728" i="2"/>
  <c r="H728" i="2"/>
  <c r="Z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AA728" i="2"/>
  <c r="AB728" i="2"/>
  <c r="AC728" i="2"/>
  <c r="A729" i="2"/>
  <c r="B729" i="2"/>
  <c r="C729" i="2"/>
  <c r="D729" i="2"/>
  <c r="E729" i="2"/>
  <c r="F729" i="2"/>
  <c r="G729" i="2"/>
  <c r="H729" i="2"/>
  <c r="Z729" i="2" s="1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A729" i="2" s="1"/>
  <c r="W729" i="2"/>
  <c r="X729" i="2"/>
  <c r="Y729" i="2"/>
  <c r="AB729" i="2"/>
  <c r="A730" i="2"/>
  <c r="B730" i="2"/>
  <c r="C730" i="2"/>
  <c r="D730" i="2"/>
  <c r="E730" i="2"/>
  <c r="F730" i="2"/>
  <c r="G730" i="2"/>
  <c r="H730" i="2"/>
  <c r="I730" i="2"/>
  <c r="J730" i="2"/>
  <c r="K730" i="2"/>
  <c r="Z730" i="2" s="1"/>
  <c r="L730" i="2"/>
  <c r="M730" i="2"/>
  <c r="N730" i="2"/>
  <c r="AB730" i="2" s="1"/>
  <c r="O730" i="2"/>
  <c r="P730" i="2"/>
  <c r="Q730" i="2"/>
  <c r="R730" i="2"/>
  <c r="S730" i="2"/>
  <c r="T730" i="2"/>
  <c r="U730" i="2"/>
  <c r="V730" i="2"/>
  <c r="W730" i="2"/>
  <c r="X730" i="2"/>
  <c r="Y730" i="2"/>
  <c r="AA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Z731" i="2"/>
  <c r="A732" i="2"/>
  <c r="B732" i="2"/>
  <c r="C732" i="2"/>
  <c r="D732" i="2"/>
  <c r="E732" i="2"/>
  <c r="F732" i="2"/>
  <c r="G732" i="2"/>
  <c r="H732" i="2"/>
  <c r="Z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AA732" i="2"/>
  <c r="AB732" i="2"/>
  <c r="AC732" i="2"/>
  <c r="A733" i="2"/>
  <c r="B733" i="2"/>
  <c r="C733" i="2"/>
  <c r="D733" i="2"/>
  <c r="E733" i="2"/>
  <c r="F733" i="2"/>
  <c r="G733" i="2"/>
  <c r="H733" i="2"/>
  <c r="Z733" i="2" s="1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AB733" i="2"/>
  <c r="A734" i="2"/>
  <c r="B734" i="2"/>
  <c r="C734" i="2"/>
  <c r="D734" i="2"/>
  <c r="E734" i="2"/>
  <c r="F734" i="2"/>
  <c r="G734" i="2"/>
  <c r="H734" i="2"/>
  <c r="I734" i="2"/>
  <c r="J734" i="2"/>
  <c r="K734" i="2"/>
  <c r="Z734" i="2" s="1"/>
  <c r="L734" i="2"/>
  <c r="M734" i="2"/>
  <c r="N734" i="2"/>
  <c r="AB734" i="2" s="1"/>
  <c r="O734" i="2"/>
  <c r="P734" i="2"/>
  <c r="Q734" i="2"/>
  <c r="R734" i="2"/>
  <c r="S734" i="2"/>
  <c r="T734" i="2"/>
  <c r="U734" i="2"/>
  <c r="V734" i="2"/>
  <c r="W734" i="2"/>
  <c r="X734" i="2"/>
  <c r="Y734" i="2"/>
  <c r="AA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Z735" i="2"/>
  <c r="A736" i="2"/>
  <c r="B736" i="2"/>
  <c r="C736" i="2"/>
  <c r="D736" i="2"/>
  <c r="E736" i="2"/>
  <c r="F736" i="2"/>
  <c r="G736" i="2"/>
  <c r="H736" i="2"/>
  <c r="Z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AA736" i="2"/>
  <c r="AB736" i="2"/>
  <c r="AC736" i="2"/>
  <c r="A737" i="2"/>
  <c r="B737" i="2"/>
  <c r="C737" i="2"/>
  <c r="D737" i="2"/>
  <c r="E737" i="2"/>
  <c r="F737" i="2"/>
  <c r="G737" i="2"/>
  <c r="H737" i="2"/>
  <c r="Z737" i="2" s="1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AB737" i="2"/>
  <c r="A738" i="2"/>
  <c r="B738" i="2"/>
  <c r="C738" i="2"/>
  <c r="D738" i="2"/>
  <c r="E738" i="2"/>
  <c r="F738" i="2"/>
  <c r="G738" i="2"/>
  <c r="H738" i="2"/>
  <c r="I738" i="2"/>
  <c r="J738" i="2"/>
  <c r="K738" i="2"/>
  <c r="Z738" i="2" s="1"/>
  <c r="L738" i="2"/>
  <c r="M738" i="2"/>
  <c r="N738" i="2"/>
  <c r="AB738" i="2" s="1"/>
  <c r="O738" i="2"/>
  <c r="P738" i="2"/>
  <c r="Q738" i="2"/>
  <c r="R738" i="2"/>
  <c r="S738" i="2"/>
  <c r="T738" i="2"/>
  <c r="U738" i="2"/>
  <c r="V738" i="2"/>
  <c r="W738" i="2"/>
  <c r="X738" i="2"/>
  <c r="Y738" i="2"/>
  <c r="AA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Z739" i="2"/>
  <c r="A740" i="2"/>
  <c r="B740" i="2"/>
  <c r="C740" i="2"/>
  <c r="D740" i="2"/>
  <c r="E740" i="2"/>
  <c r="F740" i="2"/>
  <c r="G740" i="2"/>
  <c r="H740" i="2"/>
  <c r="Z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AA740" i="2"/>
  <c r="AB740" i="2"/>
  <c r="AC740" i="2"/>
  <c r="A741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/>
  <c r="R742" i="2"/>
  <c r="S742" i="2"/>
  <c r="T742" i="2"/>
  <c r="U742" i="2"/>
  <c r="V742" i="2"/>
  <c r="W742" i="2"/>
  <c r="X742" i="2"/>
  <c r="Y742" i="2"/>
  <c r="AA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Z743" i="2"/>
  <c r="A744" i="2"/>
  <c r="B744" i="2"/>
  <c r="C744" i="2"/>
  <c r="D744" i="2"/>
  <c r="E744" i="2"/>
  <c r="F744" i="2"/>
  <c r="G744" i="2"/>
  <c r="H744" i="2"/>
  <c r="Z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AA744" i="2"/>
  <c r="AB744" i="2"/>
  <c r="AC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A745" i="2" s="1"/>
  <c r="W745" i="2"/>
  <c r="X745" i="2"/>
  <c r="Y745" i="2"/>
  <c r="AB745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AB746" i="2" s="1"/>
  <c r="O746" i="2"/>
  <c r="P746" i="2"/>
  <c r="Q746" i="2"/>
  <c r="R746" i="2"/>
  <c r="S746" i="2"/>
  <c r="T746" i="2"/>
  <c r="U746" i="2"/>
  <c r="V746" i="2"/>
  <c r="W746" i="2"/>
  <c r="X746" i="2"/>
  <c r="Y746" i="2"/>
  <c r="AA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Z747" i="2"/>
  <c r="A748" i="2"/>
  <c r="B748" i="2"/>
  <c r="C748" i="2"/>
  <c r="D748" i="2"/>
  <c r="E748" i="2"/>
  <c r="F748" i="2"/>
  <c r="G748" i="2"/>
  <c r="H748" i="2"/>
  <c r="Z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AA748" i="2"/>
  <c r="AB748" i="2"/>
  <c r="AC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AA749" i="2" s="1"/>
  <c r="W749" i="2"/>
  <c r="X749" i="2"/>
  <c r="Y749" i="2"/>
  <c r="AB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AB750" i="2" s="1"/>
  <c r="O750" i="2"/>
  <c r="P750" i="2"/>
  <c r="Q750" i="2"/>
  <c r="R750" i="2"/>
  <c r="S750" i="2"/>
  <c r="T750" i="2"/>
  <c r="U750" i="2"/>
  <c r="V750" i="2"/>
  <c r="W750" i="2"/>
  <c r="X750" i="2"/>
  <c r="Y750" i="2"/>
  <c r="AA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Z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AA752" i="2"/>
  <c r="AB752" i="2"/>
  <c r="AC752" i="2"/>
  <c r="A753" i="2"/>
  <c r="B753" i="2"/>
  <c r="C753" i="2"/>
  <c r="D753" i="2"/>
  <c r="E753" i="2"/>
  <c r="F753" i="2"/>
  <c r="G753" i="2"/>
  <c r="H753" i="2"/>
  <c r="Z753" i="2" s="1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AB754" i="2" s="1"/>
  <c r="O754" i="2"/>
  <c r="P754" i="2"/>
  <c r="Q754" i="2"/>
  <c r="R754" i="2"/>
  <c r="S754" i="2"/>
  <c r="T754" i="2"/>
  <c r="U754" i="2"/>
  <c r="V754" i="2"/>
  <c r="W754" i="2"/>
  <c r="X754" i="2"/>
  <c r="Y754" i="2"/>
  <c r="AA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Z755" i="2"/>
  <c r="A756" i="2"/>
  <c r="B756" i="2"/>
  <c r="C756" i="2"/>
  <c r="D756" i="2"/>
  <c r="E756" i="2"/>
  <c r="F756" i="2"/>
  <c r="G756" i="2"/>
  <c r="H756" i="2"/>
  <c r="Z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AA756" i="2"/>
  <c r="AB756" i="2"/>
  <c r="AC756" i="2"/>
  <c r="A757" i="2"/>
  <c r="B757" i="2"/>
  <c r="C757" i="2"/>
  <c r="D757" i="2"/>
  <c r="E757" i="2"/>
  <c r="F757" i="2"/>
  <c r="G757" i="2"/>
  <c r="H757" i="2"/>
  <c r="Z757" i="2" s="1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/>
  <c r="R758" i="2"/>
  <c r="S758" i="2"/>
  <c r="T758" i="2"/>
  <c r="U758" i="2"/>
  <c r="V758" i="2"/>
  <c r="W758" i="2"/>
  <c r="X758" i="2"/>
  <c r="Y758" i="2"/>
  <c r="AA758" i="2"/>
  <c r="AC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Z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AA760" i="2"/>
  <c r="AB760" i="2"/>
  <c r="AC760" i="2"/>
  <c r="A761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AB762" i="2" s="1"/>
  <c r="O762" i="2"/>
  <c r="P762" i="2"/>
  <c r="Q762" i="2"/>
  <c r="R762" i="2"/>
  <c r="S762" i="2"/>
  <c r="T762" i="2"/>
  <c r="U762" i="2"/>
  <c r="V762" i="2"/>
  <c r="W762" i="2"/>
  <c r="X762" i="2"/>
  <c r="Y762" i="2"/>
  <c r="AA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Z763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AA764" i="2"/>
  <c r="AB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AB766" i="2" s="1"/>
  <c r="O766" i="2"/>
  <c r="P766" i="2"/>
  <c r="Q766" i="2"/>
  <c r="R766" i="2"/>
  <c r="S766" i="2"/>
  <c r="T766" i="2"/>
  <c r="U766" i="2"/>
  <c r="V766" i="2"/>
  <c r="W766" i="2"/>
  <c r="X766" i="2"/>
  <c r="Y766" i="2"/>
  <c r="AA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Z767" i="2"/>
  <c r="A768" i="2"/>
  <c r="B768" i="2"/>
  <c r="C768" i="2"/>
  <c r="D768" i="2"/>
  <c r="E768" i="2"/>
  <c r="F768" i="2"/>
  <c r="G768" i="2"/>
  <c r="H768" i="2"/>
  <c r="Z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AA768" i="2"/>
  <c r="AB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/>
  <c r="R770" i="2"/>
  <c r="S770" i="2"/>
  <c r="T770" i="2"/>
  <c r="U770" i="2"/>
  <c r="V770" i="2"/>
  <c r="W770" i="2"/>
  <c r="X770" i="2"/>
  <c r="Y770" i="2"/>
  <c r="AA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AA772" i="2"/>
  <c r="AB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Z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/>
  <c r="R774" i="2"/>
  <c r="S774" i="2"/>
  <c r="T774" i="2"/>
  <c r="U774" i="2"/>
  <c r="V774" i="2"/>
  <c r="AA774" i="2" s="1"/>
  <c r="W774" i="2"/>
  <c r="X774" i="2"/>
  <c r="Y774" i="2"/>
  <c r="Z774" i="2"/>
  <c r="A775" i="2"/>
  <c r="B775" i="2"/>
  <c r="C775" i="2"/>
  <c r="D775" i="2"/>
  <c r="E775" i="2"/>
  <c r="F775" i="2"/>
  <c r="G775" i="2"/>
  <c r="H775" i="2"/>
  <c r="Z775" i="2" s="1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W775" i="2"/>
  <c r="X775" i="2"/>
  <c r="Y775" i="2"/>
  <c r="AB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/>
  <c r="R778" i="2"/>
  <c r="S778" i="2" s="1"/>
  <c r="T778" i="2"/>
  <c r="U778" i="2"/>
  <c r="V778" i="2"/>
  <c r="AA778" i="2" s="1"/>
  <c r="W778" i="2"/>
  <c r="X778" i="2"/>
  <c r="Y778" i="2"/>
  <c r="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 s="1"/>
  <c r="T779" i="2"/>
  <c r="U779" i="2"/>
  <c r="V779" i="2"/>
  <c r="AA779" i="2" s="1"/>
  <c r="W779" i="2"/>
  <c r="X779" i="2"/>
  <c r="Y779" i="2"/>
  <c r="Z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AA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AA782" i="2"/>
  <c r="AB782" i="2"/>
  <c r="AC782" i="2"/>
  <c r="A783" i="2"/>
  <c r="B783" i="2"/>
  <c r="C783" i="2"/>
  <c r="D783" i="2"/>
  <c r="E783" i="2"/>
  <c r="F783" i="2"/>
  <c r="G783" i="2"/>
  <c r="H783" i="2"/>
  <c r="Z783" i="2" s="1"/>
  <c r="I783" i="2"/>
  <c r="J783" i="2"/>
  <c r="K783" i="2"/>
  <c r="L783" i="2"/>
  <c r="M783" i="2"/>
  <c r="N783" i="2"/>
  <c r="O783" i="2"/>
  <c r="P783" i="2"/>
  <c r="Q783" i="2" s="1"/>
  <c r="R783" i="2"/>
  <c r="S783" i="2"/>
  <c r="T783" i="2"/>
  <c r="U783" i="2"/>
  <c r="V783" i="2"/>
  <c r="AC783" i="2" s="1"/>
  <c r="W783" i="2"/>
  <c r="X783" i="2"/>
  <c r="Y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AC784" i="2" s="1"/>
  <c r="W784" i="2"/>
  <c r="X784" i="2"/>
  <c r="Y784" i="2"/>
  <c r="AA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A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AA786" i="2"/>
  <c r="AB786" i="2"/>
  <c r="AC786" i="2"/>
  <c r="A787" i="2"/>
  <c r="B787" i="2"/>
  <c r="C787" i="2"/>
  <c r="D787" i="2"/>
  <c r="E787" i="2"/>
  <c r="F787" i="2"/>
  <c r="G787" i="2"/>
  <c r="H787" i="2"/>
  <c r="Z787" i="2" s="1"/>
  <c r="I787" i="2"/>
  <c r="J787" i="2"/>
  <c r="K787" i="2"/>
  <c r="L787" i="2"/>
  <c r="M787" i="2"/>
  <c r="N787" i="2"/>
  <c r="O787" i="2"/>
  <c r="P787" i="2"/>
  <c r="Q787" i="2" s="1"/>
  <c r="R787" i="2"/>
  <c r="S787" i="2"/>
  <c r="T787" i="2"/>
  <c r="U787" i="2"/>
  <c r="V787" i="2"/>
  <c r="AC787" i="2" s="1"/>
  <c r="W787" i="2"/>
  <c r="X787" i="2"/>
  <c r="Y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AC788" i="2" s="1"/>
  <c r="W788" i="2"/>
  <c r="X788" i="2"/>
  <c r="Y788" i="2"/>
  <c r="AA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AA790" i="2"/>
  <c r="AB790" i="2"/>
  <c r="AC790" i="2"/>
  <c r="A791" i="2"/>
  <c r="B791" i="2"/>
  <c r="C791" i="2"/>
  <c r="D791" i="2"/>
  <c r="E791" i="2"/>
  <c r="F791" i="2"/>
  <c r="G791" i="2"/>
  <c r="H791" i="2"/>
  <c r="Z791" i="2" s="1"/>
  <c r="I791" i="2"/>
  <c r="J791" i="2"/>
  <c r="K791" i="2"/>
  <c r="L791" i="2"/>
  <c r="M791" i="2"/>
  <c r="N791" i="2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/>
  <c r="R792" i="2"/>
  <c r="S792" i="2"/>
  <c r="T792" i="2"/>
  <c r="U792" i="2"/>
  <c r="V792" i="2"/>
  <c r="AC792" i="2" s="1"/>
  <c r="W792" i="2"/>
  <c r="X792" i="2"/>
  <c r="Y792" i="2"/>
  <c r="AA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A793" i="2" s="1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AA794" i="2"/>
  <c r="AB794" i="2"/>
  <c r="AC794" i="2"/>
  <c r="A795" i="2"/>
  <c r="B795" i="2"/>
  <c r="C795" i="2"/>
  <c r="D795" i="2"/>
  <c r="E795" i="2"/>
  <c r="F795" i="2"/>
  <c r="G795" i="2"/>
  <c r="H795" i="2"/>
  <c r="Z795" i="2" s="1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/>
  <c r="R796" i="2"/>
  <c r="S796" i="2"/>
  <c r="T796" i="2"/>
  <c r="U796" i="2"/>
  <c r="V796" i="2"/>
  <c r="W796" i="2"/>
  <c r="X796" i="2"/>
  <c r="Y796" i="2"/>
  <c r="AA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A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AA798" i="2"/>
  <c r="AB798" i="2"/>
  <c r="AC798" i="2"/>
  <c r="A799" i="2"/>
  <c r="B799" i="2"/>
  <c r="C799" i="2"/>
  <c r="D799" i="2"/>
  <c r="E799" i="2"/>
  <c r="F799" i="2"/>
  <c r="G799" i="2"/>
  <c r="H799" i="2"/>
  <c r="Z799" i="2" s="1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/>
  <c r="R800" i="2"/>
  <c r="S800" i="2"/>
  <c r="T800" i="2"/>
  <c r="U800" i="2"/>
  <c r="V800" i="2"/>
  <c r="W800" i="2"/>
  <c r="X800" i="2"/>
  <c r="Y800" i="2"/>
  <c r="AA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A801" i="2" s="1"/>
  <c r="W801" i="2"/>
  <c r="X801" i="2"/>
  <c r="Y801" i="2"/>
  <c r="Z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AA802" i="2"/>
  <c r="AB802" i="2"/>
  <c r="AC802" i="2"/>
  <c r="A803" i="2"/>
  <c r="B803" i="2"/>
  <c r="C803" i="2"/>
  <c r="D803" i="2"/>
  <c r="E803" i="2"/>
  <c r="F803" i="2"/>
  <c r="G803" i="2"/>
  <c r="H803" i="2"/>
  <c r="Z803" i="2" s="1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/>
  <c r="R804" i="2"/>
  <c r="S804" i="2"/>
  <c r="T804" i="2"/>
  <c r="U804" i="2"/>
  <c r="V804" i="2"/>
  <c r="W804" i="2"/>
  <c r="X804" i="2"/>
  <c r="Y804" i="2"/>
  <c r="AA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A805" i="2" s="1"/>
  <c r="W805" i="2"/>
  <c r="X805" i="2"/>
  <c r="Y805" i="2"/>
  <c r="Z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AA806" i="2"/>
  <c r="AB806" i="2"/>
  <c r="AC806" i="2"/>
  <c r="A807" i="2"/>
  <c r="B807" i="2"/>
  <c r="C807" i="2"/>
  <c r="D807" i="2"/>
  <c r="E807" i="2"/>
  <c r="F807" i="2"/>
  <c r="G807" i="2"/>
  <c r="H807" i="2"/>
  <c r="Z807" i="2" s="1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/>
  <c r="R808" i="2"/>
  <c r="S808" i="2"/>
  <c r="T808" i="2"/>
  <c r="U808" i="2"/>
  <c r="V808" i="2"/>
  <c r="W808" i="2"/>
  <c r="X808" i="2"/>
  <c r="Y808" i="2"/>
  <c r="AA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A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AA810" i="2"/>
  <c r="AB810" i="2"/>
  <c r="AC810" i="2"/>
  <c r="A811" i="2"/>
  <c r="B811" i="2"/>
  <c r="C811" i="2"/>
  <c r="D811" i="2"/>
  <c r="E811" i="2"/>
  <c r="F811" i="2"/>
  <c r="G811" i="2"/>
  <c r="H811" i="2"/>
  <c r="Z811" i="2" s="1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AB812" i="2" s="1"/>
  <c r="O812" i="2"/>
  <c r="P812" i="2"/>
  <c r="Q812" i="2"/>
  <c r="R812" i="2"/>
  <c r="S812" i="2"/>
  <c r="T812" i="2"/>
  <c r="U812" i="2"/>
  <c r="V812" i="2"/>
  <c r="W812" i="2"/>
  <c r="X812" i="2"/>
  <c r="Y812" i="2"/>
  <c r="AA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AA814" i="2"/>
  <c r="AB814" i="2"/>
  <c r="AC814" i="2"/>
  <c r="A815" i="2"/>
  <c r="B815" i="2"/>
  <c r="C815" i="2"/>
  <c r="D815" i="2"/>
  <c r="E815" i="2"/>
  <c r="F815" i="2"/>
  <c r="G815" i="2"/>
  <c r="H815" i="2"/>
  <c r="Z815" i="2" s="1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/>
  <c r="R816" i="2"/>
  <c r="S816" i="2"/>
  <c r="T816" i="2"/>
  <c r="U816" i="2"/>
  <c r="V816" i="2"/>
  <c r="W816" i="2"/>
  <c r="X816" i="2"/>
  <c r="Y816" i="2"/>
  <c r="AA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A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AA818" i="2"/>
  <c r="AB818" i="2"/>
  <c r="AC818" i="2"/>
  <c r="A819" i="2"/>
  <c r="B819" i="2"/>
  <c r="C819" i="2"/>
  <c r="D819" i="2"/>
  <c r="E819" i="2"/>
  <c r="F819" i="2"/>
  <c r="G819" i="2"/>
  <c r="H819" i="2"/>
  <c r="Z819" i="2" s="1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AB820" i="2" s="1"/>
  <c r="O820" i="2"/>
  <c r="P820" i="2"/>
  <c r="Q820" i="2"/>
  <c r="R820" i="2"/>
  <c r="S820" i="2"/>
  <c r="T820" i="2"/>
  <c r="U820" i="2"/>
  <c r="V820" i="2"/>
  <c r="W820" i="2"/>
  <c r="X820" i="2"/>
  <c r="Y820" i="2"/>
  <c r="AA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AA822" i="2"/>
  <c r="AB822" i="2"/>
  <c r="AC822" i="2"/>
  <c r="A823" i="2"/>
  <c r="B823" i="2"/>
  <c r="C823" i="2"/>
  <c r="D823" i="2"/>
  <c r="E823" i="2"/>
  <c r="F823" i="2"/>
  <c r="G823" i="2"/>
  <c r="H823" i="2"/>
  <c r="Z823" i="2" s="1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Z824" i="2" s="1"/>
  <c r="L824" i="2"/>
  <c r="M824" i="2"/>
  <c r="N824" i="2"/>
  <c r="AB824" i="2" s="1"/>
  <c r="O824" i="2"/>
  <c r="P824" i="2"/>
  <c r="Q824" i="2"/>
  <c r="R824" i="2"/>
  <c r="S824" i="2"/>
  <c r="T824" i="2"/>
  <c r="U824" i="2"/>
  <c r="V824" i="2"/>
  <c r="W824" i="2"/>
  <c r="X824" i="2"/>
  <c r="Y824" i="2"/>
  <c r="AA824" i="2"/>
  <c r="AC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Z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AA826" i="2"/>
  <c r="AB826" i="2"/>
  <c r="AC826" i="2"/>
  <c r="A827" i="2"/>
  <c r="B827" i="2"/>
  <c r="C827" i="2"/>
  <c r="D827" i="2"/>
  <c r="E827" i="2"/>
  <c r="F827" i="2"/>
  <c r="G827" i="2"/>
  <c r="H827" i="2"/>
  <c r="Z827" i="2" s="1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/>
  <c r="R828" i="2"/>
  <c r="S828" i="2"/>
  <c r="T828" i="2"/>
  <c r="U828" i="2"/>
  <c r="V828" i="2"/>
  <c r="W828" i="2"/>
  <c r="X828" i="2"/>
  <c r="Y828" i="2"/>
  <c r="AA828" i="2"/>
  <c r="AC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A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Z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AA830" i="2"/>
  <c r="AB830" i="2"/>
  <c r="AC830" i="2"/>
  <c r="A831" i="2"/>
  <c r="B831" i="2"/>
  <c r="C831" i="2"/>
  <c r="D831" i="2"/>
  <c r="E831" i="2"/>
  <c r="F831" i="2"/>
  <c r="G831" i="2"/>
  <c r="H831" i="2"/>
  <c r="Z831" i="2" s="1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/>
  <c r="R832" i="2"/>
  <c r="S832" i="2"/>
  <c r="T832" i="2"/>
  <c r="U832" i="2"/>
  <c r="V832" i="2"/>
  <c r="W832" i="2"/>
  <c r="X832" i="2"/>
  <c r="Y832" i="2"/>
  <c r="AA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A833" i="2" s="1"/>
  <c r="W833" i="2"/>
  <c r="X833" i="2"/>
  <c r="Y833" i="2"/>
  <c r="Z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AA834" i="2"/>
  <c r="AB834" i="2"/>
  <c r="AC834" i="2"/>
  <c r="A835" i="2"/>
  <c r="B835" i="2"/>
  <c r="C835" i="2"/>
  <c r="D835" i="2"/>
  <c r="E835" i="2"/>
  <c r="F835" i="2"/>
  <c r="G835" i="2"/>
  <c r="H835" i="2"/>
  <c r="Z835" i="2" s="1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/>
  <c r="R836" i="2"/>
  <c r="S836" i="2"/>
  <c r="T836" i="2"/>
  <c r="U836" i="2"/>
  <c r="V836" i="2"/>
  <c r="W836" i="2"/>
  <c r="X836" i="2"/>
  <c r="Y836" i="2"/>
  <c r="AA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Z837" i="2"/>
  <c r="A838" i="2"/>
  <c r="B838" i="2"/>
  <c r="C838" i="2"/>
  <c r="D838" i="2"/>
  <c r="E838" i="2"/>
  <c r="F838" i="2"/>
  <c r="G838" i="2"/>
  <c r="H838" i="2"/>
  <c r="Z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AA838" i="2"/>
  <c r="AB838" i="2"/>
  <c r="AC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/>
  <c r="T840" i="2"/>
  <c r="U840" i="2"/>
  <c r="V840" i="2"/>
  <c r="W840" i="2"/>
  <c r="X840" i="2"/>
  <c r="Y840" i="2"/>
  <c r="AA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A841" i="2" s="1"/>
  <c r="W841" i="2"/>
  <c r="X841" i="2"/>
  <c r="Y841" i="2"/>
  <c r="Z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AA842" i="2"/>
  <c r="AB842" i="2"/>
  <c r="AC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/>
  <c r="R844" i="2"/>
  <c r="S844" i="2"/>
  <c r="T844" i="2"/>
  <c r="U844" i="2"/>
  <c r="V844" i="2"/>
  <c r="W844" i="2"/>
  <c r="X844" i="2"/>
  <c r="Y844" i="2"/>
  <c r="AA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AA846" i="2"/>
  <c r="AB846" i="2"/>
  <c r="AC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/>
  <c r="R848" i="2"/>
  <c r="S848" i="2"/>
  <c r="T848" i="2"/>
  <c r="U848" i="2"/>
  <c r="V848" i="2"/>
  <c r="W848" i="2"/>
  <c r="X848" i="2"/>
  <c r="Y848" i="2"/>
  <c r="AA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A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AA850" i="2"/>
  <c r="AB850" i="2"/>
  <c r="AC850" i="2"/>
  <c r="A851" i="2"/>
  <c r="B851" i="2"/>
  <c r="C851" i="2"/>
  <c r="D851" i="2"/>
  <c r="E851" i="2"/>
  <c r="F851" i="2"/>
  <c r="G851" i="2"/>
  <c r="H851" i="2"/>
  <c r="Z851" i="2" s="1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B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/>
  <c r="R852" i="2"/>
  <c r="S852" i="2"/>
  <c r="T852" i="2"/>
  <c r="U852" i="2"/>
  <c r="V852" i="2"/>
  <c r="W852" i="2"/>
  <c r="X852" i="2"/>
  <c r="Y852" i="2"/>
  <c r="AA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A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AA854" i="2"/>
  <c r="AB854" i="2"/>
  <c r="AC854" i="2"/>
  <c r="A855" i="2"/>
  <c r="B855" i="2"/>
  <c r="C855" i="2"/>
  <c r="D855" i="2"/>
  <c r="E855" i="2"/>
  <c r="F855" i="2"/>
  <c r="G855" i="2"/>
  <c r="H855" i="2"/>
  <c r="Z855" i="2" s="1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/>
  <c r="R856" i="2"/>
  <c r="S856" i="2"/>
  <c r="T856" i="2"/>
  <c r="U856" i="2"/>
  <c r="V856" i="2"/>
  <c r="W856" i="2"/>
  <c r="X856" i="2"/>
  <c r="Y856" i="2"/>
  <c r="AA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A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AA858" i="2"/>
  <c r="AB858" i="2"/>
  <c r="AC858" i="2"/>
  <c r="A859" i="2"/>
  <c r="B859" i="2"/>
  <c r="C859" i="2"/>
  <c r="D859" i="2"/>
  <c r="E859" i="2"/>
  <c r="F859" i="2"/>
  <c r="G859" i="2"/>
  <c r="H859" i="2"/>
  <c r="Z859" i="2" s="1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/>
  <c r="R860" i="2"/>
  <c r="S860" i="2"/>
  <c r="T860" i="2"/>
  <c r="U860" i="2"/>
  <c r="V860" i="2"/>
  <c r="W860" i="2"/>
  <c r="X860" i="2"/>
  <c r="Y860" i="2"/>
  <c r="AA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AA862" i="2"/>
  <c r="AB862" i="2"/>
  <c r="AC862" i="2"/>
  <c r="A863" i="2"/>
  <c r="B863" i="2"/>
  <c r="C863" i="2"/>
  <c r="D863" i="2"/>
  <c r="E863" i="2"/>
  <c r="F863" i="2"/>
  <c r="G863" i="2"/>
  <c r="H863" i="2"/>
  <c r="Z863" i="2" s="1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/>
  <c r="R864" i="2"/>
  <c r="S864" i="2"/>
  <c r="T864" i="2"/>
  <c r="U864" i="2"/>
  <c r="V864" i="2"/>
  <c r="W864" i="2"/>
  <c r="X864" i="2"/>
  <c r="Y864" i="2"/>
  <c r="AA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A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Z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AA866" i="2"/>
  <c r="AB866" i="2"/>
  <c r="AC866" i="2"/>
  <c r="A867" i="2"/>
  <c r="B867" i="2"/>
  <c r="C867" i="2"/>
  <c r="D867" i="2"/>
  <c r="E867" i="2"/>
  <c r="F867" i="2"/>
  <c r="G867" i="2"/>
  <c r="H867" i="2"/>
  <c r="Z867" i="2" s="1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AB868" i="2" s="1"/>
  <c r="O868" i="2"/>
  <c r="P868" i="2"/>
  <c r="Q868" i="2"/>
  <c r="R868" i="2"/>
  <c r="S868" i="2"/>
  <c r="T868" i="2"/>
  <c r="U868" i="2"/>
  <c r="V868" i="2"/>
  <c r="W868" i="2"/>
  <c r="X868" i="2"/>
  <c r="Y868" i="2"/>
  <c r="AA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A869" i="2" s="1"/>
  <c r="W869" i="2"/>
  <c r="X869" i="2"/>
  <c r="Y869" i="2"/>
  <c r="Z869" i="2"/>
  <c r="A870" i="2"/>
  <c r="B870" i="2"/>
  <c r="C870" i="2"/>
  <c r="D870" i="2"/>
  <c r="E870" i="2"/>
  <c r="F870" i="2"/>
  <c r="G870" i="2"/>
  <c r="H870" i="2"/>
  <c r="Z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AA870" i="2"/>
  <c r="AB870" i="2"/>
  <c r="AC870" i="2"/>
  <c r="A871" i="2"/>
  <c r="B871" i="2"/>
  <c r="C871" i="2"/>
  <c r="D871" i="2"/>
  <c r="E871" i="2"/>
  <c r="F871" i="2"/>
  <c r="G871" i="2"/>
  <c r="H871" i="2"/>
  <c r="Z871" i="2" s="1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/>
  <c r="R872" i="2"/>
  <c r="S872" i="2"/>
  <c r="T872" i="2"/>
  <c r="U872" i="2"/>
  <c r="V872" i="2"/>
  <c r="W872" i="2"/>
  <c r="X872" i="2"/>
  <c r="Y872" i="2"/>
  <c r="AA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Z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AA874" i="2"/>
  <c r="AB874" i="2"/>
  <c r="AC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/>
  <c r="R876" i="2"/>
  <c r="S876" i="2"/>
  <c r="T876" i="2"/>
  <c r="U876" i="2"/>
  <c r="V876" i="2"/>
  <c r="W876" i="2"/>
  <c r="X876" i="2"/>
  <c r="Y876" i="2"/>
  <c r="AA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Z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AA878" i="2"/>
  <c r="AB878" i="2"/>
  <c r="AC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/>
  <c r="R880" i="2"/>
  <c r="S880" i="2"/>
  <c r="T880" i="2"/>
  <c r="U880" i="2"/>
  <c r="V880" i="2"/>
  <c r="W880" i="2"/>
  <c r="X880" i="2"/>
  <c r="Y880" i="2"/>
  <c r="AA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AA882" i="2"/>
  <c r="AB882" i="2"/>
  <c r="AC882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AB884" i="2" s="1"/>
  <c r="O884" i="2"/>
  <c r="P884" i="2"/>
  <c r="Q884" i="2"/>
  <c r="R884" i="2"/>
  <c r="S884" i="2"/>
  <c r="T884" i="2"/>
  <c r="U884" i="2"/>
  <c r="V884" i="2"/>
  <c r="W884" i="2"/>
  <c r="X884" i="2"/>
  <c r="Y884" i="2"/>
  <c r="AA884" i="2"/>
  <c r="AC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A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AA886" i="2"/>
  <c r="AB886" i="2"/>
  <c r="AC886" i="2"/>
  <c r="A887" i="2"/>
  <c r="B887" i="2"/>
  <c r="C887" i="2"/>
  <c r="D887" i="2"/>
  <c r="E887" i="2"/>
  <c r="F887" i="2"/>
  <c r="G887" i="2"/>
  <c r="H887" i="2"/>
  <c r="Z887" i="2" s="1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Z888" i="2" s="1"/>
  <c r="L888" i="2"/>
  <c r="M888" i="2"/>
  <c r="N888" i="2"/>
  <c r="AB888" i="2" s="1"/>
  <c r="O888" i="2"/>
  <c r="P888" i="2"/>
  <c r="Q888" i="2"/>
  <c r="R888" i="2"/>
  <c r="S888" i="2"/>
  <c r="T888" i="2"/>
  <c r="U888" i="2"/>
  <c r="V888" i="2"/>
  <c r="W888" i="2"/>
  <c r="X888" i="2"/>
  <c r="Y888" i="2"/>
  <c r="AA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Z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AA890" i="2"/>
  <c r="AB890" i="2"/>
  <c r="AC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W892" i="2"/>
  <c r="X892" i="2"/>
  <c r="Y892" i="2"/>
  <c r="AA892" i="2"/>
  <c r="AC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W896" i="2"/>
  <c r="X896" i="2"/>
  <c r="Y896" i="2"/>
  <c r="AA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Z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Z899" i="2" s="1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AB900" i="2" s="1"/>
  <c r="O900" i="2"/>
  <c r="P900" i="2"/>
  <c r="Q900" i="2"/>
  <c r="R900" i="2"/>
  <c r="S900" i="2"/>
  <c r="T900" i="2"/>
  <c r="U900" i="2"/>
  <c r="V900" i="2"/>
  <c r="W900" i="2"/>
  <c r="X900" i="2"/>
  <c r="Y900" i="2"/>
  <c r="AA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Z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AA902" i="2"/>
  <c r="AB902" i="2"/>
  <c r="AC902" i="2"/>
  <c r="A903" i="2"/>
  <c r="B903" i="2"/>
  <c r="C903" i="2"/>
  <c r="D903" i="2"/>
  <c r="E903" i="2"/>
  <c r="F903" i="2"/>
  <c r="G903" i="2"/>
  <c r="H903" i="2"/>
  <c r="Z903" i="2" s="1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/>
  <c r="R904" i="2"/>
  <c r="S904" i="2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A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AA906" i="2"/>
  <c r="AB906" i="2"/>
  <c r="AC906" i="2"/>
  <c r="A907" i="2"/>
  <c r="B907" i="2"/>
  <c r="C907" i="2"/>
  <c r="D907" i="2"/>
  <c r="E907" i="2"/>
  <c r="F907" i="2"/>
  <c r="G907" i="2"/>
  <c r="H907" i="2"/>
  <c r="Z907" i="2" s="1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/>
  <c r="R908" i="2"/>
  <c r="S908" i="2"/>
  <c r="T908" i="2"/>
  <c r="U908" i="2"/>
  <c r="V908" i="2"/>
  <c r="W908" i="2"/>
  <c r="X908" i="2"/>
  <c r="Y908" i="2"/>
  <c r="AA908" i="2"/>
  <c r="AC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A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Z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AA910" i="2"/>
  <c r="AB910" i="2"/>
  <c r="AC910" i="2"/>
  <c r="A911" i="2"/>
  <c r="B911" i="2"/>
  <c r="C911" i="2"/>
  <c r="D911" i="2"/>
  <c r="E911" i="2"/>
  <c r="F911" i="2"/>
  <c r="G911" i="2"/>
  <c r="H911" i="2"/>
  <c r="Z911" i="2" s="1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AB912" i="2" s="1"/>
  <c r="O912" i="2"/>
  <c r="P912" i="2"/>
  <c r="Q912" i="2"/>
  <c r="R912" i="2"/>
  <c r="S912" i="2"/>
  <c r="T912" i="2"/>
  <c r="U912" i="2"/>
  <c r="V912" i="2"/>
  <c r="W912" i="2"/>
  <c r="X912" i="2"/>
  <c r="Y912" i="2"/>
  <c r="AA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A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AA914" i="2"/>
  <c r="AB914" i="2"/>
  <c r="AC914" i="2"/>
  <c r="A915" i="2"/>
  <c r="B915" i="2"/>
  <c r="C915" i="2"/>
  <c r="D915" i="2"/>
  <c r="E915" i="2"/>
  <c r="F915" i="2"/>
  <c r="G915" i="2"/>
  <c r="H915" i="2"/>
  <c r="Z915" i="2" s="1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/>
  <c r="R916" i="2"/>
  <c r="S916" i="2"/>
  <c r="T916" i="2"/>
  <c r="U916" i="2"/>
  <c r="V916" i="2"/>
  <c r="W916" i="2"/>
  <c r="X916" i="2"/>
  <c r="Y916" i="2"/>
  <c r="AA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A917" i="2" s="1"/>
  <c r="W917" i="2"/>
  <c r="X917" i="2"/>
  <c r="Y917" i="2"/>
  <c r="Z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AA918" i="2"/>
  <c r="AB918" i="2"/>
  <c r="AC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/>
  <c r="R920" i="2"/>
  <c r="S920" i="2"/>
  <c r="T920" i="2"/>
  <c r="U920" i="2"/>
  <c r="V920" i="2"/>
  <c r="W920" i="2"/>
  <c r="X920" i="2"/>
  <c r="Y920" i="2"/>
  <c r="AA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A921" i="2" s="1"/>
  <c r="W921" i="2"/>
  <c r="X921" i="2"/>
  <c r="Y921" i="2"/>
  <c r="Z921" i="2"/>
  <c r="A922" i="2"/>
  <c r="B922" i="2"/>
  <c r="C922" i="2"/>
  <c r="D922" i="2"/>
  <c r="E922" i="2"/>
  <c r="F922" i="2"/>
  <c r="G922" i="2"/>
  <c r="H922" i="2"/>
  <c r="Z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Z923" i="2" s="1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AB924" i="2" s="1"/>
  <c r="O924" i="2"/>
  <c r="P924" i="2"/>
  <c r="Q924" i="2"/>
  <c r="R924" i="2"/>
  <c r="S924" i="2"/>
  <c r="T924" i="2"/>
  <c r="U924" i="2"/>
  <c r="V924" i="2"/>
  <c r="W924" i="2"/>
  <c r="X924" i="2"/>
  <c r="Y924" i="2"/>
  <c r="AA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Z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AA926" i="2"/>
  <c r="AB926" i="2"/>
  <c r="AC926" i="2"/>
  <c r="A927" i="2"/>
  <c r="B927" i="2"/>
  <c r="C927" i="2"/>
  <c r="D927" i="2"/>
  <c r="E927" i="2"/>
  <c r="F927" i="2"/>
  <c r="G927" i="2"/>
  <c r="H927" i="2"/>
  <c r="Z927" i="2" s="1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/>
  <c r="R928" i="2"/>
  <c r="S928" i="2"/>
  <c r="T928" i="2"/>
  <c r="U928" i="2"/>
  <c r="V928" i="2"/>
  <c r="W928" i="2"/>
  <c r="X928" i="2"/>
  <c r="Y928" i="2"/>
  <c r="AA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A929" i="2" s="1"/>
  <c r="W929" i="2"/>
  <c r="X929" i="2"/>
  <c r="Y929" i="2"/>
  <c r="Z929" i="2"/>
  <c r="A930" i="2"/>
  <c r="B930" i="2"/>
  <c r="C930" i="2"/>
  <c r="D930" i="2"/>
  <c r="E930" i="2"/>
  <c r="F930" i="2"/>
  <c r="G930" i="2"/>
  <c r="H930" i="2"/>
  <c r="Z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AA930" i="2"/>
  <c r="AB930" i="2"/>
  <c r="AC930" i="2"/>
  <c r="A931" i="2"/>
  <c r="B931" i="2"/>
  <c r="C931" i="2"/>
  <c r="D931" i="2"/>
  <c r="E931" i="2"/>
  <c r="F931" i="2"/>
  <c r="G931" i="2"/>
  <c r="H931" i="2"/>
  <c r="Z931" i="2" s="1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AB932" i="2" s="1"/>
  <c r="O932" i="2"/>
  <c r="P932" i="2"/>
  <c r="Q932" i="2"/>
  <c r="R932" i="2"/>
  <c r="S932" i="2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Z933" i="2"/>
  <c r="A934" i="2"/>
  <c r="B934" i="2"/>
  <c r="C934" i="2"/>
  <c r="D934" i="2"/>
  <c r="E934" i="2"/>
  <c r="F934" i="2"/>
  <c r="G934" i="2"/>
  <c r="H934" i="2"/>
  <c r="Z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Z935" i="2" s="1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AB936" i="2" s="1"/>
  <c r="O936" i="2"/>
  <c r="P936" i="2"/>
  <c r="Q936" i="2"/>
  <c r="R936" i="2"/>
  <c r="S936" i="2"/>
  <c r="T936" i="2"/>
  <c r="U936" i="2"/>
  <c r="V936" i="2"/>
  <c r="W936" i="2"/>
  <c r="X936" i="2"/>
  <c r="Y936" i="2"/>
  <c r="AA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A937" i="2" s="1"/>
  <c r="W937" i="2"/>
  <c r="X937" i="2"/>
  <c r="Y937" i="2"/>
  <c r="Z937" i="2"/>
  <c r="A938" i="2"/>
  <c r="B938" i="2"/>
  <c r="C938" i="2"/>
  <c r="D938" i="2"/>
  <c r="E938" i="2"/>
  <c r="F938" i="2"/>
  <c r="G938" i="2"/>
  <c r="H938" i="2"/>
  <c r="Z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AA938" i="2"/>
  <c r="AB938" i="2"/>
  <c r="AC938" i="2"/>
  <c r="A939" i="2"/>
  <c r="B939" i="2"/>
  <c r="C939" i="2"/>
  <c r="D939" i="2"/>
  <c r="E939" i="2"/>
  <c r="F939" i="2"/>
  <c r="G939" i="2"/>
  <c r="H939" i="2"/>
  <c r="Z939" i="2" s="1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/>
  <c r="R940" i="2"/>
  <c r="S940" i="2"/>
  <c r="T940" i="2"/>
  <c r="U940" i="2"/>
  <c r="V940" i="2"/>
  <c r="W940" i="2"/>
  <c r="X940" i="2"/>
  <c r="Y940" i="2"/>
  <c r="AA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Z941" i="2"/>
  <c r="A942" i="2"/>
  <c r="B942" i="2"/>
  <c r="C942" i="2"/>
  <c r="D942" i="2"/>
  <c r="E942" i="2"/>
  <c r="F942" i="2"/>
  <c r="G942" i="2"/>
  <c r="H942" i="2"/>
  <c r="Z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AA942" i="2"/>
  <c r="AB942" i="2"/>
  <c r="AC942" i="2"/>
  <c r="A943" i="2"/>
  <c r="B943" i="2"/>
  <c r="C943" i="2"/>
  <c r="D943" i="2"/>
  <c r="E943" i="2"/>
  <c r="F943" i="2"/>
  <c r="G943" i="2"/>
  <c r="H943" i="2"/>
  <c r="Z943" i="2" s="1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B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/>
  <c r="R944" i="2"/>
  <c r="S944" i="2"/>
  <c r="T944" i="2"/>
  <c r="U944" i="2"/>
  <c r="V944" i="2"/>
  <c r="W944" i="2"/>
  <c r="X944" i="2"/>
  <c r="Y944" i="2"/>
  <c r="AA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A945" i="2" s="1"/>
  <c r="W945" i="2"/>
  <c r="X945" i="2"/>
  <c r="Y945" i="2"/>
  <c r="Z945" i="2"/>
  <c r="A946" i="2"/>
  <c r="B946" i="2"/>
  <c r="C946" i="2"/>
  <c r="D946" i="2"/>
  <c r="E946" i="2"/>
  <c r="F946" i="2"/>
  <c r="G946" i="2"/>
  <c r="H946" i="2"/>
  <c r="Z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W948" i="2"/>
  <c r="X948" i="2"/>
  <c r="Y948" i="2"/>
  <c r="AA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Z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AA950" i="2"/>
  <c r="AB950" i="2"/>
  <c r="AC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B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/>
  <c r="R952" i="2"/>
  <c r="S952" i="2"/>
  <c r="T952" i="2"/>
  <c r="U952" i="2"/>
  <c r="V952" i="2"/>
  <c r="W952" i="2"/>
  <c r="X952" i="2"/>
  <c r="Y952" i="2"/>
  <c r="AA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A953" i="2" s="1"/>
  <c r="W953" i="2"/>
  <c r="X953" i="2"/>
  <c r="Y953" i="2"/>
  <c r="Z953" i="2"/>
  <c r="A954" i="2"/>
  <c r="B954" i="2"/>
  <c r="C954" i="2"/>
  <c r="D954" i="2"/>
  <c r="E954" i="2"/>
  <c r="F954" i="2"/>
  <c r="G954" i="2"/>
  <c r="H954" i="2"/>
  <c r="Z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AA954" i="2"/>
  <c r="AB954" i="2"/>
  <c r="AC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/>
  <c r="R956" i="2"/>
  <c r="S956" i="2"/>
  <c r="T956" i="2"/>
  <c r="U956" i="2"/>
  <c r="V956" i="2"/>
  <c r="W956" i="2"/>
  <c r="X956" i="2"/>
  <c r="Y956" i="2"/>
  <c r="AA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A957" i="2" s="1"/>
  <c r="W957" i="2"/>
  <c r="X957" i="2"/>
  <c r="Y957" i="2"/>
  <c r="Z957" i="2"/>
  <c r="A958" i="2"/>
  <c r="B958" i="2"/>
  <c r="C958" i="2"/>
  <c r="D958" i="2"/>
  <c r="E958" i="2"/>
  <c r="F958" i="2"/>
  <c r="G958" i="2"/>
  <c r="H958" i="2"/>
  <c r="Z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AA958" i="2"/>
  <c r="AB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/>
  <c r="R960" i="2"/>
  <c r="S960" i="2"/>
  <c r="T960" i="2"/>
  <c r="U960" i="2"/>
  <c r="V960" i="2"/>
  <c r="W960" i="2"/>
  <c r="X960" i="2"/>
  <c r="Y960" i="2"/>
  <c r="AA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Z961" i="2"/>
  <c r="A962" i="2"/>
  <c r="B962" i="2"/>
  <c r="C962" i="2"/>
  <c r="D962" i="2"/>
  <c r="E962" i="2"/>
  <c r="F962" i="2"/>
  <c r="G962" i="2"/>
  <c r="H962" i="2"/>
  <c r="Z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AA962" i="2"/>
  <c r="AB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/>
  <c r="R964" i="2"/>
  <c r="S964" i="2"/>
  <c r="T964" i="2"/>
  <c r="U964" i="2"/>
  <c r="V964" i="2"/>
  <c r="W964" i="2"/>
  <c r="X964" i="2"/>
  <c r="Y964" i="2"/>
  <c r="AA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Z965" i="2"/>
  <c r="A966" i="2"/>
  <c r="B966" i="2"/>
  <c r="C966" i="2"/>
  <c r="D966" i="2"/>
  <c r="E966" i="2"/>
  <c r="F966" i="2"/>
  <c r="G966" i="2"/>
  <c r="H966" i="2"/>
  <c r="Z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AA966" i="2"/>
  <c r="AB966" i="2"/>
  <c r="AC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Z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AA970" i="2"/>
  <c r="AB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AA974" i="2"/>
  <c r="AB974" i="2"/>
  <c r="AC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B975" i="2"/>
  <c r="A976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Z977" i="2"/>
  <c r="A978" i="2"/>
  <c r="B978" i="2"/>
  <c r="C978" i="2"/>
  <c r="D978" i="2"/>
  <c r="E978" i="2"/>
  <c r="F978" i="2"/>
  <c r="G978" i="2"/>
  <c r="H978" i="2"/>
  <c r="I978" i="2"/>
  <c r="J978" i="2"/>
  <c r="K978" i="2"/>
  <c r="Z978" i="2" s="1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AA978" i="2"/>
  <c r="AB978" i="2"/>
  <c r="AC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Z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AA982" i="2"/>
  <c r="AB982" i="2"/>
  <c r="AC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B983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/>
  <c r="R984" i="2"/>
  <c r="S984" i="2"/>
  <c r="T984" i="2"/>
  <c r="U984" i="2"/>
  <c r="V984" i="2"/>
  <c r="W984" i="2"/>
  <c r="X984" i="2"/>
  <c r="Y984" i="2"/>
  <c r="AA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Z985" i="2"/>
  <c r="A986" i="2"/>
  <c r="B986" i="2"/>
  <c r="C986" i="2"/>
  <c r="D986" i="2"/>
  <c r="E986" i="2"/>
  <c r="F986" i="2"/>
  <c r="G986" i="2"/>
  <c r="H986" i="2"/>
  <c r="Z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AA986" i="2"/>
  <c r="AB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Z989" i="2"/>
  <c r="A990" i="2"/>
  <c r="B990" i="2"/>
  <c r="C990" i="2"/>
  <c r="D990" i="2"/>
  <c r="E990" i="2"/>
  <c r="F990" i="2"/>
  <c r="G990" i="2"/>
  <c r="H990" i="2"/>
  <c r="Z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AA990" i="2"/>
  <c r="AB990" i="2"/>
  <c r="AC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B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/>
  <c r="R992" i="2"/>
  <c r="S992" i="2"/>
  <c r="T992" i="2"/>
  <c r="U992" i="2"/>
  <c r="V992" i="2"/>
  <c r="W992" i="2"/>
  <c r="X992" i="2"/>
  <c r="Y992" i="2"/>
  <c r="AA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Z993" i="2"/>
  <c r="A994" i="2"/>
  <c r="B994" i="2"/>
  <c r="C994" i="2"/>
  <c r="D994" i="2"/>
  <c r="E994" i="2"/>
  <c r="F994" i="2"/>
  <c r="G994" i="2"/>
  <c r="H994" i="2"/>
  <c r="Z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AA994" i="2"/>
  <c r="AB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/>
  <c r="R996" i="2"/>
  <c r="S996" i="2"/>
  <c r="T996" i="2"/>
  <c r="U996" i="2"/>
  <c r="V996" i="2"/>
  <c r="W996" i="2"/>
  <c r="X996" i="2"/>
  <c r="Y996" i="2"/>
  <c r="AA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AA998" i="2"/>
  <c r="AB998" i="2"/>
  <c r="AC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Z999" i="2"/>
  <c r="A1000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/>
  <c r="R1000" i="2"/>
  <c r="S1000" i="2"/>
  <c r="T1000" i="2"/>
  <c r="U1000" i="2"/>
  <c r="V1000" i="2"/>
  <c r="W1000" i="2"/>
  <c r="X1000" i="2"/>
  <c r="Y1000" i="2"/>
  <c r="AA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AA1002" i="2"/>
  <c r="AB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W1003" i="2"/>
  <c r="X1003" i="2"/>
  <c r="Y1003" i="2"/>
  <c r="Z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C1004" i="2"/>
  <c r="A1005" i="2"/>
  <c r="B1005" i="2"/>
  <c r="C1005" i="2"/>
  <c r="D1005" i="2"/>
  <c r="E1005" i="2"/>
  <c r="F1005" i="2"/>
  <c r="G1005" i="2"/>
  <c r="H1005" i="2"/>
  <c r="Z1005" i="2" s="1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/>
  <c r="R1006" i="2"/>
  <c r="S1006" i="2"/>
  <c r="T1006" i="2"/>
  <c r="U1006" i="2"/>
  <c r="V1006" i="2"/>
  <c r="W1006" i="2"/>
  <c r="X1006" i="2"/>
  <c r="Y1006" i="2"/>
  <c r="AA1006" i="2"/>
  <c r="AC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B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AA1008" i="2"/>
  <c r="AB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AB1010" i="2" s="1"/>
  <c r="O1010" i="2"/>
  <c r="P1010" i="2"/>
  <c r="Q1010" i="2"/>
  <c r="R1010" i="2"/>
  <c r="S1010" i="2"/>
  <c r="T1010" i="2"/>
  <c r="U1010" i="2"/>
  <c r="V1010" i="2"/>
  <c r="W1010" i="2"/>
  <c r="X1010" i="2"/>
  <c r="Y1010" i="2"/>
  <c r="AA1010" i="2"/>
  <c r="AC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Z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AA1012" i="2"/>
  <c r="AB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Z1014" i="2" s="1"/>
  <c r="I1014" i="2"/>
  <c r="J1014" i="2"/>
  <c r="K1014" i="2"/>
  <c r="L1014" i="2"/>
  <c r="M1014" i="2"/>
  <c r="N1014" i="2"/>
  <c r="O1014" i="2"/>
  <c r="P1014" i="2"/>
  <c r="Q1014" i="2" s="1"/>
  <c r="R1014" i="2"/>
  <c r="S1014" i="2"/>
  <c r="T1014" i="2"/>
  <c r="U1014" i="2"/>
  <c r="V1014" i="2"/>
  <c r="AA1014" i="2" s="1"/>
  <c r="W1014" i="2"/>
  <c r="X1014" i="2"/>
  <c r="Y1014" i="2"/>
  <c r="AB1014" i="2"/>
  <c r="AC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AC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Z1017" i="2"/>
  <c r="AC1017" i="2"/>
  <c r="A1018" i="2"/>
  <c r="B1018" i="2"/>
  <c r="C1018" i="2"/>
  <c r="D1018" i="2"/>
  <c r="E1018" i="2"/>
  <c r="F1018" i="2"/>
  <c r="G1018" i="2"/>
  <c r="H1018" i="2"/>
  <c r="Z1018" i="2" s="1"/>
  <c r="I1018" i="2"/>
  <c r="J1018" i="2"/>
  <c r="K1018" i="2"/>
  <c r="L1018" i="2"/>
  <c r="M1018" i="2"/>
  <c r="N1018" i="2"/>
  <c r="O1018" i="2"/>
  <c r="P1018" i="2"/>
  <c r="Q1018" i="2" s="1"/>
  <c r="R1018" i="2"/>
  <c r="S1018" i="2"/>
  <c r="T1018" i="2"/>
  <c r="U1018" i="2"/>
  <c r="V1018" i="2"/>
  <c r="AA1018" i="2" s="1"/>
  <c r="W1018" i="2"/>
  <c r="X1018" i="2"/>
  <c r="Y1018" i="2"/>
  <c r="AB1018" i="2"/>
  <c r="AC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/>
  <c r="R1021" i="2"/>
  <c r="S1021" i="2" s="1"/>
  <c r="T1021" i="2"/>
  <c r="U1021" i="2"/>
  <c r="V1021" i="2"/>
  <c r="AA1021" i="2" s="1"/>
  <c r="W1021" i="2"/>
  <c r="X1021" i="2"/>
  <c r="Y1021" i="2"/>
  <c r="Z1021" i="2"/>
  <c r="AC1021" i="2"/>
  <c r="A1022" i="2"/>
  <c r="B1022" i="2"/>
  <c r="C1022" i="2"/>
  <c r="D1022" i="2"/>
  <c r="E1022" i="2"/>
  <c r="F1022" i="2"/>
  <c r="G1022" i="2"/>
  <c r="H1022" i="2"/>
  <c r="Z1022" i="2" s="1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AA1022" i="2" s="1"/>
  <c r="W1022" i="2"/>
  <c r="X1022" i="2"/>
  <c r="Y1022" i="2"/>
  <c r="AB1022" i="2"/>
  <c r="AC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Z1025" i="2"/>
  <c r="AC1025" i="2"/>
  <c r="A1026" i="2"/>
  <c r="B1026" i="2"/>
  <c r="C1026" i="2"/>
  <c r="D1026" i="2"/>
  <c r="E1026" i="2"/>
  <c r="F1026" i="2"/>
  <c r="G1026" i="2"/>
  <c r="H1026" i="2"/>
  <c r="Z1026" i="2" s="1"/>
  <c r="I1026" i="2"/>
  <c r="J1026" i="2"/>
  <c r="K1026" i="2"/>
  <c r="L1026" i="2"/>
  <c r="M1026" i="2"/>
  <c r="N1026" i="2"/>
  <c r="O1026" i="2"/>
  <c r="P1026" i="2"/>
  <c r="Q1026" i="2" s="1"/>
  <c r="R1026" i="2"/>
  <c r="S1026" i="2"/>
  <c r="T1026" i="2"/>
  <c r="U1026" i="2"/>
  <c r="V1026" i="2"/>
  <c r="AA1026" i="2" s="1"/>
  <c r="W1026" i="2"/>
  <c r="X1026" i="2"/>
  <c r="Y1026" i="2"/>
  <c r="AB1026" i="2"/>
  <c r="AC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A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/>
  <c r="R1029" i="2"/>
  <c r="S1029" i="2" s="1"/>
  <c r="T1029" i="2"/>
  <c r="U1029" i="2"/>
  <c r="V1029" i="2"/>
  <c r="AA1029" i="2" s="1"/>
  <c r="W1029" i="2"/>
  <c r="X1029" i="2"/>
  <c r="Y1029" i="2"/>
  <c r="Z1029" i="2"/>
  <c r="AC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O1030" i="2"/>
  <c r="P1030" i="2"/>
  <c r="Q1030" i="2" s="1"/>
  <c r="R1030" i="2"/>
  <c r="S1030" i="2"/>
  <c r="T1030" i="2"/>
  <c r="U1030" i="2"/>
  <c r="V1030" i="2"/>
  <c r="AA1030" i="2" s="1"/>
  <c r="W1030" i="2"/>
  <c r="X1030" i="2"/>
  <c r="Y1030" i="2"/>
  <c r="AB1030" i="2"/>
  <c r="AC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A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/>
  <c r="R1033" i="2"/>
  <c r="S1033" i="2" s="1"/>
  <c r="T1033" i="2"/>
  <c r="U1033" i="2"/>
  <c r="V1033" i="2"/>
  <c r="AA1033" i="2" s="1"/>
  <c r="W1033" i="2"/>
  <c r="X1033" i="2"/>
  <c r="Y1033" i="2"/>
  <c r="Z1033" i="2"/>
  <c r="AC1033" i="2"/>
  <c r="A1034" i="2"/>
  <c r="B1034" i="2"/>
  <c r="C1034" i="2"/>
  <c r="D1034" i="2"/>
  <c r="E1034" i="2"/>
  <c r="F1034" i="2"/>
  <c r="G1034" i="2"/>
  <c r="H1034" i="2"/>
  <c r="Z1034" i="2" s="1"/>
  <c r="I1034" i="2"/>
  <c r="J1034" i="2"/>
  <c r="K1034" i="2"/>
  <c r="L1034" i="2"/>
  <c r="M1034" i="2"/>
  <c r="N1034" i="2"/>
  <c r="O1034" i="2"/>
  <c r="P1034" i="2"/>
  <c r="Q1034" i="2" s="1"/>
  <c r="R1034" i="2"/>
  <c r="S1034" i="2"/>
  <c r="T1034" i="2"/>
  <c r="U1034" i="2"/>
  <c r="V1034" i="2"/>
  <c r="AA1034" i="2" s="1"/>
  <c r="W1034" i="2"/>
  <c r="X1034" i="2"/>
  <c r="Y1034" i="2"/>
  <c r="AB1034" i="2"/>
  <c r="AC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O1035" i="2"/>
  <c r="P1035" i="2"/>
  <c r="Q1035" i="2" s="1"/>
  <c r="R1035" i="2"/>
  <c r="S1035" i="2"/>
  <c r="T1035" i="2"/>
  <c r="U1035" i="2"/>
  <c r="V1035" i="2"/>
  <c r="AC1035" i="2" s="1"/>
  <c r="W1035" i="2"/>
  <c r="X1035" i="2"/>
  <c r="Y1035" i="2"/>
  <c r="AA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Z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/>
  <c r="T1038" i="2"/>
  <c r="U1038" i="2"/>
  <c r="V1038" i="2"/>
  <c r="AA1038" i="2" s="1"/>
  <c r="W1038" i="2"/>
  <c r="X1038" i="2"/>
  <c r="Y1038" i="2"/>
  <c r="AB1038" i="2"/>
  <c r="AC1038" i="2"/>
  <c r="A1039" i="2"/>
  <c r="B1039" i="2"/>
  <c r="C1039" i="2"/>
  <c r="D1039" i="2"/>
  <c r="E1039" i="2"/>
  <c r="F1039" i="2"/>
  <c r="G1039" i="2"/>
  <c r="H1039" i="2"/>
  <c r="Z1039" i="2" s="1"/>
  <c r="I1039" i="2"/>
  <c r="J1039" i="2"/>
  <c r="K1039" i="2"/>
  <c r="L1039" i="2"/>
  <c r="M1039" i="2"/>
  <c r="N1039" i="2"/>
  <c r="O1039" i="2"/>
  <c r="P1039" i="2"/>
  <c r="Q1039" i="2" s="1"/>
  <c r="R1039" i="2"/>
  <c r="S1039" i="2"/>
  <c r="T1039" i="2"/>
  <c r="U1039" i="2"/>
  <c r="V1039" i="2"/>
  <c r="AC1039" i="2" s="1"/>
  <c r="W1039" i="2"/>
  <c r="X1039" i="2"/>
  <c r="Y1039" i="2"/>
  <c r="AA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AA1041" i="2" s="1"/>
  <c r="W1041" i="2"/>
  <c r="X1041" i="2"/>
  <c r="Y1041" i="2"/>
  <c r="Z1041" i="2"/>
  <c r="AC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O1042" i="2"/>
  <c r="P1042" i="2"/>
  <c r="Q1042" i="2" s="1"/>
  <c r="R1042" i="2"/>
  <c r="S1042" i="2"/>
  <c r="T1042" i="2"/>
  <c r="U1042" i="2"/>
  <c r="V1042" i="2"/>
  <c r="AA1042" i="2" s="1"/>
  <c r="W1042" i="2"/>
  <c r="X1042" i="2"/>
  <c r="Y1042" i="2"/>
  <c r="AB1042" i="2"/>
  <c r="AC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O1043" i="2"/>
  <c r="P1043" i="2"/>
  <c r="Q1043" i="2" s="1"/>
  <c r="R1043" i="2"/>
  <c r="S1043" i="2"/>
  <c r="T1043" i="2"/>
  <c r="U1043" i="2"/>
  <c r="V1043" i="2"/>
  <c r="AC1043" i="2" s="1"/>
  <c r="W1043" i="2"/>
  <c r="X1043" i="2"/>
  <c r="Y1043" i="2"/>
  <c r="AA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AA1045" i="2" s="1"/>
  <c r="W1045" i="2"/>
  <c r="X1045" i="2"/>
  <c r="Y1045" i="2"/>
  <c r="Z1045" i="2"/>
  <c r="AC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O1046" i="2"/>
  <c r="P1046" i="2"/>
  <c r="Q1046" i="2" s="1"/>
  <c r="R1046" i="2"/>
  <c r="S1046" i="2"/>
  <c r="T1046" i="2"/>
  <c r="U1046" i="2"/>
  <c r="V1046" i="2"/>
  <c r="AA1046" i="2" s="1"/>
  <c r="W1046" i="2"/>
  <c r="X1046" i="2"/>
  <c r="Y1046" i="2"/>
  <c r="AB1046" i="2"/>
  <c r="AC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A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A1049" i="2" s="1"/>
  <c r="W1049" i="2"/>
  <c r="X1049" i="2"/>
  <c r="Y1049" i="2"/>
  <c r="Z1049" i="2"/>
  <c r="AC1049" i="2"/>
  <c r="A1050" i="2"/>
  <c r="B1050" i="2"/>
  <c r="C1050" i="2"/>
  <c r="D1050" i="2"/>
  <c r="E1050" i="2"/>
  <c r="F1050" i="2"/>
  <c r="G1050" i="2"/>
  <c r="H1050" i="2"/>
  <c r="Z1050" i="2" s="1"/>
  <c r="I1050" i="2"/>
  <c r="J1050" i="2"/>
  <c r="K1050" i="2"/>
  <c r="L1050" i="2"/>
  <c r="M1050" i="2"/>
  <c r="N1050" i="2"/>
  <c r="O1050" i="2"/>
  <c r="P1050" i="2"/>
  <c r="Q1050" i="2" s="1"/>
  <c r="R1050" i="2"/>
  <c r="S1050" i="2"/>
  <c r="T1050" i="2"/>
  <c r="U1050" i="2"/>
  <c r="V1050" i="2"/>
  <c r="AA1050" i="2" s="1"/>
  <c r="W1050" i="2"/>
  <c r="X1050" i="2"/>
  <c r="Y1050" i="2"/>
  <c r="AB1050" i="2"/>
  <c r="AC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O1051" i="2"/>
  <c r="P1051" i="2"/>
  <c r="Q1051" i="2" s="1"/>
  <c r="R1051" i="2"/>
  <c r="S1051" i="2"/>
  <c r="T1051" i="2"/>
  <c r="U1051" i="2"/>
  <c r="V1051" i="2"/>
  <c r="AC1051" i="2" s="1"/>
  <c r="W1051" i="2"/>
  <c r="X1051" i="2"/>
  <c r="Y1051" i="2"/>
  <c r="AA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AA1053" i="2" s="1"/>
  <c r="W1053" i="2"/>
  <c r="X1053" i="2"/>
  <c r="Y1053" i="2"/>
  <c r="Z1053" i="2"/>
  <c r="AC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O1054" i="2"/>
  <c r="P1054" i="2"/>
  <c r="Q1054" i="2" s="1"/>
  <c r="R1054" i="2"/>
  <c r="S1054" i="2"/>
  <c r="T1054" i="2"/>
  <c r="U1054" i="2"/>
  <c r="V1054" i="2"/>
  <c r="AA1054" i="2" s="1"/>
  <c r="W1054" i="2"/>
  <c r="X1054" i="2"/>
  <c r="Y1054" i="2"/>
  <c r="AB1054" i="2"/>
  <c r="AC1054" i="2"/>
  <c r="A1055" i="2"/>
  <c r="B1055" i="2"/>
  <c r="C1055" i="2"/>
  <c r="D1055" i="2"/>
  <c r="E1055" i="2"/>
  <c r="F1055" i="2"/>
  <c r="G1055" i="2"/>
  <c r="H1055" i="2"/>
  <c r="Z1055" i="2" s="1"/>
  <c r="I1055" i="2"/>
  <c r="J1055" i="2"/>
  <c r="K1055" i="2"/>
  <c r="L1055" i="2"/>
  <c r="M1055" i="2"/>
  <c r="N1055" i="2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AA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/>
  <c r="R1056" i="2"/>
  <c r="S1056" i="2" s="1"/>
  <c r="T1056" i="2"/>
  <c r="U1056" i="2"/>
  <c r="V1056" i="2"/>
  <c r="AC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/>
  <c r="R1057" i="2"/>
  <c r="S1057" i="2" s="1"/>
  <c r="T1057" i="2"/>
  <c r="U1057" i="2"/>
  <c r="V1057" i="2"/>
  <c r="AA1057" i="2" s="1"/>
  <c r="W1057" i="2"/>
  <c r="X1057" i="2"/>
  <c r="Y1057" i="2"/>
  <c r="Z1057" i="2"/>
  <c r="AC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O1058" i="2"/>
  <c r="P1058" i="2"/>
  <c r="Q1058" i="2" s="1"/>
  <c r="R1058" i="2"/>
  <c r="S1058" i="2"/>
  <c r="T1058" i="2"/>
  <c r="U1058" i="2"/>
  <c r="V1058" i="2"/>
  <c r="AA1058" i="2" s="1"/>
  <c r="W1058" i="2"/>
  <c r="X1058" i="2"/>
  <c r="Y1058" i="2"/>
  <c r="AB1058" i="2"/>
  <c r="AC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O1059" i="2"/>
  <c r="P1059" i="2"/>
  <c r="Q1059" i="2" s="1"/>
  <c r="R1059" i="2"/>
  <c r="S1059" i="2"/>
  <c r="T1059" i="2"/>
  <c r="U1059" i="2"/>
  <c r="V1059" i="2"/>
  <c r="AC1059" i="2" s="1"/>
  <c r="W1059" i="2"/>
  <c r="X1059" i="2"/>
  <c r="Y1059" i="2"/>
  <c r="AA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C1060" i="2" s="1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AA1061" i="2" s="1"/>
  <c r="W1061" i="2"/>
  <c r="X1061" i="2"/>
  <c r="Y1061" i="2"/>
  <c r="Z1061" i="2"/>
  <c r="AC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O1062" i="2"/>
  <c r="P1062" i="2"/>
  <c r="Q1062" i="2" s="1"/>
  <c r="R1062" i="2"/>
  <c r="S1062" i="2"/>
  <c r="T1062" i="2"/>
  <c r="U1062" i="2"/>
  <c r="V1062" i="2"/>
  <c r="AA1062" i="2" s="1"/>
  <c r="W1062" i="2"/>
  <c r="X1062" i="2"/>
  <c r="Y1062" i="2"/>
  <c r="AB1062" i="2"/>
  <c r="AC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A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/>
  <c r="R1065" i="2"/>
  <c r="S1065" i="2" s="1"/>
  <c r="T1065" i="2"/>
  <c r="U1065" i="2"/>
  <c r="V1065" i="2"/>
  <c r="AA1065" i="2" s="1"/>
  <c r="W1065" i="2"/>
  <c r="X1065" i="2"/>
  <c r="Y1065" i="2"/>
  <c r="Z1065" i="2"/>
  <c r="AC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O1066" i="2"/>
  <c r="P1066" i="2"/>
  <c r="Q1066" i="2" s="1"/>
  <c r="R1066" i="2"/>
  <c r="S1066" i="2"/>
  <c r="T1066" i="2"/>
  <c r="U1066" i="2"/>
  <c r="V1066" i="2"/>
  <c r="AA1066" i="2" s="1"/>
  <c r="W1066" i="2"/>
  <c r="X1066" i="2"/>
  <c r="Y1066" i="2"/>
  <c r="AB1066" i="2"/>
  <c r="AC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O1067" i="2"/>
  <c r="P1067" i="2"/>
  <c r="Q1067" i="2" s="1"/>
  <c r="R1067" i="2"/>
  <c r="S1067" i="2"/>
  <c r="T1067" i="2"/>
  <c r="U1067" i="2"/>
  <c r="V1067" i="2"/>
  <c r="AC1067" i="2" s="1"/>
  <c r="W1067" i="2"/>
  <c r="X1067" i="2"/>
  <c r="Y1067" i="2"/>
  <c r="AA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/>
  <c r="R1068" i="2"/>
  <c r="S1068" i="2" s="1"/>
  <c r="T1068" i="2"/>
  <c r="U1068" i="2"/>
  <c r="V1068" i="2"/>
  <c r="AC1068" i="2" s="1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Z1069" i="2"/>
  <c r="AC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O1070" i="2"/>
  <c r="P1070" i="2"/>
  <c r="Q1070" i="2" s="1"/>
  <c r="R1070" i="2"/>
  <c r="S1070" i="2"/>
  <c r="T1070" i="2"/>
  <c r="U1070" i="2"/>
  <c r="V1070" i="2"/>
  <c r="AA1070" i="2" s="1"/>
  <c r="W1070" i="2"/>
  <c r="X1070" i="2"/>
  <c r="Y1070" i="2"/>
  <c r="AB1070" i="2"/>
  <c r="AC1070" i="2"/>
  <c r="A1071" i="2"/>
  <c r="B1071" i="2"/>
  <c r="C1071" i="2"/>
  <c r="D1071" i="2"/>
  <c r="E1071" i="2"/>
  <c r="F1071" i="2"/>
  <c r="G1071" i="2"/>
  <c r="H1071" i="2"/>
  <c r="Z1071" i="2" s="1"/>
  <c r="I1071" i="2"/>
  <c r="J1071" i="2"/>
  <c r="K1071" i="2"/>
  <c r="L1071" i="2"/>
  <c r="M1071" i="2"/>
  <c r="N1071" i="2"/>
  <c r="O1071" i="2"/>
  <c r="P1071" i="2"/>
  <c r="Q1071" i="2" s="1"/>
  <c r="R1071" i="2"/>
  <c r="S1071" i="2"/>
  <c r="T1071" i="2"/>
  <c r="U1071" i="2"/>
  <c r="V1071" i="2"/>
  <c r="AC1071" i="2" s="1"/>
  <c r="W1071" i="2"/>
  <c r="X1071" i="2"/>
  <c r="Y1071" i="2"/>
  <c r="AA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/>
  <c r="R1072" i="2"/>
  <c r="S1072" i="2" s="1"/>
  <c r="T1072" i="2"/>
  <c r="U1072" i="2"/>
  <c r="V1072" i="2"/>
  <c r="AC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/>
  <c r="R1073" i="2"/>
  <c r="S1073" i="2" s="1"/>
  <c r="T1073" i="2"/>
  <c r="U1073" i="2"/>
  <c r="V1073" i="2"/>
  <c r="AA1073" i="2" s="1"/>
  <c r="W1073" i="2"/>
  <c r="X1073" i="2"/>
  <c r="Y1073" i="2"/>
  <c r="Z1073" i="2"/>
  <c r="AC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O1074" i="2"/>
  <c r="P1074" i="2"/>
  <c r="Q1074" i="2" s="1"/>
  <c r="R1074" i="2"/>
  <c r="S1074" i="2"/>
  <c r="T1074" i="2"/>
  <c r="U1074" i="2"/>
  <c r="V1074" i="2"/>
  <c r="AA1074" i="2" s="1"/>
  <c r="W1074" i="2"/>
  <c r="X1074" i="2"/>
  <c r="Y1074" i="2"/>
  <c r="AB1074" i="2"/>
  <c r="AC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O1075" i="2"/>
  <c r="P1075" i="2"/>
  <c r="Q1075" i="2" s="1"/>
  <c r="R1075" i="2"/>
  <c r="S1075" i="2"/>
  <c r="T1075" i="2"/>
  <c r="U1075" i="2"/>
  <c r="V1075" i="2"/>
  <c r="AC1075" i="2" s="1"/>
  <c r="W1075" i="2"/>
  <c r="X1075" i="2"/>
  <c r="Y1075" i="2"/>
  <c r="AA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AC1076" i="2" s="1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/>
  <c r="R1077" i="2"/>
  <c r="S1077" i="2" s="1"/>
  <c r="T1077" i="2"/>
  <c r="U1077" i="2"/>
  <c r="V1077" i="2"/>
  <c r="AA1077" i="2" s="1"/>
  <c r="W1077" i="2"/>
  <c r="X1077" i="2"/>
  <c r="Y1077" i="2"/>
  <c r="Z1077" i="2"/>
  <c r="AC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O1078" i="2"/>
  <c r="P1078" i="2"/>
  <c r="Q1078" i="2" s="1"/>
  <c r="R1078" i="2"/>
  <c r="S1078" i="2"/>
  <c r="T1078" i="2"/>
  <c r="U1078" i="2"/>
  <c r="V1078" i="2"/>
  <c r="AA1078" i="2" s="1"/>
  <c r="W1078" i="2"/>
  <c r="X1078" i="2"/>
  <c r="Y1078" i="2"/>
  <c r="AB1078" i="2"/>
  <c r="AC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A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AA1081" i="2" s="1"/>
  <c r="W1081" i="2"/>
  <c r="X1081" i="2"/>
  <c r="Y1081" i="2"/>
  <c r="Z1081" i="2"/>
  <c r="AC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AA1082" i="2" s="1"/>
  <c r="W1082" i="2"/>
  <c r="X1082" i="2"/>
  <c r="Y1082" i="2"/>
  <c r="AB1082" i="2"/>
  <c r="AC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O1083" i="2"/>
  <c r="P1083" i="2"/>
  <c r="Q1083" i="2" s="1"/>
  <c r="R1083" i="2"/>
  <c r="S1083" i="2"/>
  <c r="T1083" i="2"/>
  <c r="U1083" i="2"/>
  <c r="V1083" i="2"/>
  <c r="AC1083" i="2" s="1"/>
  <c r="W1083" i="2"/>
  <c r="X1083" i="2"/>
  <c r="Y1083" i="2"/>
  <c r="AA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AC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AA1085" i="2" s="1"/>
  <c r="W1085" i="2"/>
  <c r="X1085" i="2"/>
  <c r="Y1085" i="2"/>
  <c r="Z1085" i="2"/>
  <c r="AC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O1086" i="2"/>
  <c r="P1086" i="2"/>
  <c r="Q1086" i="2" s="1"/>
  <c r="R1086" i="2"/>
  <c r="S1086" i="2"/>
  <c r="T1086" i="2"/>
  <c r="U1086" i="2"/>
  <c r="V1086" i="2"/>
  <c r="AA1086" i="2" s="1"/>
  <c r="W1086" i="2"/>
  <c r="X1086" i="2"/>
  <c r="Y1086" i="2"/>
  <c r="AB1086" i="2"/>
  <c r="AC1086" i="2"/>
  <c r="A1087" i="2"/>
  <c r="B1087" i="2"/>
  <c r="C1087" i="2"/>
  <c r="D1087" i="2"/>
  <c r="E1087" i="2"/>
  <c r="F1087" i="2"/>
  <c r="G1087" i="2"/>
  <c r="H1087" i="2"/>
  <c r="Z1087" i="2" s="1"/>
  <c r="I1087" i="2"/>
  <c r="J1087" i="2"/>
  <c r="K1087" i="2"/>
  <c r="L1087" i="2"/>
  <c r="M1087" i="2"/>
  <c r="N1087" i="2"/>
  <c r="O1087" i="2"/>
  <c r="P1087" i="2"/>
  <c r="Q1087" i="2" s="1"/>
  <c r="R1087" i="2"/>
  <c r="S1087" i="2"/>
  <c r="T1087" i="2"/>
  <c r="U1087" i="2"/>
  <c r="V1087" i="2"/>
  <c r="AC1087" i="2" s="1"/>
  <c r="W1087" i="2"/>
  <c r="X1087" i="2"/>
  <c r="Y1087" i="2"/>
  <c r="AA1087" i="2"/>
  <c r="AB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/>
  <c r="R1088" i="2"/>
  <c r="S1088" i="2" s="1"/>
  <c r="T1088" i="2"/>
  <c r="U1088" i="2"/>
  <c r="V1088" i="2"/>
  <c r="AC1088" i="2" s="1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C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O1091" i="2"/>
  <c r="P1091" i="2"/>
  <c r="Q1091" i="2" s="1"/>
  <c r="R1091" i="2"/>
  <c r="S1091" i="2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/>
  <c r="R1092" i="2"/>
  <c r="S1092" i="2" s="1"/>
  <c r="T1092" i="2"/>
  <c r="U1092" i="2"/>
  <c r="V1092" i="2"/>
  <c r="AC1092" i="2" s="1"/>
  <c r="W1092" i="2"/>
  <c r="X1092" i="2"/>
  <c r="Y1092" i="2"/>
  <c r="Z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/>
  <c r="R1093" i="2"/>
  <c r="S1093" i="2" s="1"/>
  <c r="T1093" i="2"/>
  <c r="U1093" i="2"/>
  <c r="V1093" i="2"/>
  <c r="AA1093" i="2" s="1"/>
  <c r="W1093" i="2"/>
  <c r="X1093" i="2"/>
  <c r="Y1093" i="2"/>
  <c r="Z1093" i="2"/>
  <c r="AC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/>
  <c r="T1094" i="2"/>
  <c r="U1094" i="2"/>
  <c r="V1094" i="2"/>
  <c r="AA1094" i="2" s="1"/>
  <c r="W1094" i="2"/>
  <c r="X1094" i="2"/>
  <c r="Y1094" i="2"/>
  <c r="AB1094" i="2"/>
  <c r="AC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O1095" i="2"/>
  <c r="P1095" i="2"/>
  <c r="Q1095" i="2" s="1"/>
  <c r="R1095" i="2"/>
  <c r="S1095" i="2"/>
  <c r="T1095" i="2"/>
  <c r="U1095" i="2"/>
  <c r="V1095" i="2"/>
  <c r="AC1095" i="2" s="1"/>
  <c r="W1095" i="2"/>
  <c r="X1095" i="2"/>
  <c r="Y1095" i="2"/>
  <c r="AA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/>
  <c r="R1097" i="2"/>
  <c r="S1097" i="2" s="1"/>
  <c r="T1097" i="2"/>
  <c r="U1097" i="2"/>
  <c r="V1097" i="2"/>
  <c r="AA1097" i="2" s="1"/>
  <c r="W1097" i="2"/>
  <c r="X1097" i="2"/>
  <c r="Y1097" i="2"/>
  <c r="Z1097" i="2"/>
  <c r="AC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O1098" i="2"/>
  <c r="P1098" i="2"/>
  <c r="Q1098" i="2" s="1"/>
  <c r="R1098" i="2"/>
  <c r="S1098" i="2"/>
  <c r="T1098" i="2"/>
  <c r="U1098" i="2"/>
  <c r="V1098" i="2"/>
  <c r="AA1098" i="2" s="1"/>
  <c r="W1098" i="2"/>
  <c r="X1098" i="2"/>
  <c r="Y1098" i="2"/>
  <c r="AB1098" i="2"/>
  <c r="AC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O1099" i="2"/>
  <c r="P1099" i="2"/>
  <c r="Q1099" i="2" s="1"/>
  <c r="R1099" i="2"/>
  <c r="S1099" i="2"/>
  <c r="T1099" i="2"/>
  <c r="U1099" i="2"/>
  <c r="V1099" i="2"/>
  <c r="AC1099" i="2" s="1"/>
  <c r="W1099" i="2"/>
  <c r="X1099" i="2"/>
  <c r="Y1099" i="2"/>
  <c r="AA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/>
  <c r="R1100" i="2"/>
  <c r="S1100" i="2" s="1"/>
  <c r="T1100" i="2"/>
  <c r="U1100" i="2"/>
  <c r="V1100" i="2"/>
  <c r="AC1100" i="2" s="1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A1101" i="2" s="1"/>
  <c r="W1101" i="2"/>
  <c r="X1101" i="2"/>
  <c r="Y1101" i="2"/>
  <c r="Z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/>
  <c r="T1102" i="2"/>
  <c r="U1102" i="2"/>
  <c r="V1102" i="2"/>
  <c r="AA1102" i="2" s="1"/>
  <c r="W1102" i="2"/>
  <c r="X1102" i="2"/>
  <c r="Y1102" i="2"/>
  <c r="AB1102" i="2"/>
  <c r="AC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O1103" i="2"/>
  <c r="P1103" i="2"/>
  <c r="Q1103" i="2" s="1"/>
  <c r="R1103" i="2"/>
  <c r="S1103" i="2"/>
  <c r="T1103" i="2"/>
  <c r="U1103" i="2"/>
  <c r="V1103" i="2"/>
  <c r="AC1103" i="2" s="1"/>
  <c r="W1103" i="2"/>
  <c r="X1103" i="2"/>
  <c r="Y1103" i="2"/>
  <c r="AA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A1105" i="2" s="1"/>
  <c r="W1105" i="2"/>
  <c r="X1105" i="2"/>
  <c r="Y1105" i="2"/>
  <c r="Z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/>
  <c r="T1106" i="2"/>
  <c r="U1106" i="2"/>
  <c r="V1106" i="2"/>
  <c r="AA1106" i="2" s="1"/>
  <c r="W1106" i="2"/>
  <c r="X1106" i="2"/>
  <c r="Y1106" i="2"/>
  <c r="AB1106" i="2"/>
  <c r="AC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Z1109" i="2"/>
  <c r="AC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AA1110" i="2" s="1"/>
  <c r="W1110" i="2"/>
  <c r="X1110" i="2"/>
  <c r="Y1110" i="2"/>
  <c r="AB1110" i="2"/>
  <c r="AC1110" i="2"/>
  <c r="A1111" i="2"/>
  <c r="B1111" i="2"/>
  <c r="C1111" i="2"/>
  <c r="D1111" i="2"/>
  <c r="E1111" i="2"/>
  <c r="F1111" i="2"/>
  <c r="G1111" i="2"/>
  <c r="H1111" i="2"/>
  <c r="Z1111" i="2" s="1"/>
  <c r="I1111" i="2"/>
  <c r="J1111" i="2"/>
  <c r="K1111" i="2"/>
  <c r="L1111" i="2"/>
  <c r="M1111" i="2"/>
  <c r="N1111" i="2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Z1113" i="2"/>
  <c r="AC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/>
  <c r="T1114" i="2"/>
  <c r="U1114" i="2"/>
  <c r="V1114" i="2"/>
  <c r="AA1114" i="2" s="1"/>
  <c r="W1114" i="2"/>
  <c r="X1114" i="2"/>
  <c r="Y1114" i="2"/>
  <c r="AB1114" i="2"/>
  <c r="AC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C1116" i="2" s="1"/>
  <c r="W1116" i="2"/>
  <c r="X1116" i="2"/>
  <c r="Y1116" i="2"/>
  <c r="Z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Z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AA1118" i="2" s="1"/>
  <c r="W1118" i="2"/>
  <c r="X1118" i="2"/>
  <c r="Y1118" i="2"/>
  <c r="AB1118" i="2"/>
  <c r="AC1118" i="2"/>
  <c r="A1119" i="2"/>
  <c r="B1119" i="2"/>
  <c r="C1119" i="2"/>
  <c r="D1119" i="2"/>
  <c r="E1119" i="2"/>
  <c r="F1119" i="2"/>
  <c r="G1119" i="2"/>
  <c r="H1119" i="2"/>
  <c r="Z1119" i="2" s="1"/>
  <c r="I1119" i="2"/>
  <c r="J1119" i="2"/>
  <c r="K1119" i="2"/>
  <c r="L1119" i="2"/>
  <c r="M1119" i="2"/>
  <c r="N1119" i="2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A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C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A1121" i="2" s="1"/>
  <c r="W1121" i="2"/>
  <c r="X1121" i="2"/>
  <c r="Y1121" i="2"/>
  <c r="Z1121" i="2"/>
  <c r="AC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 s="1"/>
  <c r="R1122" i="2"/>
  <c r="S1122" i="2"/>
  <c r="T1122" i="2"/>
  <c r="U1122" i="2"/>
  <c r="V1122" i="2"/>
  <c r="AA1122" i="2" s="1"/>
  <c r="W1122" i="2"/>
  <c r="X1122" i="2"/>
  <c r="Y1122" i="2"/>
  <c r="AB1122" i="2"/>
  <c r="AC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A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Z1125" i="2"/>
  <c r="AC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 s="1"/>
  <c r="R1126" i="2"/>
  <c r="S1126" i="2"/>
  <c r="T1126" i="2"/>
  <c r="U1126" i="2"/>
  <c r="V1126" i="2"/>
  <c r="AA1126" i="2" s="1"/>
  <c r="W1126" i="2"/>
  <c r="X1126" i="2"/>
  <c r="Y1126" i="2"/>
  <c r="AB1126" i="2"/>
  <c r="AC1126" i="2"/>
  <c r="A1127" i="2"/>
  <c r="B1127" i="2"/>
  <c r="C1127" i="2"/>
  <c r="D1127" i="2"/>
  <c r="E1127" i="2"/>
  <c r="F1127" i="2"/>
  <c r="G1127" i="2"/>
  <c r="H1127" i="2"/>
  <c r="Z1127" i="2" s="1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AC1127" i="2" s="1"/>
  <c r="W1127" i="2"/>
  <c r="X1127" i="2"/>
  <c r="Y1127" i="2"/>
  <c r="AA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/>
  <c r="R1129" i="2"/>
  <c r="S1129" i="2" s="1"/>
  <c r="T1129" i="2"/>
  <c r="U1129" i="2"/>
  <c r="V1129" i="2"/>
  <c r="AA1129" i="2" s="1"/>
  <c r="W1129" i="2"/>
  <c r="X1129" i="2"/>
  <c r="Y1129" i="2"/>
  <c r="Z1129" i="2"/>
  <c r="AC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 s="1"/>
  <c r="R1130" i="2"/>
  <c r="S1130" i="2"/>
  <c r="T1130" i="2"/>
  <c r="U1130" i="2"/>
  <c r="V1130" i="2"/>
  <c r="AA1130" i="2" s="1"/>
  <c r="W1130" i="2"/>
  <c r="X1130" i="2"/>
  <c r="Y1130" i="2"/>
  <c r="AB1130" i="2"/>
  <c r="AC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A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C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/>
  <c r="T1134" i="2"/>
  <c r="U1134" i="2"/>
  <c r="V1134" i="2"/>
  <c r="AA1134" i="2" s="1"/>
  <c r="W1134" i="2"/>
  <c r="X1134" i="2"/>
  <c r="Y1134" i="2"/>
  <c r="AB1134" i="2"/>
  <c r="AC1134" i="2"/>
  <c r="A1135" i="2"/>
  <c r="B1135" i="2"/>
  <c r="C1135" i="2"/>
  <c r="D1135" i="2"/>
  <c r="E1135" i="2"/>
  <c r="F1135" i="2"/>
  <c r="G1135" i="2"/>
  <c r="H1135" i="2"/>
  <c r="Z1135" i="2" s="1"/>
  <c r="I1135" i="2"/>
  <c r="J1135" i="2"/>
  <c r="K1135" i="2"/>
  <c r="L1135" i="2"/>
  <c r="M1135" i="2"/>
  <c r="N1135" i="2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A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Z1137" i="2"/>
  <c r="AC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/>
  <c r="T1138" i="2"/>
  <c r="U1138" i="2"/>
  <c r="V1138" i="2"/>
  <c r="AA1138" i="2" s="1"/>
  <c r="W1138" i="2"/>
  <c r="X1138" i="2"/>
  <c r="Y1138" i="2"/>
  <c r="AB1138" i="2"/>
  <c r="AC1138" i="2"/>
  <c r="A1139" i="2"/>
  <c r="B1139" i="2"/>
  <c r="C1139" i="2"/>
  <c r="D1139" i="2"/>
  <c r="E1139" i="2"/>
  <c r="F1139" i="2"/>
  <c r="G1139" i="2"/>
  <c r="H1139" i="2"/>
  <c r="Z1139" i="2" s="1"/>
  <c r="I1139" i="2"/>
  <c r="J1139" i="2"/>
  <c r="K1139" i="2"/>
  <c r="L1139" i="2"/>
  <c r="M1139" i="2"/>
  <c r="N1139" i="2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A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/>
  <c r="R1141" i="2"/>
  <c r="S1141" i="2" s="1"/>
  <c r="T1141" i="2"/>
  <c r="U1141" i="2"/>
  <c r="V1141" i="2"/>
  <c r="AA1141" i="2" s="1"/>
  <c r="W1141" i="2"/>
  <c r="X1141" i="2"/>
  <c r="Y1141" i="2"/>
  <c r="Z1141" i="2"/>
  <c r="AC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 s="1"/>
  <c r="R1142" i="2"/>
  <c r="S1142" i="2"/>
  <c r="T1142" i="2"/>
  <c r="U1142" i="2"/>
  <c r="V1142" i="2"/>
  <c r="AA1142" i="2" s="1"/>
  <c r="W1142" i="2"/>
  <c r="X1142" i="2"/>
  <c r="Y1142" i="2"/>
  <c r="AB1142" i="2"/>
  <c r="AC1142" i="2"/>
  <c r="A1143" i="2"/>
  <c r="B1143" i="2"/>
  <c r="C1143" i="2"/>
  <c r="D1143" i="2"/>
  <c r="E1143" i="2"/>
  <c r="F1143" i="2"/>
  <c r="G1143" i="2"/>
  <c r="H1143" i="2"/>
  <c r="Z1143" i="2" s="1"/>
  <c r="I1143" i="2"/>
  <c r="J1143" i="2"/>
  <c r="K1143" i="2"/>
  <c r="L1143" i="2"/>
  <c r="M1143" i="2"/>
  <c r="N1143" i="2"/>
  <c r="O1143" i="2"/>
  <c r="P1143" i="2"/>
  <c r="Q1143" i="2" s="1"/>
  <c r="R1143" i="2"/>
  <c r="S1143" i="2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AA1145" i="2" s="1"/>
  <c r="W1145" i="2"/>
  <c r="X1145" i="2"/>
  <c r="Y1145" i="2"/>
  <c r="Z1145" i="2"/>
  <c r="AC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 s="1"/>
  <c r="R1146" i="2"/>
  <c r="S1146" i="2"/>
  <c r="T1146" i="2"/>
  <c r="U1146" i="2"/>
  <c r="V1146" i="2"/>
  <c r="AA1146" i="2" s="1"/>
  <c r="W1146" i="2"/>
  <c r="X1146" i="2"/>
  <c r="Y1146" i="2"/>
  <c r="AB1146" i="2"/>
  <c r="AC1146" i="2"/>
  <c r="A1147" i="2"/>
  <c r="B1147" i="2"/>
  <c r="C1147" i="2"/>
  <c r="D1147" i="2"/>
  <c r="E1147" i="2"/>
  <c r="F1147" i="2"/>
  <c r="G1147" i="2"/>
  <c r="H1147" i="2"/>
  <c r="Z1147" i="2" s="1"/>
  <c r="I1147" i="2"/>
  <c r="J1147" i="2"/>
  <c r="K1147" i="2"/>
  <c r="L1147" i="2"/>
  <c r="M1147" i="2"/>
  <c r="N1147" i="2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A1147" i="2"/>
  <c r="AB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A1149" i="2" s="1"/>
  <c r="W1149" i="2"/>
  <c r="X1149" i="2"/>
  <c r="Y1149" i="2"/>
  <c r="Z1149" i="2"/>
  <c r="AC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 s="1"/>
  <c r="R1150" i="2"/>
  <c r="S1150" i="2"/>
  <c r="T1150" i="2"/>
  <c r="U1150" i="2"/>
  <c r="V1150" i="2"/>
  <c r="AA1150" i="2" s="1"/>
  <c r="W1150" i="2"/>
  <c r="X1150" i="2"/>
  <c r="Y1150" i="2"/>
  <c r="AB1150" i="2"/>
  <c r="AC1150" i="2"/>
  <c r="A1151" i="2"/>
  <c r="B1151" i="2"/>
  <c r="C1151" i="2"/>
  <c r="D1151" i="2"/>
  <c r="E1151" i="2"/>
  <c r="F1151" i="2"/>
  <c r="G1151" i="2"/>
  <c r="H1151" i="2"/>
  <c r="Z1151" i="2" s="1"/>
  <c r="I1151" i="2"/>
  <c r="J1151" i="2"/>
  <c r="K1151" i="2"/>
  <c r="L1151" i="2"/>
  <c r="M1151" i="2"/>
  <c r="N1151" i="2"/>
  <c r="O1151" i="2"/>
  <c r="P1151" i="2"/>
  <c r="Q1151" i="2" s="1"/>
  <c r="R1151" i="2"/>
  <c r="S1151" i="2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AA1153" i="2" s="1"/>
  <c r="W1153" i="2"/>
  <c r="X1153" i="2"/>
  <c r="Y1153" i="2"/>
  <c r="Z1153" i="2"/>
  <c r="AC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 s="1"/>
  <c r="R1154" i="2"/>
  <c r="S1154" i="2"/>
  <c r="T1154" i="2"/>
  <c r="U1154" i="2"/>
  <c r="V1154" i="2"/>
  <c r="AA1154" i="2" s="1"/>
  <c r="W1154" i="2"/>
  <c r="X1154" i="2"/>
  <c r="Y1154" i="2"/>
  <c r="AB1154" i="2"/>
  <c r="AC1154" i="2"/>
  <c r="A1155" i="2"/>
  <c r="B1155" i="2"/>
  <c r="C1155" i="2"/>
  <c r="D1155" i="2"/>
  <c r="E1155" i="2"/>
  <c r="F1155" i="2"/>
  <c r="G1155" i="2"/>
  <c r="H1155" i="2"/>
  <c r="Z1155" i="2" s="1"/>
  <c r="I1155" i="2"/>
  <c r="J1155" i="2"/>
  <c r="K1155" i="2"/>
  <c r="L1155" i="2"/>
  <c r="M1155" i="2"/>
  <c r="N1155" i="2"/>
  <c r="O1155" i="2"/>
  <c r="P1155" i="2"/>
  <c r="Q1155" i="2" s="1"/>
  <c r="R1155" i="2"/>
  <c r="S1155" i="2"/>
  <c r="T1155" i="2"/>
  <c r="U1155" i="2"/>
  <c r="V1155" i="2"/>
  <c r="AC1155" i="2" s="1"/>
  <c r="W1155" i="2"/>
  <c r="X1155" i="2"/>
  <c r="Y1155" i="2"/>
  <c r="AA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A1157" i="2" s="1"/>
  <c r="W1157" i="2"/>
  <c r="X1157" i="2"/>
  <c r="Y1157" i="2"/>
  <c r="Z1157" i="2"/>
  <c r="AC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C1158" i="2"/>
  <c r="A1159" i="2"/>
  <c r="B1159" i="2"/>
  <c r="C1159" i="2"/>
  <c r="D1159" i="2"/>
  <c r="E1159" i="2"/>
  <c r="F1159" i="2"/>
  <c r="G1159" i="2"/>
  <c r="H1159" i="2"/>
  <c r="Z1159" i="2" s="1"/>
  <c r="I1159" i="2"/>
  <c r="J1159" i="2"/>
  <c r="K1159" i="2"/>
  <c r="L1159" i="2"/>
  <c r="M1159" i="2"/>
  <c r="N1159" i="2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B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AA1161" i="2" s="1"/>
  <c r="W1161" i="2"/>
  <c r="X1161" i="2"/>
  <c r="Y1161" i="2"/>
  <c r="Z1161" i="2"/>
  <c r="AC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C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O1163" i="2"/>
  <c r="P1163" i="2"/>
  <c r="Q1163" i="2" s="1"/>
  <c r="R1163" i="2"/>
  <c r="S1163" i="2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A1165" i="2" s="1"/>
  <c r="W1165" i="2"/>
  <c r="X1165" i="2"/>
  <c r="Y1165" i="2"/>
  <c r="Z1165" i="2"/>
  <c r="AC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A1166" i="2" s="1"/>
  <c r="W1166" i="2"/>
  <c r="X1166" i="2"/>
  <c r="Y1166" i="2"/>
  <c r="AB1166" i="2"/>
  <c r="AC1166" i="2"/>
  <c r="A1167" i="2"/>
  <c r="B1167" i="2"/>
  <c r="C1167" i="2"/>
  <c r="D1167" i="2"/>
  <c r="E1167" i="2"/>
  <c r="F1167" i="2"/>
  <c r="G1167" i="2"/>
  <c r="H1167" i="2"/>
  <c r="Z1167" i="2" s="1"/>
  <c r="I1167" i="2"/>
  <c r="J1167" i="2"/>
  <c r="K1167" i="2"/>
  <c r="L1167" i="2"/>
  <c r="M1167" i="2"/>
  <c r="N1167" i="2"/>
  <c r="O1167" i="2"/>
  <c r="P1167" i="2"/>
  <c r="Q1167" i="2" s="1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Z1169" i="2"/>
  <c r="AC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B1170" i="2"/>
  <c r="AC1170" i="2"/>
  <c r="A1171" i="2"/>
  <c r="B1171" i="2"/>
  <c r="C1171" i="2"/>
  <c r="D1171" i="2"/>
  <c r="E1171" i="2"/>
  <c r="F1171" i="2"/>
  <c r="G1171" i="2"/>
  <c r="H1171" i="2"/>
  <c r="Z1171" i="2" s="1"/>
  <c r="I1171" i="2"/>
  <c r="J1171" i="2"/>
  <c r="K1171" i="2"/>
  <c r="L1171" i="2"/>
  <c r="M1171" i="2"/>
  <c r="N1171" i="2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/>
  <c r="R1173" i="2"/>
  <c r="S1173" i="2" s="1"/>
  <c r="T1173" i="2"/>
  <c r="U1173" i="2"/>
  <c r="V1173" i="2"/>
  <c r="AA1173" i="2" s="1"/>
  <c r="W1173" i="2"/>
  <c r="X1173" i="2"/>
  <c r="Y1173" i="2"/>
  <c r="Z1173" i="2"/>
  <c r="AC1173" i="2"/>
  <c r="A1174" i="2"/>
  <c r="B1174" i="2"/>
  <c r="C1174" i="2"/>
  <c r="D1174" i="2"/>
  <c r="E1174" i="2"/>
  <c r="F1174" i="2"/>
  <c r="G1174" i="2"/>
  <c r="H1174" i="2"/>
  <c r="Z1174" i="2" s="1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C1174" i="2"/>
  <c r="A1175" i="2"/>
  <c r="B1175" i="2"/>
  <c r="C1175" i="2"/>
  <c r="D1175" i="2"/>
  <c r="E1175" i="2"/>
  <c r="F1175" i="2"/>
  <c r="G1175" i="2"/>
  <c r="H1175" i="2"/>
  <c r="Z1175" i="2" s="1"/>
  <c r="I1175" i="2"/>
  <c r="J1175" i="2"/>
  <c r="K1175" i="2"/>
  <c r="L1175" i="2"/>
  <c r="M1175" i="2"/>
  <c r="N1175" i="2"/>
  <c r="O1175" i="2"/>
  <c r="P1175" i="2"/>
  <c r="Q1175" i="2" s="1"/>
  <c r="R1175" i="2"/>
  <c r="S1175" i="2"/>
  <c r="T1175" i="2"/>
  <c r="U1175" i="2"/>
  <c r="V1175" i="2"/>
  <c r="W1175" i="2"/>
  <c r="X1175" i="2"/>
  <c r="Y1175" i="2"/>
  <c r="AA1175" i="2"/>
  <c r="AB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/>
  <c r="R1177" i="2"/>
  <c r="S1177" i="2" s="1"/>
  <c r="T1177" i="2"/>
  <c r="U1177" i="2"/>
  <c r="V1177" i="2"/>
  <c r="AA1177" i="2" s="1"/>
  <c r="W1177" i="2"/>
  <c r="X1177" i="2"/>
  <c r="Y1177" i="2"/>
  <c r="Z1177" i="2"/>
  <c r="AC1177" i="2"/>
  <c r="A1178" i="2"/>
  <c r="B1178" i="2"/>
  <c r="C1178" i="2"/>
  <c r="D1178" i="2"/>
  <c r="E1178" i="2"/>
  <c r="F1178" i="2"/>
  <c r="G1178" i="2"/>
  <c r="H1178" i="2"/>
  <c r="Z1178" i="2" s="1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C1178" i="2"/>
  <c r="A1179" i="2"/>
  <c r="B1179" i="2"/>
  <c r="C1179" i="2"/>
  <c r="D1179" i="2"/>
  <c r="E1179" i="2"/>
  <c r="F1179" i="2"/>
  <c r="G1179" i="2"/>
  <c r="H1179" i="2"/>
  <c r="Z1179" i="2" s="1"/>
  <c r="I1179" i="2"/>
  <c r="J1179" i="2"/>
  <c r="K1179" i="2"/>
  <c r="L1179" i="2"/>
  <c r="M1179" i="2"/>
  <c r="N1179" i="2"/>
  <c r="O1179" i="2"/>
  <c r="P1179" i="2"/>
  <c r="Q1179" i="2" s="1"/>
  <c r="R1179" i="2"/>
  <c r="S1179" i="2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Z1181" i="2"/>
  <c r="AC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Z1183" i="2" s="1"/>
  <c r="I1183" i="2"/>
  <c r="J1183" i="2"/>
  <c r="K1183" i="2"/>
  <c r="L1183" i="2"/>
  <c r="M1183" i="2"/>
  <c r="N1183" i="2"/>
  <c r="O1183" i="2"/>
  <c r="P1183" i="2"/>
  <c r="Q1183" i="2" s="1"/>
  <c r="R1183" i="2"/>
  <c r="S1183" i="2"/>
  <c r="T1183" i="2"/>
  <c r="U1183" i="2"/>
  <c r="V1183" i="2"/>
  <c r="W1183" i="2"/>
  <c r="X1183" i="2"/>
  <c r="Y1183" i="2"/>
  <c r="AA1183" i="2"/>
  <c r="AB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Z1185" i="2"/>
  <c r="AC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B1186" i="2"/>
  <c r="AC1186" i="2"/>
  <c r="A1187" i="2"/>
  <c r="B1187" i="2"/>
  <c r="C1187" i="2"/>
  <c r="D1187" i="2"/>
  <c r="E1187" i="2"/>
  <c r="F1187" i="2"/>
  <c r="G1187" i="2"/>
  <c r="H1187" i="2"/>
  <c r="Z1187" i="2" s="1"/>
  <c r="I1187" i="2"/>
  <c r="J1187" i="2"/>
  <c r="K1187" i="2"/>
  <c r="L1187" i="2"/>
  <c r="M1187" i="2"/>
  <c r="N1187" i="2"/>
  <c r="O1187" i="2"/>
  <c r="P1187" i="2"/>
  <c r="Q1187" i="2" s="1"/>
  <c r="R1187" i="2"/>
  <c r="S1187" i="2"/>
  <c r="T1187" i="2"/>
  <c r="U1187" i="2"/>
  <c r="V1187" i="2"/>
  <c r="W1187" i="2"/>
  <c r="X1187" i="2"/>
  <c r="Y1187" i="2"/>
  <c r="AA1187" i="2"/>
  <c r="AB1187" i="2"/>
  <c r="AC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Z1189" i="2"/>
  <c r="AC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B1190" i="2"/>
  <c r="AC1190" i="2"/>
  <c r="A1191" i="2"/>
  <c r="B1191" i="2"/>
  <c r="C1191" i="2"/>
  <c r="D1191" i="2"/>
  <c r="E1191" i="2"/>
  <c r="F1191" i="2"/>
  <c r="G1191" i="2"/>
  <c r="H1191" i="2"/>
  <c r="Z1191" i="2" s="1"/>
  <c r="I1191" i="2"/>
  <c r="J1191" i="2"/>
  <c r="K1191" i="2"/>
  <c r="L1191" i="2"/>
  <c r="M1191" i="2"/>
  <c r="N1191" i="2"/>
  <c r="O1191" i="2"/>
  <c r="P1191" i="2"/>
  <c r="Q1191" i="2" s="1"/>
  <c r="R1191" i="2"/>
  <c r="S1191" i="2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/>
  <c r="R1193" i="2"/>
  <c r="S1193" i="2" s="1"/>
  <c r="T1193" i="2"/>
  <c r="U1193" i="2"/>
  <c r="V1193" i="2"/>
  <c r="AA1193" i="2" s="1"/>
  <c r="W1193" i="2"/>
  <c r="X1193" i="2"/>
  <c r="Y1193" i="2"/>
  <c r="Z1193" i="2"/>
  <c r="AC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A1194" i="2" s="1"/>
  <c r="W1194" i="2"/>
  <c r="X1194" i="2"/>
  <c r="Y1194" i="2"/>
  <c r="AB1194" i="2"/>
  <c r="AC1194" i="2"/>
  <c r="A1195" i="2"/>
  <c r="B1195" i="2"/>
  <c r="C1195" i="2"/>
  <c r="D1195" i="2"/>
  <c r="E1195" i="2"/>
  <c r="F1195" i="2"/>
  <c r="G1195" i="2"/>
  <c r="H1195" i="2"/>
  <c r="Z1195" i="2" s="1"/>
  <c r="I1195" i="2"/>
  <c r="J1195" i="2"/>
  <c r="K1195" i="2"/>
  <c r="L1195" i="2"/>
  <c r="M1195" i="2"/>
  <c r="N1195" i="2"/>
  <c r="O1195" i="2"/>
  <c r="P1195" i="2"/>
  <c r="Q1195" i="2" s="1"/>
  <c r="R1195" i="2"/>
  <c r="S1195" i="2"/>
  <c r="T1195" i="2"/>
  <c r="U1195" i="2"/>
  <c r="V1195" i="2"/>
  <c r="W1195" i="2"/>
  <c r="X1195" i="2"/>
  <c r="Y1195" i="2"/>
  <c r="AA1195" i="2"/>
  <c r="AB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/>
  <c r="R1197" i="2"/>
  <c r="S1197" i="2" s="1"/>
  <c r="T1197" i="2"/>
  <c r="U1197" i="2"/>
  <c r="V1197" i="2"/>
  <c r="AA1197" i="2" s="1"/>
  <c r="W1197" i="2"/>
  <c r="X1197" i="2"/>
  <c r="Y1197" i="2"/>
  <c r="Z1197" i="2"/>
  <c r="AC1197" i="2"/>
  <c r="A1198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AB1198" i="2"/>
  <c r="AC1198" i="2"/>
  <c r="A1199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O1199" i="2"/>
  <c r="P1199" i="2"/>
  <c r="Q1199" i="2" s="1"/>
  <c r="R1199" i="2"/>
  <c r="S1199" i="2"/>
  <c r="T1199" i="2"/>
  <c r="U1199" i="2"/>
  <c r="V1199" i="2"/>
  <c r="W1199" i="2"/>
  <c r="X1199" i="2"/>
  <c r="Y1199" i="2"/>
  <c r="AA1199" i="2"/>
  <c r="AB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AA1201" i="2" s="1"/>
  <c r="W1201" i="2"/>
  <c r="X1201" i="2"/>
  <c r="Y1201" i="2"/>
  <c r="Z1201" i="2"/>
  <c r="AC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C1202" i="2"/>
  <c r="A1203" i="2"/>
  <c r="B1203" i="2"/>
  <c r="C1203" i="2"/>
  <c r="D1203" i="2"/>
  <c r="E1203" i="2"/>
  <c r="F1203" i="2"/>
  <c r="G1203" i="2"/>
  <c r="H1203" i="2"/>
  <c r="Z1203" i="2" s="1"/>
  <c r="I1203" i="2"/>
  <c r="J1203" i="2"/>
  <c r="K1203" i="2"/>
  <c r="L1203" i="2"/>
  <c r="M1203" i="2"/>
  <c r="N1203" i="2"/>
  <c r="O1203" i="2"/>
  <c r="P1203" i="2"/>
  <c r="Q1203" i="2" s="1"/>
  <c r="R1203" i="2"/>
  <c r="S1203" i="2"/>
  <c r="T1203" i="2"/>
  <c r="U1203" i="2"/>
  <c r="V1203" i="2"/>
  <c r="W1203" i="2"/>
  <c r="X1203" i="2"/>
  <c r="Y1203" i="2"/>
  <c r="AA1203" i="2"/>
  <c r="AB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AA1205" i="2" s="1"/>
  <c r="W1205" i="2"/>
  <c r="X1205" i="2"/>
  <c r="Y1205" i="2"/>
  <c r="Z1205" i="2"/>
  <c r="AC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C1206" i="2"/>
  <c r="A1207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O1207" i="2"/>
  <c r="P1207" i="2"/>
  <c r="Q1207" i="2" s="1"/>
  <c r="R1207" i="2"/>
  <c r="S1207" i="2"/>
  <c r="T1207" i="2"/>
  <c r="U1207" i="2"/>
  <c r="V1207" i="2"/>
  <c r="W1207" i="2"/>
  <c r="X1207" i="2"/>
  <c r="Y1207" i="2"/>
  <c r="AA1207" i="2"/>
  <c r="AB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AA1209" i="2" s="1"/>
  <c r="W1209" i="2"/>
  <c r="X1209" i="2"/>
  <c r="Y1209" i="2"/>
  <c r="Z1209" i="2"/>
  <c r="AC1209" i="2"/>
  <c r="A1210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AB1210" i="2"/>
  <c r="AC1210" i="2"/>
  <c r="A1211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O1211" i="2"/>
  <c r="P1211" i="2"/>
  <c r="Q1211" i="2" s="1"/>
  <c r="R1211" i="2"/>
  <c r="S1211" i="2"/>
  <c r="T1211" i="2"/>
  <c r="U1211" i="2"/>
  <c r="V1211" i="2"/>
  <c r="W1211" i="2"/>
  <c r="X1211" i="2"/>
  <c r="Y1211" i="2"/>
  <c r="AA1211" i="2"/>
  <c r="AB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/>
  <c r="R1213" i="2"/>
  <c r="S1213" i="2" s="1"/>
  <c r="T1213" i="2"/>
  <c r="U1213" i="2"/>
  <c r="V1213" i="2"/>
  <c r="AA1213" i="2" s="1"/>
  <c r="W1213" i="2"/>
  <c r="X1213" i="2"/>
  <c r="Y1213" i="2"/>
  <c r="Z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C1214" i="2"/>
  <c r="A1215" i="2"/>
  <c r="B1215" i="2"/>
  <c r="C1215" i="2"/>
  <c r="D1215" i="2"/>
  <c r="E1215" i="2"/>
  <c r="F1215" i="2"/>
  <c r="G1215" i="2"/>
  <c r="H1215" i="2"/>
  <c r="Z1215" i="2" s="1"/>
  <c r="I1215" i="2"/>
  <c r="J1215" i="2"/>
  <c r="K1215" i="2"/>
  <c r="L1215" i="2"/>
  <c r="M1215" i="2"/>
  <c r="N1215" i="2"/>
  <c r="O1215" i="2"/>
  <c r="P1215" i="2"/>
  <c r="Q1215" i="2" s="1"/>
  <c r="R1215" i="2"/>
  <c r="S1215" i="2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Z1217" i="2"/>
  <c r="AC1217" i="2"/>
  <c r="A1218" i="2"/>
  <c r="B1218" i="2"/>
  <c r="C1218" i="2"/>
  <c r="D1218" i="2"/>
  <c r="E1218" i="2"/>
  <c r="F1218" i="2"/>
  <c r="G1218" i="2"/>
  <c r="H1218" i="2"/>
  <c r="Z1218" i="2" s="1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AB1218" i="2"/>
  <c r="AC1218" i="2"/>
  <c r="A1219" i="2"/>
  <c r="B1219" i="2"/>
  <c r="C1219" i="2"/>
  <c r="D1219" i="2"/>
  <c r="E1219" i="2"/>
  <c r="F1219" i="2"/>
  <c r="G1219" i="2"/>
  <c r="H1219" i="2"/>
  <c r="Z1219" i="2" s="1"/>
  <c r="I1219" i="2"/>
  <c r="J1219" i="2"/>
  <c r="K1219" i="2"/>
  <c r="L1219" i="2"/>
  <c r="M1219" i="2"/>
  <c r="N1219" i="2"/>
  <c r="O1219" i="2"/>
  <c r="P1219" i="2"/>
  <c r="Q1219" i="2" s="1"/>
  <c r="R1219" i="2"/>
  <c r="S1219" i="2"/>
  <c r="T1219" i="2"/>
  <c r="U1219" i="2"/>
  <c r="V1219" i="2"/>
  <c r="W1219" i="2"/>
  <c r="X1219" i="2"/>
  <c r="Y1219" i="2"/>
  <c r="AA1219" i="2"/>
  <c r="AB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Z1221" i="2"/>
  <c r="AC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A1222" i="2" s="1"/>
  <c r="W1222" i="2"/>
  <c r="X1222" i="2"/>
  <c r="Y1222" i="2"/>
  <c r="AB1222" i="2"/>
  <c r="AC1222" i="2"/>
  <c r="A1223" i="2"/>
  <c r="B1223" i="2"/>
  <c r="C1223" i="2"/>
  <c r="D1223" i="2"/>
  <c r="E1223" i="2"/>
  <c r="F1223" i="2"/>
  <c r="G1223" i="2"/>
  <c r="H1223" i="2"/>
  <c r="Z1223" i="2" s="1"/>
  <c r="I1223" i="2"/>
  <c r="J1223" i="2"/>
  <c r="K1223" i="2"/>
  <c r="L1223" i="2"/>
  <c r="M1223" i="2"/>
  <c r="N1223" i="2"/>
  <c r="O1223" i="2"/>
  <c r="P1223" i="2"/>
  <c r="Q1223" i="2" s="1"/>
  <c r="R1223" i="2"/>
  <c r="S1223" i="2"/>
  <c r="T1223" i="2"/>
  <c r="U1223" i="2"/>
  <c r="V1223" i="2"/>
  <c r="W1223" i="2"/>
  <c r="X1223" i="2"/>
  <c r="Y1223" i="2"/>
  <c r="AA1223" i="2"/>
  <c r="AB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Z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Z1225" i="2"/>
  <c r="AC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AA1226" i="2" s="1"/>
  <c r="W1226" i="2"/>
  <c r="X1226" i="2"/>
  <c r="Y1226" i="2"/>
  <c r="AB1226" i="2"/>
  <c r="AC1226" i="2"/>
  <c r="A1227" i="2"/>
  <c r="B1227" i="2"/>
  <c r="C1227" i="2"/>
  <c r="D1227" i="2"/>
  <c r="E1227" i="2"/>
  <c r="F1227" i="2"/>
  <c r="G1227" i="2"/>
  <c r="H1227" i="2"/>
  <c r="Z1227" i="2" s="1"/>
  <c r="I1227" i="2"/>
  <c r="J1227" i="2"/>
  <c r="K1227" i="2"/>
  <c r="L1227" i="2"/>
  <c r="M1227" i="2"/>
  <c r="N1227" i="2"/>
  <c r="O1227" i="2"/>
  <c r="P1227" i="2"/>
  <c r="Q1227" i="2" s="1"/>
  <c r="R1227" i="2"/>
  <c r="S1227" i="2"/>
  <c r="T1227" i="2"/>
  <c r="U1227" i="2"/>
  <c r="V1227" i="2"/>
  <c r="W1227" i="2"/>
  <c r="X1227" i="2"/>
  <c r="Y1227" i="2"/>
  <c r="AA1227" i="2"/>
  <c r="AB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Z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AA1229" i="2" s="1"/>
  <c r="W1229" i="2"/>
  <c r="X1229" i="2"/>
  <c r="Y1229" i="2"/>
  <c r="Z1229" i="2"/>
  <c r="AC1229" i="2"/>
  <c r="A1230" i="2"/>
  <c r="B1230" i="2"/>
  <c r="C1230" i="2"/>
  <c r="D1230" i="2"/>
  <c r="E1230" i="2"/>
  <c r="F1230" i="2"/>
  <c r="G1230" i="2"/>
  <c r="H1230" i="2"/>
  <c r="Z1230" i="2" s="1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B1230" i="2"/>
  <c r="AC1230" i="2"/>
  <c r="A1231" i="2"/>
  <c r="B1231" i="2"/>
  <c r="C1231" i="2"/>
  <c r="D1231" i="2"/>
  <c r="E1231" i="2"/>
  <c r="F1231" i="2"/>
  <c r="G1231" i="2"/>
  <c r="H1231" i="2"/>
  <c r="Z1231" i="2" s="1"/>
  <c r="I1231" i="2"/>
  <c r="J1231" i="2"/>
  <c r="K1231" i="2"/>
  <c r="L1231" i="2"/>
  <c r="M1231" i="2"/>
  <c r="N1231" i="2"/>
  <c r="O1231" i="2"/>
  <c r="P1231" i="2"/>
  <c r="Q1231" i="2" s="1"/>
  <c r="R1231" i="2"/>
  <c r="S1231" i="2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Z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AA1233" i="2" s="1"/>
  <c r="W1233" i="2"/>
  <c r="X1233" i="2"/>
  <c r="Y1233" i="2"/>
  <c r="Z1233" i="2"/>
  <c r="AC1233" i="2"/>
  <c r="A1234" i="2"/>
  <c r="B1234" i="2"/>
  <c r="C1234" i="2"/>
  <c r="D1234" i="2"/>
  <c r="E1234" i="2"/>
  <c r="F1234" i="2"/>
  <c r="G1234" i="2"/>
  <c r="H1234" i="2"/>
  <c r="Z1234" i="2" s="1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AB1234" i="2"/>
  <c r="AC1234" i="2"/>
  <c r="A1235" i="2"/>
  <c r="B1235" i="2"/>
  <c r="C1235" i="2"/>
  <c r="D1235" i="2"/>
  <c r="E1235" i="2"/>
  <c r="F1235" i="2"/>
  <c r="G1235" i="2"/>
  <c r="H1235" i="2"/>
  <c r="Z1235" i="2" s="1"/>
  <c r="I1235" i="2"/>
  <c r="J1235" i="2"/>
  <c r="K1235" i="2"/>
  <c r="L1235" i="2"/>
  <c r="M1235" i="2"/>
  <c r="N1235" i="2"/>
  <c r="O1235" i="2"/>
  <c r="P1235" i="2"/>
  <c r="Q1235" i="2" s="1"/>
  <c r="R1235" i="2"/>
  <c r="S1235" i="2"/>
  <c r="T1235" i="2"/>
  <c r="U1235" i="2"/>
  <c r="V1235" i="2"/>
  <c r="W1235" i="2"/>
  <c r="X1235" i="2"/>
  <c r="Y1235" i="2"/>
  <c r="AA1235" i="2"/>
  <c r="AB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Z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/>
  <c r="R1237" i="2"/>
  <c r="S1237" i="2" s="1"/>
  <c r="T1237" i="2"/>
  <c r="U1237" i="2"/>
  <c r="V1237" i="2"/>
  <c r="AA1237" i="2" s="1"/>
  <c r="W1237" i="2"/>
  <c r="X1237" i="2"/>
  <c r="Y1237" i="2"/>
  <c r="Z1237" i="2"/>
  <c r="AC1237" i="2"/>
  <c r="A1238" i="2"/>
  <c r="B1238" i="2"/>
  <c r="C1238" i="2"/>
  <c r="D1238" i="2"/>
  <c r="E1238" i="2"/>
  <c r="F1238" i="2"/>
  <c r="G1238" i="2"/>
  <c r="H1238" i="2"/>
  <c r="Z1238" i="2" s="1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C1238" i="2"/>
  <c r="A1239" i="2"/>
  <c r="B1239" i="2"/>
  <c r="C1239" i="2"/>
  <c r="D1239" i="2"/>
  <c r="E1239" i="2"/>
  <c r="F1239" i="2"/>
  <c r="G1239" i="2"/>
  <c r="H1239" i="2"/>
  <c r="Z1239" i="2" s="1"/>
  <c r="I1239" i="2"/>
  <c r="J1239" i="2"/>
  <c r="K1239" i="2"/>
  <c r="L1239" i="2"/>
  <c r="M1239" i="2"/>
  <c r="N1239" i="2"/>
  <c r="O1239" i="2"/>
  <c r="P1239" i="2"/>
  <c r="Q1239" i="2" s="1"/>
  <c r="R1239" i="2"/>
  <c r="S1239" i="2"/>
  <c r="T1239" i="2"/>
  <c r="U1239" i="2"/>
  <c r="V1239" i="2"/>
  <c r="W1239" i="2"/>
  <c r="X1239" i="2"/>
  <c r="Y1239" i="2"/>
  <c r="AA1239" i="2"/>
  <c r="AB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Z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A1241" i="2" s="1"/>
  <c r="W1241" i="2"/>
  <c r="X1241" i="2"/>
  <c r="Y1241" i="2"/>
  <c r="Z1241" i="2"/>
  <c r="AC1241" i="2"/>
  <c r="A1242" i="2"/>
  <c r="B1242" i="2"/>
  <c r="C1242" i="2"/>
  <c r="D1242" i="2"/>
  <c r="E1242" i="2"/>
  <c r="F1242" i="2"/>
  <c r="G1242" i="2"/>
  <c r="H1242" i="2"/>
  <c r="Z1242" i="2" s="1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B1242" i="2"/>
  <c r="AC1242" i="2"/>
  <c r="A1243" i="2"/>
  <c r="B1243" i="2"/>
  <c r="C1243" i="2"/>
  <c r="D1243" i="2"/>
  <c r="E1243" i="2"/>
  <c r="F1243" i="2"/>
  <c r="G1243" i="2"/>
  <c r="H1243" i="2"/>
  <c r="Z1243" i="2" s="1"/>
  <c r="I1243" i="2"/>
  <c r="J1243" i="2"/>
  <c r="K1243" i="2"/>
  <c r="L1243" i="2"/>
  <c r="M1243" i="2"/>
  <c r="N1243" i="2"/>
  <c r="O1243" i="2"/>
  <c r="P1243" i="2"/>
  <c r="Q1243" i="2" s="1"/>
  <c r="R1243" i="2"/>
  <c r="S1243" i="2"/>
  <c r="T1243" i="2"/>
  <c r="U1243" i="2"/>
  <c r="V1243" i="2"/>
  <c r="W1243" i="2"/>
  <c r="X1243" i="2"/>
  <c r="Y1243" i="2"/>
  <c r="AA1243" i="2"/>
  <c r="AB1243" i="2"/>
  <c r="AC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Z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/>
  <c r="R1245" i="2"/>
  <c r="S1245" i="2" s="1"/>
  <c r="T1245" i="2"/>
  <c r="U1245" i="2"/>
  <c r="V1245" i="2"/>
  <c r="AA1245" i="2" s="1"/>
  <c r="W1245" i="2"/>
  <c r="X1245" i="2"/>
  <c r="Y1245" i="2"/>
  <c r="Z1245" i="2"/>
  <c r="A1246" i="2"/>
  <c r="B1246" i="2"/>
  <c r="C1246" i="2"/>
  <c r="D1246" i="2"/>
  <c r="E1246" i="2"/>
  <c r="F1246" i="2"/>
  <c r="G1246" i="2"/>
  <c r="H1246" i="2"/>
  <c r="Z1246" i="2" s="1"/>
  <c r="I1246" i="2"/>
  <c r="J1246" i="2"/>
  <c r="K1246" i="2"/>
  <c r="L1246" i="2"/>
  <c r="M1246" i="2"/>
  <c r="N1246" i="2"/>
  <c r="O1246" i="2"/>
  <c r="P1246" i="2"/>
  <c r="Q1246" i="2"/>
  <c r="R1246" i="2"/>
  <c r="S1246" i="2" s="1"/>
  <c r="T1246" i="2"/>
  <c r="U1246" i="2"/>
  <c r="V1246" i="2"/>
  <c r="AA1246" i="2" s="1"/>
  <c r="W1246" i="2"/>
  <c r="X1246" i="2"/>
  <c r="Y1246" i="2"/>
  <c r="AB1246" i="2"/>
  <c r="AC1246" i="2"/>
  <c r="A1247" i="2"/>
  <c r="B1247" i="2"/>
  <c r="C1247" i="2"/>
  <c r="D1247" i="2"/>
  <c r="E1247" i="2"/>
  <c r="F1247" i="2"/>
  <c r="G1247" i="2"/>
  <c r="H1247" i="2"/>
  <c r="Z1247" i="2" s="1"/>
  <c r="I1247" i="2"/>
  <c r="J1247" i="2"/>
  <c r="K1247" i="2"/>
  <c r="L1247" i="2"/>
  <c r="M1247" i="2"/>
  <c r="N1247" i="2"/>
  <c r="O1247" i="2"/>
  <c r="P1247" i="2"/>
  <c r="Q1247" i="2" s="1"/>
  <c r="R1247" i="2"/>
  <c r="S1247" i="2"/>
  <c r="T1247" i="2"/>
  <c r="U1247" i="2"/>
  <c r="V1247" i="2"/>
  <c r="W1247" i="2"/>
  <c r="X1247" i="2"/>
  <c r="Y1247" i="2"/>
  <c r="AA1247" i="2"/>
  <c r="AB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/>
  <c r="T1248" i="2"/>
  <c r="U1248" i="2"/>
  <c r="V1248" i="2"/>
  <c r="AC1248" i="2" s="1"/>
  <c r="W1248" i="2"/>
  <c r="X1248" i="2"/>
  <c r="Y1248" i="2"/>
  <c r="AA1248" i="2" l="1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Z983" i="2"/>
  <c r="AA981" i="2"/>
  <c r="AC981" i="2"/>
  <c r="Z979" i="2"/>
  <c r="AA977" i="2"/>
  <c r="AC977" i="2"/>
  <c r="Z975" i="2"/>
  <c r="AA973" i="2"/>
  <c r="AC973" i="2"/>
  <c r="Z971" i="2"/>
  <c r="AA969" i="2"/>
  <c r="AC969" i="2"/>
  <c r="Z967" i="2"/>
  <c r="AA965" i="2"/>
  <c r="AC965" i="2"/>
  <c r="Z1248" i="2"/>
  <c r="AC1245" i="2"/>
  <c r="Z1216" i="2"/>
  <c r="AC1013" i="2"/>
  <c r="AA1011" i="2"/>
  <c r="AC1009" i="2"/>
  <c r="AA1007" i="2"/>
  <c r="AC1003" i="2"/>
  <c r="AA1003" i="2"/>
  <c r="Z1002" i="2"/>
  <c r="Z991" i="2"/>
  <c r="AA989" i="2"/>
  <c r="AC989" i="2"/>
  <c r="Z987" i="2"/>
  <c r="AA985" i="2"/>
  <c r="AC985" i="2"/>
  <c r="Z1220" i="2"/>
  <c r="AC1244" i="2"/>
  <c r="AC1240" i="2"/>
  <c r="AC1236" i="2"/>
  <c r="AC1232" i="2"/>
  <c r="AC1228" i="2"/>
  <c r="AC1224" i="2"/>
  <c r="AA1001" i="2"/>
  <c r="AC1001" i="2"/>
  <c r="AC999" i="2"/>
  <c r="AA999" i="2"/>
  <c r="Z998" i="2"/>
  <c r="Z995" i="2"/>
  <c r="AA993" i="2"/>
  <c r="AC993" i="2"/>
  <c r="Z959" i="2"/>
  <c r="AA1005" i="2"/>
  <c r="AA997" i="2"/>
  <c r="AC997" i="2"/>
  <c r="Z963" i="2"/>
  <c r="AA961" i="2"/>
  <c r="AC961" i="2"/>
  <c r="AC774" i="2"/>
  <c r="Z765" i="2"/>
  <c r="AC763" i="2"/>
  <c r="AA763" i="2"/>
  <c r="AA995" i="2"/>
  <c r="AA991" i="2"/>
  <c r="AA987" i="2"/>
  <c r="AA983" i="2"/>
  <c r="AA979" i="2"/>
  <c r="AA975" i="2"/>
  <c r="AA971" i="2"/>
  <c r="AA967" i="2"/>
  <c r="AA963" i="2"/>
  <c r="AA959" i="2"/>
  <c r="AC957" i="2"/>
  <c r="AA955" i="2"/>
  <c r="AC953" i="2"/>
  <c r="AA951" i="2"/>
  <c r="AC949" i="2"/>
  <c r="AA947" i="2"/>
  <c r="AC945" i="2"/>
  <c r="AA943" i="2"/>
  <c r="AC941" i="2"/>
  <c r="AA939" i="2"/>
  <c r="AC937" i="2"/>
  <c r="AA935" i="2"/>
  <c r="AC933" i="2"/>
  <c r="AA931" i="2"/>
  <c r="AC929" i="2"/>
  <c r="AA927" i="2"/>
  <c r="AC925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A851" i="2"/>
  <c r="AC849" i="2"/>
  <c r="AA847" i="2"/>
  <c r="AC845" i="2"/>
  <c r="AA843" i="2"/>
  <c r="AC841" i="2"/>
  <c r="AA839" i="2"/>
  <c r="AC837" i="2"/>
  <c r="AA835" i="2"/>
  <c r="AC833" i="2"/>
  <c r="AA831" i="2"/>
  <c r="AC829" i="2"/>
  <c r="AA827" i="2"/>
  <c r="AC825" i="2"/>
  <c r="AA823" i="2"/>
  <c r="AC821" i="2"/>
  <c r="AA819" i="2"/>
  <c r="AC817" i="2"/>
  <c r="AA815" i="2"/>
  <c r="AC813" i="2"/>
  <c r="AA811" i="2"/>
  <c r="AC809" i="2"/>
  <c r="AA807" i="2"/>
  <c r="AC805" i="2"/>
  <c r="AA803" i="2"/>
  <c r="AC801" i="2"/>
  <c r="AA799" i="2"/>
  <c r="AC797" i="2"/>
  <c r="AA795" i="2"/>
  <c r="AC793" i="2"/>
  <c r="AA791" i="2"/>
  <c r="AC789" i="2"/>
  <c r="AA787" i="2"/>
  <c r="AC785" i="2"/>
  <c r="AA783" i="2"/>
  <c r="AC781" i="2"/>
  <c r="Z776" i="2"/>
  <c r="AA773" i="2"/>
  <c r="AC773" i="2"/>
  <c r="Z772" i="2"/>
  <c r="Z769" i="2"/>
  <c r="AC767" i="2"/>
  <c r="AA767" i="2"/>
  <c r="AC778" i="2"/>
  <c r="AC771" i="2"/>
  <c r="AA771" i="2"/>
  <c r="AC779" i="2"/>
  <c r="AA777" i="2"/>
  <c r="AA775" i="2"/>
  <c r="AC652" i="2"/>
  <c r="AC644" i="2"/>
  <c r="AA641" i="2"/>
  <c r="AC641" i="2"/>
  <c r="AC639" i="2"/>
  <c r="AA639" i="2"/>
  <c r="Z638" i="2"/>
  <c r="AA625" i="2"/>
  <c r="AC625" i="2"/>
  <c r="AC769" i="2"/>
  <c r="AC765" i="2"/>
  <c r="AC761" i="2"/>
  <c r="AA759" i="2"/>
  <c r="AC757" i="2"/>
  <c r="AA755" i="2"/>
  <c r="AC753" i="2"/>
  <c r="AA751" i="2"/>
  <c r="AC749" i="2"/>
  <c r="AA747" i="2"/>
  <c r="AC745" i="2"/>
  <c r="AA743" i="2"/>
  <c r="AC741" i="2"/>
  <c r="AA739" i="2"/>
  <c r="AC737" i="2"/>
  <c r="AA735" i="2"/>
  <c r="AC733" i="2"/>
  <c r="AA731" i="2"/>
  <c r="AC729" i="2"/>
  <c r="AA727" i="2"/>
  <c r="AC725" i="2"/>
  <c r="AA723" i="2"/>
  <c r="AC721" i="2"/>
  <c r="AA719" i="2"/>
  <c r="AC717" i="2"/>
  <c r="AA715" i="2"/>
  <c r="AC713" i="2"/>
  <c r="AA711" i="2"/>
  <c r="AC709" i="2"/>
  <c r="AA707" i="2"/>
  <c r="AC705" i="2"/>
  <c r="AA703" i="2"/>
  <c r="AC701" i="2"/>
  <c r="AA699" i="2"/>
  <c r="AC697" i="2"/>
  <c r="AA695" i="2"/>
  <c r="AC693" i="2"/>
  <c r="AA691" i="2"/>
  <c r="AC689" i="2"/>
  <c r="AA687" i="2"/>
  <c r="AC685" i="2"/>
  <c r="AA683" i="2"/>
  <c r="AC681" i="2"/>
  <c r="AA679" i="2"/>
  <c r="AC677" i="2"/>
  <c r="AA675" i="2"/>
  <c r="AC673" i="2"/>
  <c r="AA671" i="2"/>
  <c r="AC669" i="2"/>
  <c r="AA667" i="2"/>
  <c r="AC665" i="2"/>
  <c r="AA663" i="2"/>
  <c r="AC661" i="2"/>
  <c r="AA659" i="2"/>
  <c r="AC657" i="2"/>
  <c r="Z654" i="2"/>
  <c r="AA651" i="2"/>
  <c r="AA649" i="2"/>
  <c r="Z646" i="2"/>
  <c r="AA643" i="2"/>
  <c r="AA637" i="2"/>
  <c r="AC637" i="2"/>
  <c r="AC635" i="2"/>
  <c r="AA635" i="2"/>
  <c r="Z634" i="2"/>
  <c r="AA633" i="2"/>
  <c r="AC633" i="2"/>
  <c r="AC631" i="2"/>
  <c r="AA631" i="2"/>
  <c r="AA655" i="2"/>
  <c r="AA653" i="2"/>
  <c r="Z650" i="2"/>
  <c r="AC649" i="2"/>
  <c r="AA647" i="2"/>
  <c r="AA645" i="2"/>
  <c r="Z642" i="2"/>
  <c r="AA629" i="2"/>
  <c r="AC629" i="2"/>
  <c r="AC627" i="2"/>
  <c r="AA627" i="2"/>
  <c r="Z626" i="2"/>
  <c r="AC623" i="2"/>
  <c r="AA623" i="2"/>
  <c r="Z622" i="2"/>
  <c r="AC621" i="2"/>
  <c r="AA619" i="2"/>
  <c r="AC617" i="2"/>
  <c r="AA615" i="2"/>
  <c r="AC613" i="2"/>
  <c r="AA611" i="2"/>
  <c r="AC609" i="2"/>
  <c r="AA607" i="2"/>
  <c r="AC605" i="2"/>
  <c r="AA603" i="2"/>
  <c r="AC601" i="2"/>
  <c r="AA599" i="2"/>
  <c r="AC597" i="2"/>
  <c r="AA595" i="2"/>
  <c r="AC593" i="2"/>
  <c r="AA591" i="2"/>
  <c r="AC589" i="2"/>
  <c r="AA587" i="2"/>
  <c r="AC585" i="2"/>
  <c r="AA583" i="2"/>
  <c r="AC581" i="2"/>
  <c r="AA579" i="2"/>
  <c r="AC577" i="2"/>
  <c r="AA575" i="2"/>
  <c r="AC573" i="2"/>
  <c r="AA571" i="2"/>
  <c r="AC569" i="2"/>
  <c r="AA567" i="2"/>
  <c r="AC565" i="2"/>
  <c r="AA563" i="2"/>
  <c r="AC561" i="2"/>
  <c r="AA559" i="2"/>
  <c r="AC557" i="2"/>
  <c r="Z549" i="2"/>
  <c r="Z548" i="2"/>
  <c r="AC547" i="2"/>
  <c r="AA543" i="2"/>
  <c r="AA538" i="2"/>
  <c r="Z533" i="2"/>
  <c r="Z532" i="2"/>
  <c r="AC531" i="2"/>
  <c r="Z525" i="2"/>
  <c r="Z521" i="2"/>
  <c r="Z517" i="2"/>
  <c r="Z513" i="2"/>
  <c r="Z509" i="2"/>
  <c r="Z505" i="2"/>
  <c r="Z501" i="2"/>
  <c r="Z497" i="2"/>
  <c r="Z493" i="2"/>
  <c r="Z489" i="2"/>
  <c r="Z481" i="2"/>
  <c r="Z473" i="2"/>
  <c r="Z465" i="2"/>
  <c r="Z457" i="2"/>
  <c r="Z449" i="2"/>
  <c r="Z556" i="2"/>
  <c r="Z537" i="2"/>
  <c r="Z536" i="2"/>
  <c r="AA526" i="2"/>
  <c r="AC526" i="2"/>
  <c r="AA522" i="2"/>
  <c r="AC522" i="2"/>
  <c r="AA518" i="2"/>
  <c r="AC518" i="2"/>
  <c r="AA514" i="2"/>
  <c r="AC514" i="2"/>
  <c r="AA510" i="2"/>
  <c r="AC510" i="2"/>
  <c r="AA506" i="2"/>
  <c r="AC506" i="2"/>
  <c r="AA502" i="2"/>
  <c r="AC502" i="2"/>
  <c r="AA498" i="2"/>
  <c r="AC498" i="2"/>
  <c r="AA494" i="2"/>
  <c r="AC494" i="2"/>
  <c r="AA490" i="2"/>
  <c r="AC490" i="2"/>
  <c r="Z488" i="2"/>
  <c r="AA482" i="2"/>
  <c r="AC482" i="2"/>
  <c r="Z480" i="2"/>
  <c r="AA474" i="2"/>
  <c r="AC474" i="2"/>
  <c r="Z472" i="2"/>
  <c r="AA466" i="2"/>
  <c r="AC466" i="2"/>
  <c r="Z464" i="2"/>
  <c r="AA458" i="2"/>
  <c r="AC458" i="2"/>
  <c r="Z456" i="2"/>
  <c r="AA450" i="2"/>
  <c r="AC450" i="2"/>
  <c r="Z448" i="2"/>
  <c r="AA546" i="2"/>
  <c r="Z541" i="2"/>
  <c r="Z540" i="2"/>
  <c r="AC539" i="2"/>
  <c r="AA535" i="2"/>
  <c r="AA530" i="2"/>
  <c r="Z485" i="2"/>
  <c r="Z477" i="2"/>
  <c r="Z469" i="2"/>
  <c r="Z461" i="2"/>
  <c r="Z453" i="2"/>
  <c r="Z552" i="2"/>
  <c r="AC551" i="2"/>
  <c r="Z545" i="2"/>
  <c r="Z544" i="2"/>
  <c r="Z529" i="2"/>
  <c r="Z528" i="2"/>
  <c r="Z524" i="2"/>
  <c r="Z520" i="2"/>
  <c r="Z516" i="2"/>
  <c r="Z512" i="2"/>
  <c r="Z508" i="2"/>
  <c r="Z504" i="2"/>
  <c r="Z500" i="2"/>
  <c r="Z496" i="2"/>
  <c r="Z492" i="2"/>
  <c r="AA486" i="2"/>
  <c r="AC486" i="2"/>
  <c r="Z484" i="2"/>
  <c r="AA478" i="2"/>
  <c r="AC478" i="2"/>
  <c r="Z476" i="2"/>
  <c r="AA470" i="2"/>
  <c r="AC470" i="2"/>
  <c r="Z468" i="2"/>
  <c r="AA462" i="2"/>
  <c r="AC462" i="2"/>
  <c r="Z460" i="2"/>
  <c r="AA454" i="2"/>
  <c r="AC454" i="2"/>
  <c r="Z452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396" i="2"/>
  <c r="AC394" i="2"/>
  <c r="AA392" i="2"/>
  <c r="AC390" i="2"/>
  <c r="AA388" i="2"/>
  <c r="AC386" i="2"/>
  <c r="AA384" i="2"/>
  <c r="AA383" i="2"/>
  <c r="AA443" i="2"/>
  <c r="AA439" i="2"/>
  <c r="AA435" i="2"/>
  <c r="AA431" i="2"/>
  <c r="AA427" i="2"/>
  <c r="Z382" i="2"/>
  <c r="Z381" i="2"/>
  <c r="AC380" i="2"/>
  <c r="AA380" i="2"/>
  <c r="AC303" i="2"/>
  <c r="AC299" i="2"/>
  <c r="AC295" i="2"/>
  <c r="AC291" i="2"/>
  <c r="AC287" i="2"/>
  <c r="AC283" i="2"/>
  <c r="AC279" i="2"/>
  <c r="AC275" i="2"/>
  <c r="AC271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C270" i="2"/>
  <c r="Z268" i="2"/>
  <c r="AA269" i="2"/>
  <c r="AC269" i="2"/>
  <c r="Z267" i="2"/>
  <c r="Z201" i="2"/>
  <c r="AC265" i="2"/>
  <c r="AC261" i="2"/>
  <c r="AC257" i="2"/>
  <c r="AC253" i="2"/>
  <c r="AC249" i="2"/>
  <c r="AC245" i="2"/>
  <c r="AC241" i="2"/>
  <c r="AC237" i="2"/>
  <c r="AC233" i="2"/>
  <c r="AC229" i="2"/>
  <c r="AC225" i="2"/>
  <c r="AC221" i="2"/>
  <c r="AC217" i="2"/>
  <c r="AC213" i="2"/>
  <c r="AC209" i="2"/>
  <c r="AC205" i="2"/>
  <c r="AC199" i="2"/>
  <c r="AA198" i="2"/>
  <c r="AA194" i="2"/>
  <c r="AA190" i="2"/>
  <c r="AA186" i="2"/>
  <c r="AA182" i="2"/>
  <c r="AA178" i="2"/>
  <c r="AA174" i="2"/>
  <c r="AA170" i="2"/>
  <c r="AC168" i="2"/>
  <c r="AA166" i="2"/>
  <c r="AC164" i="2"/>
  <c r="AA162" i="2"/>
  <c r="AC160" i="2"/>
  <c r="AA158" i="2"/>
  <c r="AC156" i="2"/>
  <c r="AA154" i="2"/>
  <c r="AC152" i="2"/>
  <c r="AA150" i="2"/>
  <c r="AC148" i="2"/>
  <c r="Z141" i="2"/>
  <c r="AC195" i="2"/>
  <c r="AC191" i="2"/>
  <c r="Z145" i="2"/>
  <c r="AC142" i="2"/>
  <c r="AA142" i="2"/>
  <c r="Z144" i="2"/>
  <c r="AA67" i="2"/>
  <c r="Z43" i="2"/>
  <c r="AA41" i="2"/>
  <c r="AC41" i="2"/>
  <c r="Z39" i="2"/>
  <c r="AA138" i="2"/>
  <c r="AA134" i="2"/>
  <c r="AA130" i="2"/>
  <c r="AA126" i="2"/>
  <c r="AC124" i="2"/>
  <c r="AA122" i="2"/>
  <c r="AC120" i="2"/>
  <c r="AA118" i="2"/>
  <c r="AC116" i="2"/>
  <c r="AA114" i="2"/>
  <c r="AC112" i="2"/>
  <c r="AA110" i="2"/>
  <c r="AC108" i="2"/>
  <c r="AA106" i="2"/>
  <c r="AC104" i="2"/>
  <c r="AA102" i="2"/>
  <c r="AC100" i="2"/>
  <c r="AA98" i="2"/>
  <c r="AC96" i="2"/>
  <c r="AA94" i="2"/>
  <c r="AC92" i="2"/>
  <c r="AA90" i="2"/>
  <c r="AC88" i="2"/>
  <c r="AA86" i="2"/>
  <c r="AC84" i="2"/>
  <c r="AA82" i="2"/>
  <c r="AC80" i="2"/>
  <c r="AA78" i="2"/>
  <c r="AC76" i="2"/>
  <c r="AA74" i="2"/>
  <c r="AC72" i="2"/>
  <c r="AC68" i="2"/>
  <c r="AC64" i="2"/>
  <c r="Z62" i="2"/>
  <c r="AA61" i="2"/>
  <c r="AC61" i="2"/>
  <c r="AA57" i="2"/>
  <c r="AC57" i="2"/>
  <c r="AA53" i="2"/>
  <c r="AC53" i="2"/>
  <c r="Z59" i="2"/>
  <c r="Z55" i="2"/>
  <c r="Z51" i="2"/>
  <c r="AA49" i="2"/>
  <c r="AC49" i="2"/>
  <c r="AA63" i="2"/>
  <c r="Z47" i="2"/>
  <c r="AA45" i="2"/>
  <c r="AC45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H2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<sst xmlns="http://schemas.openxmlformats.org/spreadsheetml/2006/main" count="25678" uniqueCount="7130">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</sst>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2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7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Angelic</v>
      </c>
      <c r="H2">
        <f>SUMPRODUCT(MID(0&amp;feed!H2,LARGE(INDEX(ISNUMBER(--MID(feed!H2,ROW($1:$19),1))*
ROW($1:$19),0),ROW($1:$19))+1,1)*10^ROW($1:$19)/10)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7106</v>
      </c>
      <c r="O2">
        <f>SUMPRODUCT(MID(0&amp;feed!O2,LARGE(INDEX(ISNUMBER(--MID(feed!O2,ROW($1:$5),1))*
ROW($1:$5),0),ROW($1:$5))+1,1)*10^ROW($1:$5)/10)</f>
        <v>291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8.8494230227976356</v>
      </c>
      <c r="AB2" s="4">
        <f>N2/6</f>
        <v>1184.3333333333333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12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6596</v>
      </c>
      <c r="O3">
        <f>SUMPRODUCT(MID(0&amp;feed!O3,LARGE(INDEX(ISNUMBER(--MID(feed!O3,ROW($1:$5),1))*
ROW($1:$5),0),ROW($1:$5))+1,1)*10^ROW($1:$5)/10)</f>
        <v>62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28781</v>
      </c>
      <c r="AA3" s="8">
        <f t="shared" ref="AA3:AA66" si="3">V3/N3</f>
        <v>8.2293814432989691</v>
      </c>
      <c r="AB3" s="4">
        <f t="shared" ref="AB3:AB66" si="4">N3/6</f>
        <v>1099.3333333333333</v>
      </c>
      <c r="AC3" s="4">
        <f t="shared" ref="AC3:AC66" si="5">V3/6</f>
        <v>9046.8333333333339</v>
      </c>
    </row>
    <row r="4" spans="1:29" x14ac:dyDescent="0.25">
      <c r="A4" t="str">
        <f>feed!A4</f>
        <v>Shambala</v>
      </c>
      <c r="B4" t="str">
        <f>feed!B4</f>
        <v>Feranon</v>
      </c>
      <c r="C4" t="str">
        <f>feed!C4</f>
        <v>Brotherhood of Nod</v>
      </c>
      <c r="D4">
        <f>SUMPRODUCT(MID(0&amp;feed!D4,LARGE(INDEX(ISNUMBER(--MID(feed!D4,ROW($1:$19),1))*
ROW($1:$19),0),ROW($1:$19))+1,1)*10^ROW($1:$19)/10)</f>
        <v>70</v>
      </c>
      <c r="E4">
        <f>SUMPRODUCT(MID(0&amp;feed!E4,LARGE(INDEX(ISNUMBER(--MID(feed!E4,ROW($1:$19),1))*
ROW($1:$19),0),ROW($1:$19))+1,1)*10^ROW($1:$19)/10)</f>
        <v>4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5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15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5539</v>
      </c>
      <c r="O4">
        <f>SUMPRODUCT(MID(0&amp;feed!O4,LARGE(INDEX(ISNUMBER(--MID(feed!O4,ROW($1:$5),1))*
ROW($1:$5),0),ROW($1:$5))+1,1)*10^ROW($1:$5)/10)</f>
        <v>493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4" t="str">
        <f>feed!U4</f>
        <v>http://blocgame.com/stats.php?id=41268</v>
      </c>
      <c r="X4" s="4">
        <f>SUMPRODUCT(MID(0&amp;feed!V4,LARGE(INDEX(ISNUMBER(--MID(feed!V4,ROW($1:$5),1))*
ROW($1:$5),0),ROW($1:$5))+1,1)*10^ROW($1:$5)/10)</f>
        <v>5</v>
      </c>
      <c r="Y4">
        <f>feed!W4</f>
        <v>0</v>
      </c>
      <c r="Z4" s="4">
        <f t="shared" si="2"/>
        <v>25855</v>
      </c>
      <c r="AA4" s="8">
        <f t="shared" si="3"/>
        <v>6.6988626105795266</v>
      </c>
      <c r="AB4" s="4">
        <f t="shared" si="4"/>
        <v>923.16666666666663</v>
      </c>
      <c r="AC4" s="4">
        <f t="shared" si="5"/>
        <v>6184.166666666667</v>
      </c>
    </row>
    <row r="5" spans="1:29" x14ac:dyDescent="0.25">
      <c r="A5" t="str">
        <f>feed!A5</f>
        <v>Conferan</v>
      </c>
      <c r="B5" t="str">
        <f>feed!B5</f>
        <v>Cryptox</v>
      </c>
      <c r="C5" t="str">
        <f>feed!C5</f>
        <v>The Order</v>
      </c>
      <c r="D5">
        <f>SUMPRODUCT(MID(0&amp;feed!D5,LARGE(INDEX(ISNUMBER(--MID(feed!D5,ROW($1:$19),1))*
ROW($1:$19),0),ROW($1:$19))+1,1)*10^ROW($1:$19)/10)</f>
        <v>178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21</v>
      </c>
      <c r="L5">
        <f>SUMPRODUCT(MID(0&amp;feed!L5,LARGE(INDEX(ISNUMBER(--MID(feed!L5,ROW($1:$19),1))*
ROW($1:$19),0),ROW($1:$19))+1,1)*10^ROW($1:$19)/10)</f>
        <v>7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5310</v>
      </c>
      <c r="O5">
        <f>SUMPRODUCT(MID(0&amp;feed!O5,LARGE(INDEX(ISNUMBER(--MID(feed!O5,ROW($1:$5),1))*
ROW($1:$5),0),ROW($1:$5))+1,1)*10^ROW($1:$5)/10)</f>
        <v>139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" t="str">
        <f>feed!U5</f>
        <v>http://blocgame.com/stats.php?id=56710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58903</v>
      </c>
      <c r="AA5" s="8">
        <f t="shared" si="3"/>
        <v>13.776459510357816</v>
      </c>
      <c r="AB5" s="4">
        <f t="shared" si="4"/>
        <v>885</v>
      </c>
      <c r="AC5" s="4">
        <f t="shared" si="5"/>
        <v>12192.166666666666</v>
      </c>
    </row>
    <row r="6" spans="1:29" x14ac:dyDescent="0.25">
      <c r="A6" t="str">
        <f>feed!A6</f>
        <v>LOCAI</v>
      </c>
      <c r="B6" t="str">
        <f>feed!B6</f>
        <v>Agumentic</v>
      </c>
      <c r="C6" t="str">
        <f>feed!C6</f>
        <v>Brotherhood of Nod</v>
      </c>
      <c r="D6">
        <f>SUMPRODUCT(MID(0&amp;feed!D6,LARGE(INDEX(ISNUMBER(--MID(feed!D6,ROW($1:$19),1))*
ROW($1:$19),0),ROW($1:$19))+1,1)*10^ROW($1:$19)/10)</f>
        <v>77</v>
      </c>
      <c r="E6">
        <f>SUMPRODUCT(MID(0&amp;feed!E6,LARGE(INDEX(ISNUMBER(--MID(feed!E6,ROW($1:$19),1))*
ROW($1:$19),0),ROW($1:$19))+1,1)*10^ROW($1:$19)/10)</f>
        <v>14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SUMPRODUCT(MID(0&amp;feed!H6,LARGE(INDEX(ISNUMBER(--MID(feed!H6,ROW($1:$19),1))*
ROW($1:$19),0),ROW($1:$19))+1,1)*10^ROW($1:$19)/10)</f>
        <v>6</v>
      </c>
      <c r="I6" t="str">
        <f>feed!I6</f>
        <v>Elite</v>
      </c>
      <c r="J6">
        <f>SUMPRODUCT(MID(0&amp;feed!J6,LARGE(INDEX(ISNUMBER(--MID(feed!J6,ROW($1:$19),1))*
ROW($1:$19),0),ROW($1:$19))+1,1)*10^ROW($1:$19)/10)</f>
        <v>3</v>
      </c>
      <c r="K6">
        <f>SUMPRODUCT(MID(0&amp;feed!K6,LARGE(INDEX(ISNUMBER(--MID(feed!K6,ROW($1:$19),1))*
ROW($1:$19),0),ROW($1:$19))+1,1)*10^ROW($1:$19)/10)</f>
        <v>12</v>
      </c>
      <c r="L6">
        <f>SUMPRODUCT(MID(0&amp;feed!L6,LARGE(INDEX(ISNUMBER(--MID(feed!L6,ROW($1:$19),1))*
ROW($1:$19),0),ROW($1:$19))+1,1)*10^ROW($1:$19)/10)</f>
        <v>8</v>
      </c>
      <c r="M6" t="str">
        <f>feed!M6</f>
        <v>Free Market</v>
      </c>
      <c r="N6">
        <f>SUMPRODUCT(MID(0&amp;feed!N6,LARGE(INDEX(ISNUMBER(--MID(feed!N6,ROW($1:$5),1))*
ROW($1:$5),0),ROW($1:$5))+1,1)*10^ROW($1:$5)/10)</f>
        <v>5286</v>
      </c>
      <c r="O6">
        <f>SUMPRODUCT(MID(0&amp;feed!O6,LARGE(INDEX(ISNUMBER(--MID(feed!O6,ROW($1:$5),1))*
ROW($1:$5),0),ROW($1:$5))+1,1)*10^ROW($1:$5)/10)</f>
        <v>393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The Subcontinent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6" t="str">
        <f>feed!U6</f>
        <v>http://blocgame.com/stats.php?id=53011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24708</v>
      </c>
      <c r="AA6" s="8">
        <f t="shared" si="3"/>
        <v>6.9443813847900113</v>
      </c>
      <c r="AB6" s="4">
        <f t="shared" si="4"/>
        <v>881</v>
      </c>
      <c r="AC6" s="4">
        <f t="shared" si="5"/>
        <v>6118</v>
      </c>
    </row>
    <row r="7" spans="1:29" x14ac:dyDescent="0.25">
      <c r="A7" t="str">
        <f>feed!A7</f>
        <v>Markovia</v>
      </c>
      <c r="B7" t="str">
        <f>feed!B7</f>
        <v>RDM HC</v>
      </c>
      <c r="C7" t="str">
        <f>feed!C7</f>
        <v>The Federal Colonies</v>
      </c>
      <c r="D7">
        <f>SUMPRODUCT(MID(0&amp;feed!D7,LARGE(INDEX(ISNUMBER(--MID(feed!D7,ROW($1:$19),1))*
ROW($1:$19),0),ROW($1:$19))+1,1)*10^ROW($1:$19)/10)</f>
        <v>149</v>
      </c>
      <c r="E7">
        <f>SUMPRODUCT(MID(0&amp;feed!E7,LARGE(INDEX(ISNUMBER(--MID(feed!E7,ROW($1:$19),1))*
ROW($1:$19),0),ROW($1:$19))+1,1)*10^ROW($1:$19)/10)</f>
        <v>13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5</v>
      </c>
      <c r="I7" t="str">
        <f>feed!I7</f>
        <v>Elite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37</v>
      </c>
      <c r="L7">
        <f>SUMPRODUCT(MID(0&amp;feed!L7,LARGE(INDEX(ISNUMBER(--MID(feed!L7,ROW($1:$19),1))*
ROW($1:$19),0),ROW($1:$19))+1,1)*10^ROW($1:$19)/10)</f>
        <v>17</v>
      </c>
      <c r="M7" t="str">
        <f>feed!M7</f>
        <v>Free Market</v>
      </c>
      <c r="N7">
        <f>SUMPRODUCT(MID(0&amp;feed!N7,LARGE(INDEX(ISNUMBER(--MID(feed!N7,ROW($1:$5),1))*
ROW($1:$5),0),ROW($1:$5))+1,1)*10^ROW($1:$5)/10)</f>
        <v>5279</v>
      </c>
      <c r="O7">
        <f>SUMPRODUCT(MID(0&amp;feed!O7,LARGE(INDEX(ISNUMBER(--MID(feed!O7,ROW($1:$5),1))*
ROW($1:$5),0),ROW($1:$5))+1,1)*10^ROW($1:$5)/10)</f>
        <v>17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Caribbean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7" t="str">
        <f>feed!U7</f>
        <v>http://blocgame.com/stats.php?id=58369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20119</v>
      </c>
      <c r="AA7" s="8">
        <f t="shared" si="3"/>
        <v>8.3574540632695591</v>
      </c>
      <c r="AB7" s="4">
        <f t="shared" si="4"/>
        <v>879.83333333333337</v>
      </c>
      <c r="AC7" s="4">
        <f t="shared" si="5"/>
        <v>7353.166666666667</v>
      </c>
    </row>
    <row r="8" spans="1:29" x14ac:dyDescent="0.25">
      <c r="A8" t="str">
        <f>feed!A8</f>
        <v>Aminichina</v>
      </c>
      <c r="B8" t="str">
        <f>feed!B8</f>
        <v>doublepedaldylan</v>
      </c>
      <c r="C8" t="str">
        <f>feed!C8</f>
        <v>The Order</v>
      </c>
      <c r="D8">
        <f>SUMPRODUCT(MID(0&amp;feed!D8,LARGE(INDEX(ISNUMBER(--MID(feed!D8,ROW($1:$19),1))*
ROW($1:$19),0),ROW($1:$19))+1,1)*10^ROW($1:$19)/10)</f>
        <v>53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1</v>
      </c>
      <c r="I8" t="str">
        <f>feed!I8</f>
        <v>Standard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5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5257</v>
      </c>
      <c r="O8">
        <f>SUMPRODUCT(MID(0&amp;feed!O8,LARGE(INDEX(ISNUMBER(--MID(feed!O8,ROW($1:$5),1))*
ROW($1:$5),0),ROW($1:$5))+1,1)*10^ROW($1:$5)/10)</f>
        <v>925</v>
      </c>
      <c r="P8" t="str">
        <f>feed!P8</f>
        <v>Untapped</v>
      </c>
      <c r="Q8">
        <f t="shared" si="0"/>
        <v>90</v>
      </c>
      <c r="R8" t="str">
        <f>feed!Q8</f>
        <v>Large</v>
      </c>
      <c r="S8">
        <f t="shared" si="1"/>
        <v>7.5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8" t="str">
        <f>feed!U8</f>
        <v>http://blocgame.com/stats.php?id=56720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28678</v>
      </c>
      <c r="AA8" s="8">
        <f t="shared" si="3"/>
        <v>6.8105383298459197</v>
      </c>
      <c r="AB8" s="4">
        <f t="shared" si="4"/>
        <v>876.16666666666663</v>
      </c>
      <c r="AC8" s="4">
        <f t="shared" si="5"/>
        <v>5967.166666666667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40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5178</v>
      </c>
      <c r="O9">
        <f>SUMPRODUCT(MID(0&amp;feed!O9,LARGE(INDEX(ISNUMBER(--MID(feed!O9,ROW($1:$5),1))*
ROW($1:$5),0),ROW($1:$5))+1,1)*10^ROW($1:$5)/10)</f>
        <v>4735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6.0345693317883349</v>
      </c>
      <c r="AB9" s="4">
        <f t="shared" si="4"/>
        <v>863</v>
      </c>
      <c r="AC9" s="4">
        <f t="shared" si="5"/>
        <v>5207.833333333333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8</v>
      </c>
      <c r="E10">
        <f>SUMPRODUCT(MID(0&amp;feed!E10,LARGE(INDEX(ISNUMBER(--MID(feed!E10,ROW($1:$19),1))*
ROW($1:$19),0),ROW($1:$19))+1,1)*10^ROW($1:$19)/10)</f>
        <v>15</v>
      </c>
      <c r="F10" t="str">
        <f>feed!F10</f>
        <v>Korean War surplus</v>
      </c>
      <c r="G10" t="str">
        <f>feed!G10</f>
        <v>Nice</v>
      </c>
      <c r="H10">
        <f>SUMPRODUCT(MID(0&amp;feed!H10,LARGE(INDEX(ISNUMBER(--MID(feed!H10,ROW($1:$19),1))*
ROW($1:$19),0),ROW($1:$19))+1,1)*10^ROW($1:$19)/10)</f>
        <v>3</v>
      </c>
      <c r="I10" t="str">
        <f>feed!I10</f>
        <v>Undisciplined Rabble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5074</v>
      </c>
      <c r="O10">
        <f>SUMPRODUCT(MID(0&amp;feed!O10,LARGE(INDEX(ISNUMBER(--MID(feed!O10,ROW($1:$5),1))*
ROW($1:$5),0),ROW($1:$5))+1,1)*10^ROW($1:$5)/10)</f>
        <v>246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16488</v>
      </c>
      <c r="AA10" s="8">
        <f t="shared" si="3"/>
        <v>6.8709105242412294</v>
      </c>
      <c r="AB10" s="4">
        <f t="shared" si="4"/>
        <v>845.66666666666663</v>
      </c>
      <c r="AC10" s="4">
        <f t="shared" si="5"/>
        <v>5810.5</v>
      </c>
    </row>
    <row r="11" spans="1:29" x14ac:dyDescent="0.25">
      <c r="A11" t="str">
        <f>feed!A11</f>
        <v>TheDarkSide</v>
      </c>
      <c r="B11" t="str">
        <f>feed!B11</f>
        <v>LordVader</v>
      </c>
      <c r="C11" t="str">
        <f>feed!C11</f>
        <v>Misanthropics</v>
      </c>
      <c r="D11">
        <f>SUMPRODUCT(MID(0&amp;feed!D11,LARGE(INDEX(ISNUMBER(--MID(feed!D11,ROW($1:$19),1))*
ROW($1:$19),0),ROW($1:$19))+1,1)*10^ROW($1:$19)/10)</f>
        <v>30</v>
      </c>
      <c r="E11">
        <f>SUMPRODUCT(MID(0&amp;feed!E11,LARGE(INDEX(ISNUMBER(--MID(feed!E11,ROW($1:$19),1))*
ROW($1:$19),0),ROW($1:$19))+1,1)*10^ROW($1:$19)/10)</f>
        <v>11</v>
      </c>
      <c r="F11" t="str">
        <f>feed!F11</f>
        <v>Vietnam War surplus</v>
      </c>
      <c r="G11" t="str">
        <f>feed!G11</f>
        <v>Gandhi-like</v>
      </c>
      <c r="H11">
        <f>SUMPRODUCT(MID(0&amp;feed!H11,LARGE(INDEX(ISNUMBER(--MID(feed!H11,ROW($1:$19),1))*
ROW($1:$19),0),ROW($1:$19))+1,1)*10^ROW($1:$19)/10)</f>
        <v>4</v>
      </c>
      <c r="I11" t="str">
        <f>feed!I11</f>
        <v>Undisciplined Rabble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24</v>
      </c>
      <c r="L11">
        <f>SUMPRODUCT(MID(0&amp;feed!L11,LARGE(INDEX(ISNUMBER(--MID(feed!L11,ROW($1:$19),1))*
ROW($1:$19),0),ROW($1:$19))+1,1)*10^ROW($1:$19)/10)</f>
        <v>4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5044</v>
      </c>
      <c r="O11">
        <f>SUMPRODUCT(MID(0&amp;feed!O11,LARGE(INDEX(ISNUMBER(--MID(feed!O11,ROW($1:$5),1))*
ROW($1:$5),0),ROW($1:$5))+1,1)*10^ROW($1:$5)/10)</f>
        <v>392</v>
      </c>
      <c r="P11">
        <f>feed!P11</f>
        <v>0</v>
      </c>
      <c r="Q11">
        <f t="shared" si="0"/>
        <v>40</v>
      </c>
      <c r="R11" t="str">
        <f>feed!Q11</f>
        <v>Very Powerful</v>
      </c>
      <c r="S11">
        <f t="shared" si="1"/>
        <v>10</v>
      </c>
      <c r="T11" t="str">
        <f>feed!R11</f>
        <v>East Indies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11" t="str">
        <f>feed!U11</f>
        <v>http://blocgame.com/stats.php?id=63139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29838</v>
      </c>
      <c r="AA11" s="8">
        <f t="shared" si="3"/>
        <v>8.5919904837430607</v>
      </c>
      <c r="AB11" s="4">
        <f t="shared" si="4"/>
        <v>840.66666666666663</v>
      </c>
      <c r="AC11" s="4">
        <f t="shared" si="5"/>
        <v>7223</v>
      </c>
    </row>
    <row r="12" spans="1:29" x14ac:dyDescent="0.25">
      <c r="A12" t="str">
        <f>feed!A12</f>
        <v>Ferma</v>
      </c>
      <c r="B12" t="str">
        <f>feed!B12</f>
        <v>President Jacobo Vincenzo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9</v>
      </c>
      <c r="E12">
        <f>SUMPRODUCT(MID(0&amp;feed!E12,LARGE(INDEX(ISNUMBER(--MID(feed!E12,ROW($1:$19),1))*
ROW($1:$19),0),ROW($1:$19))+1,1)*10^ROW($1:$19)/10)</f>
        <v>7</v>
      </c>
      <c r="F12" t="str">
        <f>feed!F12</f>
        <v>Vietnam War surplus</v>
      </c>
      <c r="G12" t="str">
        <f>feed!G12</f>
        <v>Gandhi-like</v>
      </c>
      <c r="H12">
        <f>SUMPRODUCT(MID(0&amp;feed!H12,LARGE(INDEX(ISNUMBER(--MID(feed!H12,ROW($1:$19),1))*
ROW($1:$19),0),ROW($1:$19))+1,1)*10^ROW($1:$19)/10)</f>
        <v>3</v>
      </c>
      <c r="I12" t="str">
        <f>feed!I12</f>
        <v>Good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25</v>
      </c>
      <c r="L12">
        <f>SUMPRODUCT(MID(0&amp;feed!L12,LARGE(INDEX(ISNUMBER(--MID(feed!L12,ROW($1:$19),1))*
ROW($1:$19),0),ROW($1:$19))+1,1)*10^ROW($1:$19)/10)</f>
        <v>0</v>
      </c>
      <c r="M12" t="str">
        <f>feed!M12</f>
        <v>Mixed Economy</v>
      </c>
      <c r="N12">
        <f>SUMPRODUCT(MID(0&amp;feed!N12,LARGE(INDEX(ISNUMBER(--MID(feed!N12,ROW($1:$5),1))*
ROW($1:$5),0),ROW($1:$5))+1,1)*10^ROW($1:$5)/10)</f>
        <v>4922</v>
      </c>
      <c r="O12">
        <f>SUMPRODUCT(MID(0&amp;feed!O12,LARGE(INDEX(ISNUMBER(--MID(feed!O12,ROW($1:$5),1))*
ROW($1:$5),0),ROW($1:$5))+1,1)*10^ROW($1:$5)/10)</f>
        <v>266</v>
      </c>
      <c r="P12" t="str">
        <f>feed!P12</f>
        <v>Near Depletion</v>
      </c>
      <c r="Q12">
        <f t="shared" si="0"/>
        <v>10</v>
      </c>
      <c r="R12" t="str">
        <f>feed!Q12</f>
        <v>Meagre</v>
      </c>
      <c r="S12">
        <f t="shared" si="1"/>
        <v>1.5</v>
      </c>
      <c r="T12" t="str">
        <f>feed!R12</f>
        <v>Southern Cone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12" t="str">
        <f>feed!U12</f>
        <v>http://blocgame.com/stats.php?id=58784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28986</v>
      </c>
      <c r="AA12" s="8">
        <f t="shared" si="3"/>
        <v>8.2509142624949199</v>
      </c>
      <c r="AB12" s="4">
        <f t="shared" si="4"/>
        <v>820.33333333333337</v>
      </c>
      <c r="AC12" s="4">
        <f t="shared" si="5"/>
        <v>6768.5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63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4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4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4812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15057</v>
      </c>
      <c r="AA13" s="8">
        <f t="shared" si="3"/>
        <v>5.622817955112219</v>
      </c>
      <c r="AB13" s="4">
        <f t="shared" si="4"/>
        <v>802</v>
      </c>
      <c r="AC13" s="4">
        <f t="shared" si="5"/>
        <v>4509.5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81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6</v>
      </c>
      <c r="I14" t="str">
        <f>feed!I14</f>
        <v>Good</v>
      </c>
      <c r="J14">
        <f>SUMPRODUCT(MID(0&amp;feed!J14,LARGE(INDEX(ISNUMBER(--MID(feed!J14,ROW($1:$19),1))*
ROW($1:$19),0),ROW($1:$19))+1,1)*10^ROW($1:$19)/10)</f>
        <v>22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4812</v>
      </c>
      <c r="O14">
        <f>SUMPRODUCT(MID(0&amp;feed!O14,LARGE(INDEX(ISNUMBER(--MID(feed!O14,ROW($1:$5),1))*
ROW($1:$5),0),ROW($1:$5))+1,1)*10^ROW($1:$5)/10)</f>
        <v>145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13529</v>
      </c>
      <c r="AA14" s="8">
        <f t="shared" si="3"/>
        <v>8.7342061512884452</v>
      </c>
      <c r="AB14" s="4">
        <f t="shared" si="4"/>
        <v>802</v>
      </c>
      <c r="AC14" s="4">
        <f t="shared" si="5"/>
        <v>7004.833333333333</v>
      </c>
    </row>
    <row r="15" spans="1:29" x14ac:dyDescent="0.25">
      <c r="A15" t="str">
        <f>feed!A15</f>
        <v>Tamarlania</v>
      </c>
      <c r="B15" t="str">
        <f>feed!B15</f>
        <v>Vagrant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133</v>
      </c>
      <c r="E15">
        <f>SUMPRODUCT(MID(0&amp;feed!E15,LARGE(INDEX(ISNUMBER(--MID(feed!E15,ROW($1:$19),1))*
ROW($1:$19),0),ROW($1:$19))+1,1)*10^ROW($1:$19)/10)</f>
        <v>51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8</v>
      </c>
      <c r="I15" t="str">
        <f>feed!I15</f>
        <v>Elite</v>
      </c>
      <c r="J15">
        <f>SUMPRODUCT(MID(0&amp;feed!J15,LARGE(INDEX(ISNUMBER(--MID(feed!J15,ROW($1:$19),1))*
ROW($1:$19),0),ROW($1:$19))+1,1)*10^ROW($1:$19)/10)</f>
        <v>19</v>
      </c>
      <c r="K15">
        <f>SUMPRODUCT(MID(0&amp;feed!K15,LARGE(INDEX(ISNUMBER(--MID(feed!K15,ROW($1:$19),1))*
ROW($1:$19),0),ROW($1:$19))+1,1)*10^ROW($1:$19)/10)</f>
        <v>74</v>
      </c>
      <c r="L15">
        <f>SUMPRODUCT(MID(0&amp;feed!L15,LARGE(INDEX(ISNUMBER(--MID(feed!L15,ROW($1:$19),1))*
ROW($1:$19),0),ROW($1:$19))+1,1)*10^ROW($1:$19)/10)</f>
        <v>67</v>
      </c>
      <c r="M15" t="str">
        <f>feed!M15</f>
        <v>Free Market</v>
      </c>
      <c r="N15">
        <f>SUMPRODUCT(MID(0&amp;feed!N15,LARGE(INDEX(ISNUMBER(--MID(feed!N15,ROW($1:$5),1))*
ROW($1:$5),0),ROW($1:$5))+1,1)*10^ROW($1:$5)/10)</f>
        <v>4775</v>
      </c>
      <c r="O15">
        <f>SUMPRODUCT(MID(0&amp;feed!O15,LARGE(INDEX(ISNUMBER(--MID(feed!O15,ROW($1:$5),1))*
ROW($1:$5),0),ROW($1:$5))+1,1)*10^ROW($1:$5)/10)</f>
        <v>2213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Neutral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15" t="str">
        <f>feed!U15</f>
        <v>http://blocgame.com/stats.php?id=61626</v>
      </c>
      <c r="X15" s="4">
        <f>SUMPRODUCT(MID(0&amp;feed!V15,LARGE(INDEX(ISNUMBER(--MID(feed!V15,ROW($1:$5),1))*
ROW($1:$5),0),ROW($1:$5))+1,1)*10^ROW($1:$5)/10)</f>
        <v>5</v>
      </c>
      <c r="Y15">
        <f>feed!W15</f>
        <v>0</v>
      </c>
      <c r="Z15" s="4">
        <f t="shared" si="2"/>
        <v>4927</v>
      </c>
      <c r="AA15" s="8">
        <f t="shared" si="3"/>
        <v>13.361675392670158</v>
      </c>
      <c r="AB15" s="4">
        <f t="shared" si="4"/>
        <v>795.83333333333337</v>
      </c>
      <c r="AC15" s="4">
        <f t="shared" si="5"/>
        <v>10633.666666666666</v>
      </c>
    </row>
    <row r="16" spans="1:29" x14ac:dyDescent="0.25">
      <c r="A16" t="str">
        <f>feed!A16</f>
        <v>Lorigan</v>
      </c>
      <c r="B16" t="str">
        <f>feed!B16</f>
        <v>Lorigan</v>
      </c>
      <c r="C16" t="str">
        <f>feed!C16</f>
        <v>Interpol</v>
      </c>
      <c r="D16">
        <f>SUMPRODUCT(MID(0&amp;feed!D16,LARGE(INDEX(ISNUMBER(--MID(feed!D16,ROW($1:$19),1))*
ROW($1:$19),0),ROW($1:$19))+1,1)*10^ROW($1:$19)/10)</f>
        <v>108</v>
      </c>
      <c r="E16">
        <f>SUMPRODUCT(MID(0&amp;feed!E16,LARGE(INDEX(ISNUMBER(--MID(feed!E16,ROW($1:$19),1))*
ROW($1:$19),0),ROW($1:$19))+1,1)*10^ROW($1:$19)/10)</f>
        <v>6</v>
      </c>
      <c r="F16" t="str">
        <f>feed!F16</f>
        <v>Korean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4</v>
      </c>
      <c r="I16" t="str">
        <f>feed!I16</f>
        <v>Elite</v>
      </c>
      <c r="J16">
        <f>SUMPRODUCT(MID(0&amp;feed!J16,LARGE(INDEX(ISNUMBER(--MID(feed!J16,ROW($1:$19),1))*
ROW($1:$19),0),ROW($1:$19))+1,1)*10^ROW($1:$19)/10)</f>
        <v>2</v>
      </c>
      <c r="K16">
        <f>SUMPRODUCT(MID(0&amp;feed!K16,LARGE(INDEX(ISNUMBER(--MID(feed!K16,ROW($1:$19),1))*
ROW($1:$19),0),ROW($1:$19))+1,1)*10^ROW($1:$19)/10)</f>
        <v>29</v>
      </c>
      <c r="L16">
        <f>SUMPRODUCT(MID(0&amp;feed!L16,LARGE(INDEX(ISNUMBER(--MID(feed!L16,ROW($1:$19),1))*
ROW($1:$19),0),ROW($1:$19))+1,1)*10^ROW($1:$19)/10)</f>
        <v>8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4703</v>
      </c>
      <c r="O16">
        <f>SUMPRODUCT(MID(0&amp;feed!O16,LARGE(INDEX(ISNUMBER(--MID(feed!O16,ROW($1:$5),1))*
ROW($1:$5),0),ROW($1:$5))+1,1)*10^ROW($1:$5)/10)</f>
        <v>159</v>
      </c>
      <c r="P16" t="str">
        <f>feed!P16</f>
        <v>Plentiful</v>
      </c>
      <c r="Q16">
        <f t="shared" si="0"/>
        <v>70</v>
      </c>
      <c r="R16" t="str">
        <f>feed!Q16</f>
        <v>Large</v>
      </c>
      <c r="S16">
        <f t="shared" si="1"/>
        <v>7.5</v>
      </c>
      <c r="T16" t="str">
        <f>feed!R16</f>
        <v>Amazonia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6" t="str">
        <f>feed!U16</f>
        <v>http://blocgame.com/stats.php?id=59787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26756</v>
      </c>
      <c r="AA16" s="8">
        <f t="shared" si="3"/>
        <v>9.2772698277695085</v>
      </c>
      <c r="AB16" s="4">
        <f t="shared" si="4"/>
        <v>783.83333333333337</v>
      </c>
      <c r="AC16" s="4">
        <f t="shared" si="5"/>
        <v>7271.833333333333</v>
      </c>
    </row>
    <row r="17" spans="1:29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169</v>
      </c>
      <c r="E17">
        <f>SUMPRODUCT(MID(0&amp;feed!E17,LARGE(INDEX(ISNUMBER(--MID(feed!E17,ROW($1:$19),1))*
ROW($1:$19),0),ROW($1:$19))+1,1)*10^ROW($1:$19)/10)</f>
        <v>12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8</v>
      </c>
      <c r="I17" t="str">
        <f>feed!I17</f>
        <v>Poor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4630</v>
      </c>
      <c r="O17">
        <f>SUMPRODUCT(MID(0&amp;feed!O17,LARGE(INDEX(ISNUMBER(--MID(feed!O17,ROW($1:$5),1))*
ROW($1:$5),0),ROW($1:$5))+1,1)*10^ROW($1:$5)/10)</f>
        <v>164</v>
      </c>
      <c r="P17" t="str">
        <f>feed!P17</f>
        <v>Plentiful</v>
      </c>
      <c r="Q17">
        <f t="shared" si="0"/>
        <v>70</v>
      </c>
      <c r="R17" t="str">
        <f>feed!Q17</f>
        <v>Very Powerful</v>
      </c>
      <c r="S17">
        <f t="shared" si="1"/>
        <v>10</v>
      </c>
      <c r="T17" t="str">
        <f>feed!R17</f>
        <v>Caribbean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0</v>
      </c>
      <c r="Y17" t="str">
        <f>feed!W17</f>
        <v>1 Tons</v>
      </c>
      <c r="Z17" s="4">
        <f t="shared" si="2"/>
        <v>22125</v>
      </c>
      <c r="AA17" s="8">
        <f t="shared" si="3"/>
        <v>8.9902807775377962</v>
      </c>
      <c r="AB17" s="4">
        <f t="shared" si="4"/>
        <v>771.66666666666663</v>
      </c>
      <c r="AC17" s="4">
        <f t="shared" si="5"/>
        <v>6937.5</v>
      </c>
    </row>
    <row r="18" spans="1:29" x14ac:dyDescent="0.25">
      <c r="A18" t="str">
        <f>feed!A18</f>
        <v>Platypus Island</v>
      </c>
      <c r="B18" t="str">
        <f>feed!B18</f>
        <v>Mark0Polo</v>
      </c>
      <c r="C18" t="str">
        <f>feed!C18</f>
        <v>SPQR</v>
      </c>
      <c r="D18">
        <f>SUMPRODUCT(MID(0&amp;feed!D18,LARGE(INDEX(ISNUMBER(--MID(feed!D18,ROW($1:$19),1))*
ROW($1:$19),0),ROW($1:$19))+1,1)*10^ROW($1:$19)/10)</f>
        <v>6</v>
      </c>
      <c r="E18">
        <f>SUMPRODUCT(MID(0&amp;feed!E18,LARGE(INDEX(ISNUMBER(--MID(feed!E18,ROW($1:$19),1))*
ROW($1:$19),0),ROW($1:$19))+1,1)*10^ROW($1:$19)/10)</f>
        <v>5</v>
      </c>
      <c r="F18" t="str">
        <f>feed!F18</f>
        <v>Second World War surplus</v>
      </c>
      <c r="G18" t="str">
        <f>feed!G18</f>
        <v>Nice</v>
      </c>
      <c r="H18">
        <f>SUMPRODUCT(MID(0&amp;feed!H18,LARGE(INDEX(ISNUMBER(--MID(feed!H18,ROW($1:$19),1))*
ROW($1:$19),0),ROW($1:$19))+1,1)*10^ROW($1:$19)/10)</f>
        <v>4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40</v>
      </c>
      <c r="L18">
        <f>SUMPRODUCT(MID(0&amp;feed!L18,LARGE(INDEX(ISNUMBER(--MID(feed!L18,ROW($1:$19),1))*
ROW($1:$19),0),ROW($1:$19))+1,1)*10^ROW($1:$19)/10)</f>
        <v>21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4628</v>
      </c>
      <c r="O18">
        <f>SUMPRODUCT(MID(0&amp;feed!O18,LARGE(INDEX(ISNUMBER(--MID(feed!O18,ROW($1:$5),1))*
ROW($1:$5),0),ROW($1:$5))+1,1)*10^ROW($1:$5)/10)</f>
        <v>21</v>
      </c>
      <c r="P18">
        <f>feed!P18</f>
        <v>0</v>
      </c>
      <c r="Q18">
        <f t="shared" si="0"/>
        <v>40</v>
      </c>
      <c r="R18" t="str">
        <f>feed!Q18</f>
        <v>Meagre</v>
      </c>
      <c r="S18">
        <f t="shared" si="1"/>
        <v>1.5</v>
      </c>
      <c r="T18" t="str">
        <f>feed!R18</f>
        <v>Indochina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18" t="str">
        <f>feed!U18</f>
        <v>http://blocgame.com/stats.php?id=63909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30338</v>
      </c>
      <c r="AA18" s="8">
        <f t="shared" si="3"/>
        <v>12.146283491789109</v>
      </c>
      <c r="AB18" s="4">
        <f t="shared" si="4"/>
        <v>771.33333333333337</v>
      </c>
      <c r="AC18" s="4">
        <f t="shared" si="5"/>
        <v>9368.8333333333339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78</v>
      </c>
      <c r="E19">
        <f>SUMPRODUCT(MID(0&amp;feed!E19,LARGE(INDEX(ISNUMBER(--MID(feed!E19,ROW($1:$19),1))*
ROW($1:$19),0),ROW($1:$19))+1,1)*10^ROW($1:$19)/10)</f>
        <v>7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2</v>
      </c>
      <c r="I19" t="str">
        <f>feed!I19</f>
        <v>Good</v>
      </c>
      <c r="J19">
        <f>SUMPRODUCT(MID(0&amp;feed!J19,LARGE(INDEX(ISNUMBER(--MID(feed!J19,ROW($1:$19),1))*
ROW($1:$19),0),ROW($1:$19))+1,1)*10^ROW($1:$19)/10)</f>
        <v>12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4586</v>
      </c>
      <c r="O19">
        <f>SUMPRODUCT(MID(0&amp;feed!O19,LARGE(INDEX(ISNUMBER(--MID(feed!O19,ROW($1:$5),1))*
ROW($1:$5),0),ROW($1:$5))+1,1)*10^ROW($1:$5)/10)</f>
        <v>4390</v>
      </c>
      <c r="P19">
        <f>feed!P19</f>
        <v>0</v>
      </c>
      <c r="Q19">
        <f t="shared" si="0"/>
        <v>40</v>
      </c>
      <c r="R19" t="str">
        <f>feed!Q19</f>
        <v>Very Powerful</v>
      </c>
      <c r="S19">
        <f t="shared" si="1"/>
        <v>10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211</v>
      </c>
      <c r="AA19" s="8">
        <f t="shared" si="3"/>
        <v>2.8262102049716527</v>
      </c>
      <c r="AB19" s="4">
        <f t="shared" si="4"/>
        <v>764.33333333333337</v>
      </c>
      <c r="AC19" s="4">
        <f t="shared" si="5"/>
        <v>2160.1666666666665</v>
      </c>
    </row>
    <row r="20" spans="1:29" x14ac:dyDescent="0.25">
      <c r="A20" t="str">
        <f>feed!A20</f>
        <v>Crayola</v>
      </c>
      <c r="B20" t="str">
        <f>feed!B20</f>
        <v>baker greg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138</v>
      </c>
      <c r="E20">
        <f>SUMPRODUCT(MID(0&amp;feed!E20,LARGE(INDEX(ISNUMBER(--MID(feed!E20,ROW($1:$19),1))*
ROW($1:$19),0),ROW($1:$19))+1,1)*10^ROW($1:$19)/10)</f>
        <v>2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5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8</v>
      </c>
      <c r="K20">
        <f>SUMPRODUCT(MID(0&amp;feed!K20,LARGE(INDEX(ISNUMBER(--MID(feed!K20,ROW($1:$19),1))*
ROW($1:$19),0),ROW($1:$19))+1,1)*10^ROW($1:$19)/10)</f>
        <v>32</v>
      </c>
      <c r="L20">
        <f>SUMPRODUCT(MID(0&amp;feed!L20,LARGE(INDEX(ISNUMBER(--MID(feed!L20,ROW($1:$19),1))*
ROW($1:$19),0),ROW($1:$19))+1,1)*10^ROW($1:$19)/10)</f>
        <v>23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4540</v>
      </c>
      <c r="O20">
        <f>SUMPRODUCT(MID(0&amp;feed!O20,LARGE(INDEX(ISNUMBER(--MID(feed!O20,ROW($1:$5),1))*
ROW($1:$5),0),ROW($1:$5))+1,1)*10^ROW($1:$5)/10)</f>
        <v>4265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Egypt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20" t="str">
        <f>feed!U20</f>
        <v>http://blocgame.com/stats.php?id=63958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36344</v>
      </c>
      <c r="AA20" s="8">
        <f t="shared" si="3"/>
        <v>13.374229074889868</v>
      </c>
      <c r="AB20" s="4">
        <f t="shared" si="4"/>
        <v>756.66666666666663</v>
      </c>
      <c r="AC20" s="4">
        <f t="shared" si="5"/>
        <v>10119.833333333334</v>
      </c>
    </row>
    <row r="21" spans="1:29" x14ac:dyDescent="0.25">
      <c r="A21" t="str">
        <f>feed!A21</f>
        <v>Cubania</v>
      </c>
      <c r="B21" t="str">
        <f>feed!B21</f>
        <v>General Fidelis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118</v>
      </c>
      <c r="E21">
        <f>SUMPRODUCT(MID(0&amp;feed!E21,LARGE(INDEX(ISNUMBER(--MID(feed!E21,ROW($1:$19),1))*
ROW($1:$19),0),ROW($1:$19))+1,1)*10^ROW($1:$19)/10)</f>
        <v>4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7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17</v>
      </c>
      <c r="K21">
        <f>SUMPRODUCT(MID(0&amp;feed!K21,LARGE(INDEX(ISNUMBER(--MID(feed!K21,ROW($1:$19),1))*
ROW($1:$19),0),ROW($1:$19))+1,1)*10^ROW($1:$19)/10)</f>
        <v>60</v>
      </c>
      <c r="L21">
        <f>SUMPRODUCT(MID(0&amp;feed!L21,LARGE(INDEX(ISNUMBER(--MID(feed!L21,ROW($1:$19),1))*
ROW($1:$19),0),ROW($1:$19))+1,1)*10^ROW($1:$19)/10)</f>
        <v>18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4539</v>
      </c>
      <c r="O21">
        <f>SUMPRODUCT(MID(0&amp;feed!O21,LARGE(INDEX(ISNUMBER(--MID(feed!O21,ROW($1:$5),1))*
ROW($1:$5),0),ROW($1:$5))+1,1)*10^ROW($1:$5)/10)</f>
        <v>18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Mesoamerica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21" t="str">
        <f>feed!U21</f>
        <v>http://blocgame.com/stats.php?id=47349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27256</v>
      </c>
      <c r="AA21" s="8">
        <f t="shared" si="3"/>
        <v>13.605640008812514</v>
      </c>
      <c r="AB21" s="4">
        <f t="shared" si="4"/>
        <v>756.5</v>
      </c>
      <c r="AC21" s="4">
        <f t="shared" si="5"/>
        <v>10292.666666666666</v>
      </c>
    </row>
    <row r="22" spans="1:29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5</v>
      </c>
      <c r="I22" t="str">
        <f>feed!I22</f>
        <v>Elite</v>
      </c>
      <c r="J22">
        <f>SUMPRODUCT(MID(0&amp;feed!J22,LARGE(INDEX(ISNUMBER(--MID(feed!J22,ROW($1:$19),1))*
ROW($1:$19),0),ROW($1:$19))+1,1)*10^ROW($1:$19)/10)</f>
        <v>4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4531</v>
      </c>
      <c r="O22">
        <f>SUMPRODUCT(MID(0&amp;feed!O22,LARGE(INDEX(ISNUMBER(--MID(feed!O22,ROW($1:$5),1))*
ROW($1:$5),0),ROW($1:$5))+1,1)*10^ROW($1:$5)/10)</f>
        <v>9095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Arabia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2" t="str">
        <f>feed!U22</f>
        <v>http://blocgame.com/stats.php?id=59621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7087</v>
      </c>
      <c r="AA22" s="8">
        <f t="shared" si="3"/>
        <v>7.3575369675568307</v>
      </c>
      <c r="AB22" s="4">
        <f t="shared" si="4"/>
        <v>755.16666666666663</v>
      </c>
      <c r="AC22" s="4">
        <f t="shared" si="5"/>
        <v>5556.166666666667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19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4416</v>
      </c>
      <c r="O23">
        <f>SUMPRODUCT(MID(0&amp;feed!O23,LARGE(INDEX(ISNUMBER(--MID(feed!O23,ROW($1:$5),1))*
ROW($1:$5),0),ROW($1:$5))+1,1)*10^ROW($1:$5)/10)</f>
        <v>160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5.6628170289855069</v>
      </c>
      <c r="AB23" s="4">
        <f t="shared" si="4"/>
        <v>736</v>
      </c>
      <c r="AC23" s="4">
        <f t="shared" si="5"/>
        <v>4167.833333333333</v>
      </c>
    </row>
    <row r="24" spans="1:29" x14ac:dyDescent="0.25">
      <c r="A24" t="str">
        <f>feed!A24</f>
        <v>Jemut</v>
      </c>
      <c r="B24" t="str">
        <f>feed!B24</f>
        <v>iwaniman/Ferozz</v>
      </c>
      <c r="C24" t="str">
        <f>feed!C24</f>
        <v>PIRATES</v>
      </c>
      <c r="D24">
        <f>SUMPRODUCT(MID(0&amp;feed!D24,LARGE(INDEX(ISNUMBER(--MID(feed!D24,ROW($1:$19),1))*
ROW($1:$19),0),ROW($1:$19))+1,1)*10^ROW($1:$19)/10)</f>
        <v>22</v>
      </c>
      <c r="E24">
        <f>SUMPRODUCT(MID(0&amp;feed!E24,LARGE(INDEX(ISNUMBER(--MID(feed!E24,ROW($1:$19),1))*
ROW($1:$19),0),ROW($1:$19))+1,1)*10^ROW($1:$19)/10)</f>
        <v>4</v>
      </c>
      <c r="F24" t="str">
        <f>feed!F24</f>
        <v>Second World War surplus</v>
      </c>
      <c r="G24" t="str">
        <f>feed!G24</f>
        <v>Good</v>
      </c>
      <c r="H24">
        <f>SUMPRODUCT(MID(0&amp;feed!H24,LARGE(INDEX(ISNUMBER(--MID(feed!H24,ROW($1:$19),1))*
ROW($1:$19),0),ROW($1:$19))+1,1)*10^ROW($1:$19)/10)</f>
        <v>6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4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17</v>
      </c>
      <c r="M24" t="str">
        <f>feed!M24</f>
        <v>Mixed Economy</v>
      </c>
      <c r="N24">
        <f>SUMPRODUCT(MID(0&amp;feed!N24,LARGE(INDEX(ISNUMBER(--MID(feed!N24,ROW($1:$5),1))*
ROW($1:$5),0),ROW($1:$5))+1,1)*10^ROW($1:$5)/10)</f>
        <v>4408</v>
      </c>
      <c r="O24">
        <f>SUMPRODUCT(MID(0&amp;feed!O24,LARGE(INDEX(ISNUMBER(--MID(feed!O24,ROW($1:$5),1))*
ROW($1:$5),0),ROW($1:$5))+1,1)*10^ROW($1:$5)/10)</f>
        <v>88</v>
      </c>
      <c r="P24" t="str">
        <f>feed!P24</f>
        <v>Near Depletion</v>
      </c>
      <c r="Q24">
        <f t="shared" si="0"/>
        <v>10</v>
      </c>
      <c r="R24" t="str">
        <f>feed!Q24</f>
        <v>None</v>
      </c>
      <c r="S24">
        <f t="shared" si="1"/>
        <v>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24" t="str">
        <f>feed!U24</f>
        <v>http://blocgame.com/stats.php?id=61811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22059</v>
      </c>
      <c r="AA24" s="8">
        <f t="shared" si="3"/>
        <v>9.7683756805807622</v>
      </c>
      <c r="AB24" s="4">
        <f t="shared" si="4"/>
        <v>734.66666666666663</v>
      </c>
      <c r="AC24" s="4">
        <f t="shared" si="5"/>
        <v>7176.5</v>
      </c>
    </row>
    <row r="25" spans="1:29" x14ac:dyDescent="0.25">
      <c r="A25" t="str">
        <f>feed!A25</f>
        <v>SettingMoon</v>
      </c>
      <c r="B25" t="str">
        <f>feed!B25</f>
        <v>Hawk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36</v>
      </c>
      <c r="E25">
        <f>SUMPRODUCT(MID(0&amp;feed!E25,LARGE(INDEX(ISNUMBER(--MID(feed!E25,ROW($1:$19),1))*
ROW($1:$19),0),ROW($1:$19))+1,1)*10^ROW($1:$19)/10)</f>
        <v>10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2</v>
      </c>
      <c r="K25">
        <f>SUMPRODUCT(MID(0&amp;feed!K25,LARGE(INDEX(ISNUMBER(--MID(feed!K25,ROW($1:$19),1))*
ROW($1:$19),0),ROW($1:$19))+1,1)*10^ROW($1:$19)/10)</f>
        <v>16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4405</v>
      </c>
      <c r="O25">
        <f>SUMPRODUCT(MID(0&amp;feed!O25,LARGE(INDEX(ISNUMBER(--MID(feed!O25,ROW($1:$5),1))*
ROW($1:$5),0),ROW($1:$5))+1,1)*10^ROW($1:$5)/10)</f>
        <v>232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East Indies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25" t="str">
        <f>feed!U25</f>
        <v>http://blocgame.com/stats.php?id=62839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7132</v>
      </c>
      <c r="AA25" s="8">
        <f t="shared" si="3"/>
        <v>4.0878547105561864</v>
      </c>
      <c r="AB25" s="4">
        <f t="shared" si="4"/>
        <v>734.16666666666663</v>
      </c>
      <c r="AC25" s="4">
        <f t="shared" si="5"/>
        <v>3001.1666666666665</v>
      </c>
    </row>
    <row r="26" spans="1:29" x14ac:dyDescent="0.25">
      <c r="A26" t="str">
        <f>feed!A26</f>
        <v>Ekodebota</v>
      </c>
      <c r="B26" t="str">
        <f>feed!B26</f>
        <v>tfwqtp2tlgf|;3</v>
      </c>
      <c r="C26" t="str">
        <f>feed!C26</f>
        <v>Interpol</v>
      </c>
      <c r="D26">
        <f>SUMPRODUCT(MID(0&amp;feed!D26,LARGE(INDEX(ISNUMBER(--MID(feed!D26,ROW($1:$19),1))*
ROW($1:$19),0),ROW($1:$19))+1,1)*10^ROW($1:$19)/10)</f>
        <v>118</v>
      </c>
      <c r="E26">
        <f>SUMPRODUCT(MID(0&amp;feed!E26,LARGE(INDEX(ISNUMBER(--MID(feed!E26,ROW($1:$19),1))*
ROW($1:$19),0),ROW($1:$19))+1,1)*10^ROW($1:$19)/10)</f>
        <v>11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5</v>
      </c>
      <c r="I26" t="str">
        <f>feed!I26</f>
        <v>Undisciplined Rabble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41</v>
      </c>
      <c r="L26">
        <f>SUMPRODUCT(MID(0&amp;feed!L26,LARGE(INDEX(ISNUMBER(--MID(feed!L26,ROW($1:$19),1))*
ROW($1:$19),0),ROW($1:$19))+1,1)*10^ROW($1:$19)/10)</f>
        <v>19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4372</v>
      </c>
      <c r="O26">
        <f>SUMPRODUCT(MID(0&amp;feed!O26,LARGE(INDEX(ISNUMBER(--MID(feed!O26,ROW($1:$5),1))*
ROW($1:$5),0),ROW($1:$5))+1,1)*10^ROW($1:$5)/10)</f>
        <v>10420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Atlas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26" t="str">
        <f>feed!U26</f>
        <v>http://blocgame.com/stats.php?id=53422</v>
      </c>
      <c r="X26" s="4">
        <f>SUMPRODUCT(MID(0&amp;feed!V26,LARGE(INDEX(ISNUMBER(--MID(feed!V26,ROW($1:$5),1))*
ROW($1:$5),0),ROW($1:$5))+1,1)*10^ROW($1:$5)/10)</f>
        <v>0</v>
      </c>
      <c r="Y26" t="str">
        <f>feed!W26</f>
        <v>1 Tons</v>
      </c>
      <c r="Z26" s="4">
        <f t="shared" si="2"/>
        <v>22260</v>
      </c>
      <c r="AA26" s="8">
        <f t="shared" si="3"/>
        <v>11.095608417200365</v>
      </c>
      <c r="AB26" s="4">
        <f t="shared" si="4"/>
        <v>728.66666666666663</v>
      </c>
      <c r="AC26" s="4">
        <f t="shared" si="5"/>
        <v>8085</v>
      </c>
    </row>
    <row r="27" spans="1:29" x14ac:dyDescent="0.25">
      <c r="A27" t="str">
        <f>feed!A27</f>
        <v>Brutish Empire</v>
      </c>
      <c r="B27" t="str">
        <f>feed!B27</f>
        <v>DarkyDonno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99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6</v>
      </c>
      <c r="I27" t="str">
        <f>feed!I27</f>
        <v>Elite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30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4327</v>
      </c>
      <c r="O27">
        <f>SUMPRODUCT(MID(0&amp;feed!O27,LARGE(INDEX(ISNUMBER(--MID(feed!O27,ROW($1:$5),1))*
ROW($1:$5),0),ROW($1:$5))+1,1)*10^ROW($1:$5)/10)</f>
        <v>34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27" t="str">
        <f>feed!U27</f>
        <v>http://blocgame.com/stats.php?id=57265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12299</v>
      </c>
      <c r="AA27" s="8">
        <f t="shared" si="3"/>
        <v>7.5223018257453198</v>
      </c>
      <c r="AB27" s="4">
        <f t="shared" si="4"/>
        <v>721.16666666666663</v>
      </c>
      <c r="AC27" s="4">
        <f t="shared" si="5"/>
        <v>5424.833333333333</v>
      </c>
    </row>
    <row r="28" spans="1:29" x14ac:dyDescent="0.25">
      <c r="A28" t="str">
        <f>feed!A28</f>
        <v>temasik</v>
      </c>
      <c r="B28" t="str">
        <f>feed!B28</f>
        <v>lawrence</v>
      </c>
      <c r="C28" t="str">
        <f>feed!C28</f>
        <v>SPQR</v>
      </c>
      <c r="D28">
        <f>SUMPRODUCT(MID(0&amp;feed!D28,LARGE(INDEX(ISNUMBER(--MID(feed!D28,ROW($1:$19),1))*
ROW($1:$19),0),ROW($1:$19))+1,1)*10^ROW($1:$19)/10)</f>
        <v>11</v>
      </c>
      <c r="E28">
        <f>SUMPRODUCT(MID(0&amp;feed!E28,LARGE(INDEX(ISNUMBER(--MID(feed!E28,ROW($1:$19),1))*
ROW($1:$19),0),ROW($1:$19))+1,1)*10^ROW($1:$19)/10)</f>
        <v>2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4</v>
      </c>
      <c r="K28">
        <f>SUMPRODUCT(MID(0&amp;feed!K28,LARGE(INDEX(ISNUMBER(--MID(feed!K28,ROW($1:$19),1))*
ROW($1:$19),0),ROW($1:$19))+1,1)*10^ROW($1:$19)/10)</f>
        <v>4</v>
      </c>
      <c r="L28">
        <f>SUMPRODUCT(MID(0&amp;feed!L28,LARGE(INDEX(ISNUMBER(--MID(feed!L28,ROW($1:$19),1))*
ROW($1:$19),0),ROW($1:$19))+1,1)*10^ROW($1:$19)/10)</f>
        <v>4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4319</v>
      </c>
      <c r="O28">
        <f>SUMPRODUCT(MID(0&amp;feed!O28,LARGE(INDEX(ISNUMBER(--MID(feed!O28,ROW($1:$5),1))*
ROW($1:$5),0),ROW($1:$5))+1,1)*10^ROW($1:$5)/10)</f>
        <v>333</v>
      </c>
      <c r="P28">
        <f>feed!P28</f>
        <v>0</v>
      </c>
      <c r="Q28">
        <f t="shared" si="0"/>
        <v>40</v>
      </c>
      <c r="R28" t="str">
        <f>feed!Q28</f>
        <v>Mediocre</v>
      </c>
      <c r="S28">
        <f t="shared" si="1"/>
        <v>4.5</v>
      </c>
      <c r="T28" t="str">
        <f>feed!R28</f>
        <v>East Indies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28" t="str">
        <f>feed!U28</f>
        <v>http://blocgame.com/stats.php?id=62827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2622</v>
      </c>
      <c r="AA28" s="8">
        <f t="shared" si="3"/>
        <v>1.8226441305857837</v>
      </c>
      <c r="AB28" s="4">
        <f t="shared" si="4"/>
        <v>719.83333333333337</v>
      </c>
      <c r="AC28" s="4">
        <f t="shared" si="5"/>
        <v>1312</v>
      </c>
    </row>
    <row r="29" spans="1:29" x14ac:dyDescent="0.25">
      <c r="A29" t="str">
        <f>feed!A29</f>
        <v>Johor</v>
      </c>
      <c r="B29" t="str">
        <f>feed!B29</f>
        <v>Helmi Omar</v>
      </c>
      <c r="C29" t="str">
        <f>feed!C29</f>
        <v>PIRATES</v>
      </c>
      <c r="D29">
        <f>SUMPRODUCT(MID(0&amp;feed!D29,LARGE(INDEX(ISNUMBER(--MID(feed!D29,ROW($1:$19),1))*
ROW($1:$19),0),ROW($1:$19))+1,1)*10^ROW($1:$19)/10)</f>
        <v>58</v>
      </c>
      <c r="E29">
        <f>SUMPRODUCT(MID(0&amp;feed!E29,LARGE(INDEX(ISNUMBER(--MID(feed!E29,ROW($1:$19),1))*
ROW($1:$19),0),ROW($1:$19))+1,1)*10^ROW($1:$19)/10)</f>
        <v>7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10</v>
      </c>
      <c r="L29">
        <f>SUMPRODUCT(MID(0&amp;feed!L29,LARGE(INDEX(ISNUMBER(--MID(feed!L29,ROW($1:$19),1))*
ROW($1:$19),0),ROW($1:$19))+1,1)*10^ROW($1:$19)/10)</f>
        <v>6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4289</v>
      </c>
      <c r="O29">
        <f>SUMPRODUCT(MID(0&amp;feed!O29,LARGE(INDEX(ISNUMBER(--MID(feed!O29,ROW($1:$5),1))*
ROW($1:$5),0),ROW($1:$5))+1,1)*10^ROW($1:$5)/10)</f>
        <v>291</v>
      </c>
      <c r="P29" t="str">
        <f>feed!P29</f>
        <v>Plentiful</v>
      </c>
      <c r="Q29">
        <f t="shared" si="0"/>
        <v>70</v>
      </c>
      <c r="R29" t="str">
        <f>feed!Q29</f>
        <v>Large</v>
      </c>
      <c r="S29">
        <f t="shared" si="1"/>
        <v>7.5</v>
      </c>
      <c r="T29" t="str">
        <f>feed!R29</f>
        <v>Pacific Rim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29" t="str">
        <f>feed!U29</f>
        <v>http://blocgame.com/stats.php?id=60442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10315</v>
      </c>
      <c r="AA29" s="8">
        <f t="shared" si="3"/>
        <v>4.3285148053159244</v>
      </c>
      <c r="AB29" s="4">
        <f t="shared" si="4"/>
        <v>714.83333333333337</v>
      </c>
      <c r="AC29" s="4">
        <f t="shared" si="5"/>
        <v>3094.1666666666665</v>
      </c>
    </row>
    <row r="30" spans="1:29" x14ac:dyDescent="0.25">
      <c r="A30" t="str">
        <f>feed!A30</f>
        <v>Kosan</v>
      </c>
      <c r="B30" t="str">
        <f>feed!B30</f>
        <v>Whitearcher8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136</v>
      </c>
      <c r="E30">
        <f>SUMPRODUCT(MID(0&amp;feed!E30,LARGE(INDEX(ISNUMBER(--MID(feed!E30,ROW($1:$19),1))*
ROW($1:$19),0),ROW($1:$19))+1,1)*10^ROW($1:$19)/10)</f>
        <v>7</v>
      </c>
      <c r="F30" t="str">
        <f>feed!F30</f>
        <v>Vietnam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7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10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4282</v>
      </c>
      <c r="O30">
        <f>SUMPRODUCT(MID(0&amp;feed!O30,LARGE(INDEX(ISNUMBER(--MID(feed!O30,ROW($1:$5),1))*
ROW($1:$5),0),ROW($1:$5))+1,1)*10^ROW($1:$5)/10)</f>
        <v>6209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Arabia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30" t="str">
        <f>feed!U30</f>
        <v>http://blocgame.com/stats.php?id=59227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16556</v>
      </c>
      <c r="AA30" s="8">
        <f t="shared" si="3"/>
        <v>8.0700607192900513</v>
      </c>
      <c r="AB30" s="4">
        <f t="shared" si="4"/>
        <v>713.66666666666663</v>
      </c>
      <c r="AC30" s="4">
        <f t="shared" si="5"/>
        <v>5759.333333333333</v>
      </c>
    </row>
    <row r="31" spans="1:29" x14ac:dyDescent="0.25">
      <c r="A31" t="str">
        <f>feed!A31</f>
        <v>KingBding</v>
      </c>
      <c r="B31" t="str">
        <f>feed!B31</f>
        <v>King B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58</v>
      </c>
      <c r="E31">
        <f>SUMPRODUCT(MID(0&amp;feed!E31,LARGE(INDEX(ISNUMBER(--MID(feed!E31,ROW($1:$19),1))*
ROW($1:$19),0),ROW($1:$19))+1,1)*10^ROW($1:$19)/10)</f>
        <v>7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3</v>
      </c>
      <c r="I31" t="str">
        <f>feed!I31</f>
        <v>Poor</v>
      </c>
      <c r="J31">
        <f>SUMPRODUCT(MID(0&amp;feed!J31,LARGE(INDEX(ISNUMBER(--MID(feed!J31,ROW($1:$19),1))*
ROW($1:$19),0),ROW($1:$19))+1,1)*10^ROW($1:$19)/10)</f>
        <v>26</v>
      </c>
      <c r="K31">
        <f>SUMPRODUCT(MID(0&amp;feed!K31,LARGE(INDEX(ISNUMBER(--MID(feed!K31,ROW($1:$19),1))*
ROW($1:$19),0),ROW($1:$19))+1,1)*10^ROW($1:$19)/10)</f>
        <v>19</v>
      </c>
      <c r="L31">
        <f>SUMPRODUCT(MID(0&amp;feed!L31,LARGE(INDEX(ISNUMBER(--MID(feed!L31,ROW($1:$19),1))*
ROW($1:$19),0),ROW($1:$19))+1,1)*10^ROW($1:$19)/10)</f>
        <v>3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4271</v>
      </c>
      <c r="O31">
        <f>SUMPRODUCT(MID(0&amp;feed!O31,LARGE(INDEX(ISNUMBER(--MID(feed!O31,ROW($1:$5),1))*
ROW($1:$5),0),ROW($1:$5))+1,1)*10^ROW($1:$5)/10)</f>
        <v>125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Southern Africa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31" t="str">
        <f>feed!U31</f>
        <v>http://blocgame.com/stats.php?id=63205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14741</v>
      </c>
      <c r="AA31" s="8">
        <f t="shared" si="3"/>
        <v>5.9098571763053149</v>
      </c>
      <c r="AB31" s="4">
        <f t="shared" si="4"/>
        <v>711.83333333333337</v>
      </c>
      <c r="AC31" s="4">
        <f t="shared" si="5"/>
        <v>4206.833333333333</v>
      </c>
    </row>
    <row r="32" spans="1:29" x14ac:dyDescent="0.25">
      <c r="A32" t="str">
        <f>feed!A32</f>
        <v>Tanah Malaya</v>
      </c>
      <c r="B32" t="str">
        <f>feed!B32</f>
        <v>Syahmi1089</v>
      </c>
      <c r="C32" t="str">
        <f>feed!C32</f>
        <v>PIRATES</v>
      </c>
      <c r="D32">
        <f>SUMPRODUCT(MID(0&amp;feed!D32,LARGE(INDEX(ISNUMBER(--MID(feed!D32,ROW($1:$19),1))*
ROW($1:$19),0),ROW($1:$19))+1,1)*10^ROW($1:$19)/10)</f>
        <v>70</v>
      </c>
      <c r="E32">
        <f>SUMPRODUCT(MID(0&amp;feed!E32,LARGE(INDEX(ISNUMBER(--MID(feed!E32,ROW($1:$19),1))*
ROW($1:$19),0),ROW($1:$19))+1,1)*10^ROW($1:$19)/10)</f>
        <v>10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4</v>
      </c>
      <c r="I32" t="str">
        <f>feed!I32</f>
        <v>Elite</v>
      </c>
      <c r="J32">
        <f>SUMPRODUCT(MID(0&amp;feed!J32,LARGE(INDEX(ISNUMBER(--MID(feed!J32,ROW($1:$19),1))*
ROW($1:$19),0),ROW($1:$19))+1,1)*10^ROW($1:$19)/10)</f>
        <v>7</v>
      </c>
      <c r="K32">
        <f>SUMPRODUCT(MID(0&amp;feed!K32,LARGE(INDEX(ISNUMBER(--MID(feed!K32,ROW($1:$19),1))*
ROW($1:$19),0),ROW($1:$19))+1,1)*10^ROW($1:$19)/10)</f>
        <v>15</v>
      </c>
      <c r="L32">
        <f>SUMPRODUCT(MID(0&amp;feed!L32,LARGE(INDEX(ISNUMBER(--MID(feed!L32,ROW($1:$19),1))*
ROW($1:$19),0),ROW($1:$19))+1,1)*10^ROW($1:$19)/10)</f>
        <v>9</v>
      </c>
      <c r="M32" t="str">
        <f>feed!M32</f>
        <v>Free Market</v>
      </c>
      <c r="N32">
        <f>SUMPRODUCT(MID(0&amp;feed!N32,LARGE(INDEX(ISNUMBER(--MID(feed!N32,ROW($1:$5),1))*
ROW($1:$5),0),ROW($1:$5))+1,1)*10^ROW($1:$5)/10)</f>
        <v>4246</v>
      </c>
      <c r="O32">
        <f>SUMPRODUCT(MID(0&amp;feed!O32,LARGE(INDEX(ISNUMBER(--MID(feed!O32,ROW($1:$5),1))*
ROW($1:$5),0),ROW($1:$5))+1,1)*10^ROW($1:$5)/10)</f>
        <v>1206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Arabia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32" t="str">
        <f>feed!U32</f>
        <v>http://blocgame.com/stats.php?id=60385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9409</v>
      </c>
      <c r="AA32" s="8">
        <f t="shared" si="3"/>
        <v>5.0421573245407441</v>
      </c>
      <c r="AB32" s="4">
        <f t="shared" si="4"/>
        <v>707.66666666666663</v>
      </c>
      <c r="AC32" s="4">
        <f t="shared" si="5"/>
        <v>3568.1666666666665</v>
      </c>
    </row>
    <row r="33" spans="1:29" x14ac:dyDescent="0.25">
      <c r="A33" t="str">
        <f>feed!A33</f>
        <v>Niggerito</v>
      </c>
      <c r="B33" t="str">
        <f>feed!B33</f>
        <v>Jejomar Binay</v>
      </c>
      <c r="C33" t="str">
        <f>feed!C33</f>
        <v>SPQR</v>
      </c>
      <c r="D33">
        <f>SUMPRODUCT(MID(0&amp;feed!D33,LARGE(INDEX(ISNUMBER(--MID(feed!D33,ROW($1:$19),1))*
ROW($1:$19),0),ROW($1:$19))+1,1)*10^ROW($1:$19)/10)</f>
        <v>130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5</v>
      </c>
      <c r="I33" t="str">
        <f>feed!I33</f>
        <v>Good</v>
      </c>
      <c r="J33">
        <f>SUMPRODUCT(MID(0&amp;feed!J33,LARGE(INDEX(ISNUMBER(--MID(feed!J33,ROW($1:$19),1))*
ROW($1:$19),0),ROW($1:$19))+1,1)*10^ROW($1:$19)/10)</f>
        <v>6</v>
      </c>
      <c r="K33">
        <f>SUMPRODUCT(MID(0&amp;feed!K33,LARGE(INDEX(ISNUMBER(--MID(feed!K33,ROW($1:$19),1))*
ROW($1:$19),0),ROW($1:$19))+1,1)*10^ROW($1:$19)/10)</f>
        <v>42</v>
      </c>
      <c r="L33">
        <f>SUMPRODUCT(MID(0&amp;feed!L33,LARGE(INDEX(ISNUMBER(--MID(feed!L33,ROW($1:$19),1))*
ROW($1:$19),0),ROW($1:$19))+1,1)*10^ROW($1:$19)/10)</f>
        <v>5</v>
      </c>
      <c r="M33" t="str">
        <f>feed!M33</f>
        <v>Free Market</v>
      </c>
      <c r="N33">
        <f>SUMPRODUCT(MID(0&amp;feed!N33,LARGE(INDEX(ISNUMBER(--MID(feed!N33,ROW($1:$5),1))*
ROW($1:$5),0),ROW($1:$5))+1,1)*10^ROW($1:$5)/10)</f>
        <v>4214</v>
      </c>
      <c r="O33">
        <f>SUMPRODUCT(MID(0&amp;feed!O33,LARGE(INDEX(ISNUMBER(--MID(feed!O33,ROW($1:$5),1))*
ROW($1:$5),0),ROW($1:$5))+1,1)*10^ROW($1:$5)/10)</f>
        <v>109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East Indies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33" t="str">
        <f>feed!U33</f>
        <v>http://blocgame.com/stats.php?id=63087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31793</v>
      </c>
      <c r="AA33" s="8">
        <f t="shared" si="3"/>
        <v>12.616990982439487</v>
      </c>
      <c r="AB33" s="4">
        <f t="shared" si="4"/>
        <v>702.33333333333337</v>
      </c>
      <c r="AC33" s="4">
        <f t="shared" si="5"/>
        <v>8861.3333333333339</v>
      </c>
    </row>
    <row r="34" spans="1:29" x14ac:dyDescent="0.25">
      <c r="A34" t="str">
        <f>feed!A34</f>
        <v>Honduras</v>
      </c>
      <c r="B34" t="str">
        <f>feed!B34</f>
        <v>Inferno666</v>
      </c>
      <c r="C34" t="str">
        <f>feed!C34</f>
        <v>Pact of Red October</v>
      </c>
      <c r="D34">
        <f>SUMPRODUCT(MID(0&amp;feed!D34,LARGE(INDEX(ISNUMBER(--MID(feed!D34,ROW($1:$19),1))*
ROW($1:$19),0),ROW($1:$19))+1,1)*10^ROW($1:$19)/10)</f>
        <v>62</v>
      </c>
      <c r="E34">
        <f>SUMPRODUCT(MID(0&amp;feed!E34,LARGE(INDEX(ISNUMBER(--MID(feed!E34,ROW($1:$19),1))*
ROW($1:$19),0),ROW($1:$19))+1,1)*10^ROW($1:$19)/10)</f>
        <v>3</v>
      </c>
      <c r="F34" t="str">
        <f>feed!F34</f>
        <v>Korean War surplus</v>
      </c>
      <c r="G34" t="str">
        <f>feed!G34</f>
        <v>Nice</v>
      </c>
      <c r="H34">
        <f>SUMPRODUCT(MID(0&amp;feed!H34,LARGE(INDEX(ISNUMBER(--MID(feed!H34,ROW($1:$19),1))*
ROW($1:$19),0),ROW($1:$19))+1,1)*10^ROW($1:$19)/10)</f>
        <v>2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28</v>
      </c>
      <c r="L34">
        <f>SUMPRODUCT(MID(0&amp;feed!L34,LARGE(INDEX(ISNUMBER(--MID(feed!L34,ROW($1:$19),1))*
ROW($1:$19),0),ROW($1:$19))+1,1)*10^ROW($1:$19)/10)</f>
        <v>13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4188</v>
      </c>
      <c r="O34">
        <f>SUMPRODUCT(MID(0&amp;feed!O34,LARGE(INDEX(ISNUMBER(--MID(feed!O34,ROW($1:$5),1))*
ROW($1:$5),0),ROW($1:$5))+1,1)*10^ROW($1:$5)/10)</f>
        <v>85</v>
      </c>
      <c r="P34">
        <f>feed!P34</f>
        <v>0</v>
      </c>
      <c r="Q34">
        <f t="shared" si="0"/>
        <v>40</v>
      </c>
      <c r="R34" t="str">
        <f>feed!Q34</f>
        <v>None</v>
      </c>
      <c r="S34">
        <f t="shared" si="1"/>
        <v>0</v>
      </c>
      <c r="T34" t="str">
        <f>feed!R34</f>
        <v>Mesoamerica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34" t="str">
        <f>feed!U34</f>
        <v>http://blocgame.com/stats.php?id=60291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25519</v>
      </c>
      <c r="AA34" s="8">
        <f t="shared" si="3"/>
        <v>10.122731614135626</v>
      </c>
      <c r="AB34" s="4">
        <f t="shared" si="4"/>
        <v>698</v>
      </c>
      <c r="AC34" s="4">
        <f t="shared" si="5"/>
        <v>7065.666666666667</v>
      </c>
    </row>
    <row r="35" spans="1:29" x14ac:dyDescent="0.25">
      <c r="A35" t="str">
        <f>feed!A35</f>
        <v>Reim</v>
      </c>
      <c r="B35" t="str">
        <f>feed!B35</f>
        <v>Azrael</v>
      </c>
      <c r="C35" t="str">
        <f>feed!C35</f>
        <v>SPQR</v>
      </c>
      <c r="D35">
        <f>SUMPRODUCT(MID(0&amp;feed!D35,LARGE(INDEX(ISNUMBER(--MID(feed!D35,ROW($1:$19),1))*
ROW($1:$19),0),ROW($1:$19))+1,1)*10^ROW($1:$19)/10)</f>
        <v>118</v>
      </c>
      <c r="E35">
        <f>SUMPRODUCT(MID(0&amp;feed!E35,LARGE(INDEX(ISNUMBER(--MID(feed!E35,ROW($1:$19),1))*
ROW($1:$19),0),ROW($1:$19))+1,1)*10^ROW($1:$19)/10)</f>
        <v>11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SUMPRODUCT(MID(0&amp;feed!H35,LARGE(INDEX(ISNUMBER(--MID(feed!H35,ROW($1:$19),1))*
ROW($1:$19),0),ROW($1:$19))+1,1)*10^ROW($1:$19)/10)</f>
        <v>4</v>
      </c>
      <c r="I35" t="str">
        <f>feed!I35</f>
        <v>Good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36</v>
      </c>
      <c r="L35">
        <f>SUMPRODUCT(MID(0&amp;feed!L35,LARGE(INDEX(ISNUMBER(--MID(feed!L35,ROW($1:$19),1))*
ROW($1:$19),0),ROW($1:$19))+1,1)*10^ROW($1:$19)/10)</f>
        <v>11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4172</v>
      </c>
      <c r="O35">
        <f>SUMPRODUCT(MID(0&amp;feed!O35,LARGE(INDEX(ISNUMBER(--MID(feed!O35,ROW($1:$5),1))*
ROW($1:$5),0),ROW($1:$5))+1,1)*10^ROW($1:$5)/10)</f>
        <v>335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Pacific Rim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35" t="str">
        <f>feed!U35</f>
        <v>http://blocgame.com/stats.php?id=41073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41003</v>
      </c>
      <c r="AA35" s="8">
        <f t="shared" si="3"/>
        <v>14.771812080536913</v>
      </c>
      <c r="AB35" s="4">
        <f t="shared" si="4"/>
        <v>695.33333333333337</v>
      </c>
      <c r="AC35" s="4">
        <f t="shared" si="5"/>
        <v>10271.333333333334</v>
      </c>
    </row>
    <row r="36" spans="1:29" x14ac:dyDescent="0.25">
      <c r="A36" t="str">
        <f>feed!A36</f>
        <v>Crimea</v>
      </c>
      <c r="B36" t="str">
        <f>feed!B36</f>
        <v>Hayro Khan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98</v>
      </c>
      <c r="E36">
        <f>SUMPRODUCT(MID(0&amp;feed!E36,LARGE(INDEX(ISNUMBER(--MID(feed!E36,ROW($1:$19),1))*
ROW($1:$19),0),ROW($1:$19))+1,1)*10^ROW($1:$19)/10)</f>
        <v>5</v>
      </c>
      <c r="F36" t="str">
        <f>feed!F36</f>
        <v>Korean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18</v>
      </c>
      <c r="L36">
        <f>SUMPRODUCT(MID(0&amp;feed!L36,LARGE(INDEX(ISNUMBER(--MID(feed!L36,ROW($1:$19),1))*
ROW($1:$19),0),ROW($1:$19))+1,1)*10^ROW($1:$19)/10)</f>
        <v>12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4161</v>
      </c>
      <c r="O36">
        <f>SUMPRODUCT(MID(0&amp;feed!O36,LARGE(INDEX(ISNUMBER(--MID(feed!O36,ROW($1:$5),1))*
ROW($1:$5),0),ROW($1:$5))+1,1)*10^ROW($1:$5)/10)</f>
        <v>4165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Atlas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36" t="str">
        <f>feed!U36</f>
        <v>http://blocgame.com/stats.php?id=2570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16767</v>
      </c>
      <c r="AA36" s="8">
        <f t="shared" si="3"/>
        <v>7.4542177361211248</v>
      </c>
      <c r="AB36" s="4">
        <f t="shared" si="4"/>
        <v>693.5</v>
      </c>
      <c r="AC36" s="4">
        <f t="shared" si="5"/>
        <v>5169.5</v>
      </c>
    </row>
    <row r="37" spans="1:29" x14ac:dyDescent="0.25">
      <c r="A37" t="str">
        <f>feed!A37</f>
        <v>Ken no Taiyou</v>
      </c>
      <c r="B37" t="str">
        <f>feed!B37</f>
        <v>Hikari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10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13</v>
      </c>
      <c r="L37">
        <f>SUMPRODUCT(MID(0&amp;feed!L37,LARGE(INDEX(ISNUMBER(--MID(feed!L37,ROW($1:$19),1))*
ROW($1:$19),0),ROW($1:$19))+1,1)*10^ROW($1:$19)/10)</f>
        <v>33</v>
      </c>
      <c r="M37" t="str">
        <f>feed!M37</f>
        <v>Mixed Economy</v>
      </c>
      <c r="N37">
        <f>SUMPRODUCT(MID(0&amp;feed!N37,LARGE(INDEX(ISNUMBER(--MID(feed!N37,ROW($1:$5),1))*
ROW($1:$5),0),ROW($1:$5))+1,1)*10^ROW($1:$5)/10)</f>
        <v>4153</v>
      </c>
      <c r="O37">
        <f>SUMPRODUCT(MID(0&amp;feed!O37,LARGE(INDEX(ISNUMBER(--MID(feed!O37,ROW($1:$5),1))*
ROW($1:$5),0),ROW($1:$5))+1,1)*10^ROW($1:$5)/10)</f>
        <v>1723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Persia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37" t="str">
        <f>feed!U37</f>
        <v>http://blocgame.com/stats.php?id=64029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11399</v>
      </c>
      <c r="AA37" s="8">
        <f t="shared" si="3"/>
        <v>7.8013484228268721</v>
      </c>
      <c r="AB37" s="4">
        <f t="shared" si="4"/>
        <v>692.16666666666663</v>
      </c>
      <c r="AC37" s="4">
        <f t="shared" si="5"/>
        <v>5399.833333333333</v>
      </c>
    </row>
    <row r="38" spans="1:29" x14ac:dyDescent="0.25">
      <c r="A38" t="str">
        <f>feed!A38</f>
        <v>Zanyslavia</v>
      </c>
      <c r="B38" t="str">
        <f>feed!B38</f>
        <v>Zany Animal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64</v>
      </c>
      <c r="E38">
        <f>SUMPRODUCT(MID(0&amp;feed!E38,LARGE(INDEX(ISNUMBER(--MID(feed!E38,ROW($1:$19),1))*
ROW($1:$19),0),ROW($1:$19))+1,1)*10^ROW($1:$19)/10)</f>
        <v>5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SUMPRODUCT(MID(0&amp;feed!H38,LARGE(INDEX(ISNUMBER(--MID(feed!H38,ROW($1:$19),1))*
ROW($1:$19),0),ROW($1:$19))+1,1)*10^ROW($1:$19)/10)</f>
        <v>3</v>
      </c>
      <c r="I38" t="str">
        <f>feed!I38</f>
        <v>Elite</v>
      </c>
      <c r="J38">
        <f>SUMPRODUCT(MID(0&amp;feed!J38,LARGE(INDEX(ISNUMBER(--MID(feed!J38,ROW($1:$19),1))*
ROW($1:$19),0),ROW($1:$19))+1,1)*10^ROW($1:$19)/10)</f>
        <v>6</v>
      </c>
      <c r="K38">
        <f>SUMPRODUCT(MID(0&amp;feed!K38,LARGE(INDEX(ISNUMBER(--MID(feed!K38,ROW($1:$19),1))*
ROW($1:$19),0),ROW($1:$19))+1,1)*10^ROW($1:$19)/10)</f>
        <v>27</v>
      </c>
      <c r="L38">
        <f>SUMPRODUCT(MID(0&amp;feed!L38,LARGE(INDEX(ISNUMBER(--MID(feed!L38,ROW($1:$19),1))*
ROW($1:$19),0),ROW($1:$19))+1,1)*10^ROW($1:$19)/10)</f>
        <v>13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4126</v>
      </c>
      <c r="O38">
        <f>SUMPRODUCT(MID(0&amp;feed!O38,LARGE(INDEX(ISNUMBER(--MID(feed!O38,ROW($1:$5),1))*
ROW($1:$5),0),ROW($1:$5))+1,1)*10^ROW($1:$5)/10)</f>
        <v>2271</v>
      </c>
      <c r="P38" t="str">
        <f>feed!P38</f>
        <v>Plentiful</v>
      </c>
      <c r="Q38">
        <f t="shared" si="0"/>
        <v>70</v>
      </c>
      <c r="R38" t="str">
        <f>feed!Q38</f>
        <v>Large</v>
      </c>
      <c r="S38">
        <f t="shared" si="1"/>
        <v>7.5</v>
      </c>
      <c r="T38" t="str">
        <f>feed!R38</f>
        <v>Persia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38" t="str">
        <f>feed!U38</f>
        <v>http://blocgame.com/stats.php?id=41452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10060</v>
      </c>
      <c r="AA38" s="8">
        <f t="shared" si="3"/>
        <v>6.6190014541929232</v>
      </c>
      <c r="AB38" s="4">
        <f t="shared" si="4"/>
        <v>687.66666666666663</v>
      </c>
      <c r="AC38" s="4">
        <f t="shared" si="5"/>
        <v>4551.666666666667</v>
      </c>
    </row>
    <row r="39" spans="1:29" x14ac:dyDescent="0.25">
      <c r="A39" t="str">
        <f>feed!A39</f>
        <v>Salamaï¿½a</v>
      </c>
      <c r="B39" t="str">
        <f>feed!B39</f>
        <v>Bacardi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71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17</v>
      </c>
      <c r="K39">
        <f>SUMPRODUCT(MID(0&amp;feed!K39,LARGE(INDEX(ISNUMBER(--MID(feed!K39,ROW($1:$19),1))*
ROW($1:$19),0),ROW($1:$19))+1,1)*10^ROW($1:$19)/10)</f>
        <v>23</v>
      </c>
      <c r="L39">
        <f>SUMPRODUCT(MID(0&amp;feed!L39,LARGE(INDEX(ISNUMBER(--MID(feed!L39,ROW($1:$19),1))*
ROW($1:$19),0),ROW($1:$19))+1,1)*10^ROW($1:$19)/10)</f>
        <v>8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4118</v>
      </c>
      <c r="O39">
        <f>SUMPRODUCT(MID(0&amp;feed!O39,LARGE(INDEX(ISNUMBER(--MID(feed!O39,ROW($1:$5),1))*
ROW($1:$5),0),ROW($1:$5))+1,1)*10^ROW($1:$5)/10)</f>
        <v>0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Southern Cone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39" t="str">
        <f>feed!U39</f>
        <v>http://blocgame.com/stats.php?id=63383</v>
      </c>
      <c r="X39" s="4">
        <f>SUMPRODUCT(MID(0&amp;feed!V39,LARGE(INDEX(ISNUMBER(--MID(feed!V39,ROW($1:$5),1))*
ROW($1:$5),0),ROW($1:$5))+1,1)*10^ROW($1:$5)/10)</f>
        <v>0</v>
      </c>
      <c r="Y39" t="str">
        <f>feed!W39</f>
        <v>1 Tons</v>
      </c>
      <c r="Z39" s="4">
        <f t="shared" si="2"/>
        <v>16533</v>
      </c>
      <c r="AA39" s="8">
        <f t="shared" si="3"/>
        <v>7.3841670713938807</v>
      </c>
      <c r="AB39" s="4">
        <f t="shared" si="4"/>
        <v>686.33333333333337</v>
      </c>
      <c r="AC39" s="4">
        <f t="shared" si="5"/>
        <v>5068</v>
      </c>
    </row>
    <row r="40" spans="1:29" x14ac:dyDescent="0.25">
      <c r="A40" t="str">
        <f>feed!A40</f>
        <v>Asians</v>
      </c>
      <c r="B40" t="str">
        <f>feed!B40</f>
        <v>bigyihsuan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97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SUMPRODUCT(MID(0&amp;feed!H40,LARGE(INDEX(ISNUMBER(--MID(feed!H40,ROW($1:$19),1))*
ROW($1:$19),0),ROW($1:$19))+1,1)*10^ROW($1:$19)/10)</f>
        <v>1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19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5</v>
      </c>
      <c r="M40" t="str">
        <f>feed!M40</f>
        <v>Mixed Economy</v>
      </c>
      <c r="N40">
        <f>SUMPRODUCT(MID(0&amp;feed!N40,LARGE(INDEX(ISNUMBER(--MID(feed!N40,ROW($1:$5),1))*
ROW($1:$5),0),ROW($1:$5))+1,1)*10^ROW($1:$5)/10)</f>
        <v>4111</v>
      </c>
      <c r="O40">
        <f>SUMPRODUCT(MID(0&amp;feed!O40,LARGE(INDEX(ISNUMBER(--MID(feed!O40,ROW($1:$5),1))*
ROW($1:$5),0),ROW($1:$5))+1,1)*10^ROW($1:$5)/10)</f>
        <v>67</v>
      </c>
      <c r="P40" t="str">
        <f>feed!P40</f>
        <v>Untapped</v>
      </c>
      <c r="Q40">
        <f t="shared" si="0"/>
        <v>90</v>
      </c>
      <c r="R40" t="str">
        <f>feed!Q40</f>
        <v>Mediocre</v>
      </c>
      <c r="S40">
        <f t="shared" si="1"/>
        <v>4.5</v>
      </c>
      <c r="T40" t="str">
        <f>feed!R40</f>
        <v>Pacific Rim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40" t="str">
        <f>feed!U40</f>
        <v>http://blocgame.com/stats.php?id=41551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702</v>
      </c>
      <c r="AA40" s="8">
        <f t="shared" si="3"/>
        <v>1.8126976404767696</v>
      </c>
      <c r="AB40" s="4">
        <f t="shared" si="4"/>
        <v>685.16666666666663</v>
      </c>
      <c r="AC40" s="4">
        <f t="shared" si="5"/>
        <v>1242</v>
      </c>
    </row>
    <row r="41" spans="1:29" x14ac:dyDescent="0.25">
      <c r="A41" t="str">
        <f>feed!A41</f>
        <v>Ivalice</v>
      </c>
      <c r="B41" t="str">
        <f>feed!B41</f>
        <v>Nighthawk571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82</v>
      </c>
      <c r="E41">
        <f>SUMPRODUCT(MID(0&amp;feed!E41,LARGE(INDEX(ISNUMBER(--MID(feed!E41,ROW($1:$19),1))*
ROW($1:$19),0),ROW($1:$19))+1,1)*10^ROW($1:$19)/10)</f>
        <v>3</v>
      </c>
      <c r="F41" t="str">
        <f>feed!F41</f>
        <v>Vietnam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5</v>
      </c>
      <c r="I41" t="str">
        <f>feed!I41</f>
        <v>Good</v>
      </c>
      <c r="J41">
        <f>SUMPRODUCT(MID(0&amp;feed!J41,LARGE(INDEX(ISNUMBER(--MID(feed!J41,ROW($1:$19),1))*
ROW($1:$19),0),ROW($1:$19))+1,1)*10^ROW($1:$19)/10)</f>
        <v>5</v>
      </c>
      <c r="K41">
        <f>SUMPRODUCT(MID(0&amp;feed!K41,LARGE(INDEX(ISNUMBER(--MID(feed!K41,ROW($1:$19),1))*
ROW($1:$19),0),ROW($1:$19))+1,1)*10^ROW($1:$19)/10)</f>
        <v>37</v>
      </c>
      <c r="L41">
        <f>SUMPRODUCT(MID(0&amp;feed!L41,LARGE(INDEX(ISNUMBER(--MID(feed!L41,ROW($1:$19),1))*
ROW($1:$19),0),ROW($1:$19))+1,1)*10^ROW($1:$19)/10)</f>
        <v>28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4105</v>
      </c>
      <c r="O41">
        <f>SUMPRODUCT(MID(0&amp;feed!O41,LARGE(INDEX(ISNUMBER(--MID(feed!O41,ROW($1:$5),1))*
ROW($1:$5),0),ROW($1:$5))+1,1)*10^ROW($1:$5)/10)</f>
        <v>2414</v>
      </c>
      <c r="P41" t="str">
        <f>feed!P41</f>
        <v>Plentiful</v>
      </c>
      <c r="Q41">
        <f t="shared" si="0"/>
        <v>70</v>
      </c>
      <c r="R41" t="str">
        <f>feed!Q41</f>
        <v>Very Powerful</v>
      </c>
      <c r="S41">
        <f t="shared" si="1"/>
        <v>10</v>
      </c>
      <c r="T41" t="str">
        <f>feed!R41</f>
        <v>Arabia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41" t="str">
        <f>feed!U41</f>
        <v>http://blocgame.com/stats.php?id=63060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21621</v>
      </c>
      <c r="AA41" s="8">
        <f t="shared" si="3"/>
        <v>12.118392204628503</v>
      </c>
      <c r="AB41" s="4">
        <f t="shared" si="4"/>
        <v>684.16666666666663</v>
      </c>
      <c r="AC41" s="4">
        <f t="shared" si="5"/>
        <v>8291</v>
      </c>
    </row>
    <row r="42" spans="1:29" x14ac:dyDescent="0.25">
      <c r="A42" t="str">
        <f>feed!A42</f>
        <v>Mirah</v>
      </c>
      <c r="B42" t="str">
        <f>feed!B42</f>
        <v>Filzah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47</v>
      </c>
      <c r="E42">
        <f>SUMPRODUCT(MID(0&amp;feed!E42,LARGE(INDEX(ISNUMBER(--MID(feed!E42,ROW($1:$19),1))*
ROW($1:$19),0),ROW($1:$19))+1,1)*10^ROW($1:$19)/10)</f>
        <v>14</v>
      </c>
      <c r="F42" t="str">
        <f>feed!F42</f>
        <v>Korean War surplus</v>
      </c>
      <c r="G42" t="str">
        <f>feed!G42</f>
        <v>Angelic</v>
      </c>
      <c r="H42">
        <f>SUMPRODUCT(MID(0&amp;feed!H42,LARGE(INDEX(ISNUMBER(--MID(feed!H42,ROW($1:$19),1))*
ROW($1:$19),0),ROW($1:$19))+1,1)*10^ROW($1:$19)/10)</f>
        <v>3</v>
      </c>
      <c r="I42" t="str">
        <f>feed!I42</f>
        <v>Undisciplined Rabble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26</v>
      </c>
      <c r="L42">
        <f>SUMPRODUCT(MID(0&amp;feed!L42,LARGE(INDEX(ISNUMBER(--MID(feed!L42,ROW($1:$19),1))*
ROW($1:$19),0),ROW($1:$19))+1,1)*10^ROW($1:$19)/10)</f>
        <v>12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4090</v>
      </c>
      <c r="O42">
        <f>SUMPRODUCT(MID(0&amp;feed!O42,LARGE(INDEX(ISNUMBER(--MID(feed!O42,ROW($1:$5),1))*
ROW($1:$5),0),ROW($1:$5))+1,1)*10^ROW($1:$5)/10)</f>
        <v>116</v>
      </c>
      <c r="P42" t="str">
        <f>feed!P42</f>
        <v>Near Depletion</v>
      </c>
      <c r="Q42">
        <f t="shared" si="0"/>
        <v>10</v>
      </c>
      <c r="R42" t="str">
        <f>feed!Q42</f>
        <v>Very Powerful</v>
      </c>
      <c r="S42">
        <f t="shared" si="1"/>
        <v>10</v>
      </c>
      <c r="T42" t="str">
        <f>feed!R42</f>
        <v>China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42" t="str">
        <f>feed!U42</f>
        <v>http://blocgame.com/stats.php?id=64191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11727</v>
      </c>
      <c r="AA42" s="8">
        <f t="shared" si="3"/>
        <v>6.9014669926650365</v>
      </c>
      <c r="AB42" s="4">
        <f t="shared" si="4"/>
        <v>681.66666666666663</v>
      </c>
      <c r="AC42" s="4">
        <f t="shared" si="5"/>
        <v>4704.5</v>
      </c>
    </row>
    <row r="43" spans="1:29" x14ac:dyDescent="0.25">
      <c r="A43" t="str">
        <f>feed!A43</f>
        <v>Puerto Libre</v>
      </c>
      <c r="B43" t="str">
        <f>feed!B43</f>
        <v>Jose Ramon Rodriguez III</v>
      </c>
      <c r="C43" t="str">
        <f>feed!C43</f>
        <v>The Federal Colonies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8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13</v>
      </c>
      <c r="K43">
        <f>SUMPRODUCT(MID(0&amp;feed!K43,LARGE(INDEX(ISNUMBER(--MID(feed!K43,ROW($1:$19),1))*
ROW($1:$19),0),ROW($1:$19))+1,1)*10^ROW($1:$19)/10)</f>
        <v>20</v>
      </c>
      <c r="L43">
        <f>SUMPRODUCT(MID(0&amp;feed!L43,LARGE(INDEX(ISNUMBER(--MID(feed!L43,ROW($1:$19),1))*
ROW($1:$19),0),ROW($1:$19))+1,1)*10^ROW($1:$19)/10)</f>
        <v>13</v>
      </c>
      <c r="M43" t="str">
        <f>feed!M43</f>
        <v>Free Market</v>
      </c>
      <c r="N43">
        <f>SUMPRODUCT(MID(0&amp;feed!N43,LARGE(INDEX(ISNUMBER(--MID(feed!N43,ROW($1:$5),1))*
ROW($1:$5),0),ROW($1:$5))+1,1)*10^ROW($1:$5)/10)</f>
        <v>4023</v>
      </c>
      <c r="O43">
        <f>SUMPRODUCT(MID(0&amp;feed!O43,LARGE(INDEX(ISNUMBER(--MID(feed!O43,ROW($1:$5),1))*
ROW($1:$5),0),ROW($1:$5))+1,1)*10^ROW($1:$5)/10)</f>
        <v>23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Caribbean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43" t="str">
        <f>feed!U43</f>
        <v>http://blocgame.com/stats.php?id=61883</v>
      </c>
      <c r="X43" s="4">
        <f>SUMPRODUCT(MID(0&amp;feed!V43,LARGE(INDEX(ISNUMBER(--MID(feed!V43,ROW($1:$5),1))*
ROW($1:$5),0),ROW($1:$5))+1,1)*10^ROW($1:$5)/10)</f>
        <v>0</v>
      </c>
      <c r="Y43" t="str">
        <f>feed!W43</f>
        <v>1 Tons</v>
      </c>
      <c r="Z43" s="4">
        <f t="shared" si="2"/>
        <v>5375</v>
      </c>
      <c r="AA43" s="8">
        <f t="shared" si="3"/>
        <v>4.9714143673875215</v>
      </c>
      <c r="AB43" s="4">
        <f t="shared" si="4"/>
        <v>670.5</v>
      </c>
      <c r="AC43" s="4">
        <f t="shared" si="5"/>
        <v>3333.3333333333335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9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7</v>
      </c>
      <c r="K44">
        <f>SUMPRODUCT(MID(0&amp;feed!K44,LARGE(INDEX(ISNUMBER(--MID(feed!K44,ROW($1:$19),1))*
ROW($1:$19),0),ROW($1:$19))+1,1)*10^ROW($1:$19)/10)</f>
        <v>16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4019</v>
      </c>
      <c r="O44">
        <f>SUMPRODUCT(MID(0&amp;feed!O44,LARGE(INDEX(ISNUMBER(--MID(feed!O44,ROW($1:$5),1))*
ROW($1:$5),0),ROW($1:$5))+1,1)*10^ROW($1:$5)/10)</f>
        <v>4709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8727</v>
      </c>
      <c r="AA44" s="8">
        <f t="shared" si="3"/>
        <v>4.8773326698183626</v>
      </c>
      <c r="AB44" s="4">
        <f t="shared" si="4"/>
        <v>669.83333333333337</v>
      </c>
      <c r="AC44" s="4">
        <f t="shared" si="5"/>
        <v>3267</v>
      </c>
    </row>
    <row r="45" spans="1:29" x14ac:dyDescent="0.25">
      <c r="A45" t="str">
        <f>feed!A45</f>
        <v>Junovia</v>
      </c>
      <c r="B45" t="str">
        <f>feed!B45</f>
        <v>dontworryaboutit</v>
      </c>
      <c r="C45" t="str">
        <f>feed!C45</f>
        <v>Interpol</v>
      </c>
      <c r="D45">
        <f>SUMPRODUCT(MID(0&amp;feed!D45,LARGE(INDEX(ISNUMBER(--MID(feed!D45,ROW($1:$19),1))*
ROW($1:$19),0),ROW($1:$19))+1,1)*10^ROW($1:$19)/10)</f>
        <v>76</v>
      </c>
      <c r="E45">
        <f>SUMPRODUCT(MID(0&amp;feed!E45,LARGE(INDEX(ISNUMBER(--MID(feed!E45,ROW($1:$19),1))*
ROW($1:$19),0),ROW($1:$19))+1,1)*10^ROW($1:$19)/10)</f>
        <v>9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3</v>
      </c>
      <c r="I45" t="str">
        <f>feed!I45</f>
        <v>Good</v>
      </c>
      <c r="J45">
        <f>SUMPRODUCT(MID(0&amp;feed!J45,LARGE(INDEX(ISNUMBER(--MID(feed!J45,ROW($1:$19),1))*
ROW($1:$19),0),ROW($1:$19))+1,1)*10^ROW($1:$19)/10)</f>
        <v>142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7</v>
      </c>
      <c r="M45" t="str">
        <f>feed!M45</f>
        <v>Free Market</v>
      </c>
      <c r="N45">
        <f>SUMPRODUCT(MID(0&amp;feed!N45,LARGE(INDEX(ISNUMBER(--MID(feed!N45,ROW($1:$5),1))*
ROW($1:$5),0),ROW($1:$5))+1,1)*10^ROW($1:$5)/10)</f>
        <v>3973</v>
      </c>
      <c r="O45">
        <f>SUMPRODUCT(MID(0&amp;feed!O45,LARGE(INDEX(ISNUMBER(--MID(feed!O45,ROW($1:$5),1))*
ROW($1:$5),0),ROW($1:$5))+1,1)*10^ROW($1:$5)/10)</f>
        <v>108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45" t="str">
        <f>feed!U45</f>
        <v>http://blocgame.com/stats.php?id=63088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7009</v>
      </c>
      <c r="AA45" s="8">
        <f t="shared" si="3"/>
        <v>5.2564812484268817</v>
      </c>
      <c r="AB45" s="4">
        <f t="shared" si="4"/>
        <v>662.16666666666663</v>
      </c>
      <c r="AC45" s="4">
        <f t="shared" si="5"/>
        <v>3480.6666666666665</v>
      </c>
    </row>
    <row r="46" spans="1:29" x14ac:dyDescent="0.25">
      <c r="A46" t="str">
        <f>feed!A46</f>
        <v>Kilij</v>
      </c>
      <c r="B46" t="str">
        <f>feed!B46</f>
        <v>Yatagan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99</v>
      </c>
      <c r="E46">
        <f>SUMPRODUCT(MID(0&amp;feed!E46,LARGE(INDEX(ISNUMBER(--MID(feed!E46,ROW($1:$19),1))*
ROW($1:$19),0),ROW($1:$19))+1,1)*10^ROW($1:$19)/10)</f>
        <v>10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4</v>
      </c>
      <c r="K46">
        <f>SUMPRODUCT(MID(0&amp;feed!K46,LARGE(INDEX(ISNUMBER(--MID(feed!K46,ROW($1:$19),1))*
ROW($1:$19),0),ROW($1:$19))+1,1)*10^ROW($1:$19)/10)</f>
        <v>25</v>
      </c>
      <c r="L46">
        <f>SUMPRODUCT(MID(0&amp;feed!L46,LARGE(INDEX(ISNUMBER(--MID(feed!L46,ROW($1:$19),1))*
ROW($1:$19),0),ROW($1:$19))+1,1)*10^ROW($1:$19)/10)</f>
        <v>15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3942</v>
      </c>
      <c r="O46">
        <f>SUMPRODUCT(MID(0&amp;feed!O46,LARGE(INDEX(ISNUMBER(--MID(feed!O46,ROW($1:$5),1))*
ROW($1:$5),0),ROW($1:$5))+1,1)*10^ROW($1:$5)/10)</f>
        <v>4793</v>
      </c>
      <c r="P46" t="str">
        <f>feed!P46</f>
        <v>Untapped</v>
      </c>
      <c r="Q46">
        <f t="shared" si="0"/>
        <v>90</v>
      </c>
      <c r="R46" t="str">
        <f>feed!Q46</f>
        <v>Large</v>
      </c>
      <c r="S46">
        <f t="shared" si="1"/>
        <v>7.5</v>
      </c>
      <c r="T46" t="str">
        <f>feed!R46</f>
        <v>Mesopotamia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46" t="str">
        <f>feed!U46</f>
        <v>http://blocgame.com/stats.php?id=63687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9410</v>
      </c>
      <c r="AA46" s="8">
        <f t="shared" si="3"/>
        <v>6.763064434297311</v>
      </c>
      <c r="AB46" s="4">
        <f t="shared" si="4"/>
        <v>657</v>
      </c>
      <c r="AC46" s="4">
        <f t="shared" si="5"/>
        <v>4443.333333333333</v>
      </c>
    </row>
    <row r="47" spans="1:29" x14ac:dyDescent="0.25">
      <c r="A47" t="str">
        <f>feed!A47</f>
        <v>Aryana</v>
      </c>
      <c r="B47" t="str">
        <f>feed!B47</f>
        <v>Williarsk</v>
      </c>
      <c r="C47" t="str">
        <f>feed!C47</f>
        <v>PIRATES</v>
      </c>
      <c r="D47">
        <f>SUMPRODUCT(MID(0&amp;feed!D47,LARGE(INDEX(ISNUMBER(--MID(feed!D47,ROW($1:$19),1))*
ROW($1:$19),0),ROW($1:$19))+1,1)*10^ROW($1:$19)/10)</f>
        <v>15</v>
      </c>
      <c r="E47">
        <f>SUMPRODUCT(MID(0&amp;feed!E47,LARGE(INDEX(ISNUMBER(--MID(feed!E47,ROW($1:$19),1))*
ROW($1:$19),0),ROW($1:$19))+1,1)*10^ROW($1:$19)/10)</f>
        <v>5</v>
      </c>
      <c r="F47" t="str">
        <f>feed!F47</f>
        <v>Second World War surplus</v>
      </c>
      <c r="G47" t="str">
        <f>feed!G47</f>
        <v>Axis of Evil</v>
      </c>
      <c r="H47">
        <f>SUMPRODUCT(MID(0&amp;feed!H47,LARGE(INDEX(ISNUMBER(--MID(feed!H47,ROW($1:$19),1))*
ROW($1:$19),0),ROW($1:$19))+1,1)*10^ROW($1:$19)/10)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0</v>
      </c>
      <c r="K47">
        <f>SUMPRODUCT(MID(0&amp;feed!K47,LARGE(INDEX(ISNUMBER(--MID(feed!K47,ROW($1:$19),1))*
ROW($1:$19),0),ROW($1:$19))+1,1)*10^ROW($1:$19)/10)</f>
        <v>32</v>
      </c>
      <c r="L47">
        <f>SUMPRODUCT(MID(0&amp;feed!L47,LARGE(INDEX(ISNUMBER(--MID(feed!L47,ROW($1:$19),1))*
ROW($1:$19),0),ROW($1:$19))+1,1)*10^ROW($1:$19)/10)</f>
        <v>3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3935</v>
      </c>
      <c r="O47">
        <f>SUMPRODUCT(MID(0&amp;feed!O47,LARGE(INDEX(ISNUMBER(--MID(feed!O47,ROW($1:$5),1))*
ROW($1:$5),0),ROW($1:$5))+1,1)*10^ROW($1:$5)/10)</f>
        <v>96</v>
      </c>
      <c r="P47">
        <f>feed!P47</f>
        <v>0</v>
      </c>
      <c r="Q47">
        <f t="shared" si="0"/>
        <v>40</v>
      </c>
      <c r="R47" t="str">
        <f>feed!Q47</f>
        <v>Very Powerful</v>
      </c>
      <c r="S47">
        <f t="shared" si="1"/>
        <v>10</v>
      </c>
      <c r="T47" t="str">
        <f>feed!R47</f>
        <v>Gran Colombia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47" t="str">
        <f>feed!U47</f>
        <v>http://blocgame.com/stats.php?id=2313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11500</v>
      </c>
      <c r="AA47" s="8">
        <f t="shared" si="3"/>
        <v>6.8297331639135956</v>
      </c>
      <c r="AB47" s="4">
        <f t="shared" si="4"/>
        <v>655.83333333333337</v>
      </c>
      <c r="AC47" s="4">
        <f t="shared" si="5"/>
        <v>4479.166666666667</v>
      </c>
    </row>
    <row r="48" spans="1:29" x14ac:dyDescent="0.25">
      <c r="A48" t="str">
        <f>feed!A48</f>
        <v>whitmanistan</v>
      </c>
      <c r="B48" t="str">
        <f>feed!B48</f>
        <v>slim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130</v>
      </c>
      <c r="E48">
        <f>SUMPRODUCT(MID(0&amp;feed!E48,LARGE(INDEX(ISNUMBER(--MID(feed!E48,ROW($1:$19),1))*
ROW($1:$19),0),ROW($1:$19))+1,1)*10^ROW($1:$19)/10)</f>
        <v>11</v>
      </c>
      <c r="F48" t="str">
        <f>feed!F48</f>
        <v>Vietnam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6</v>
      </c>
      <c r="I48" t="str">
        <f>feed!I48</f>
        <v>Good</v>
      </c>
      <c r="J48">
        <f>SUMPRODUCT(MID(0&amp;feed!J48,LARGE(INDEX(ISNUMBER(--MID(feed!J48,ROW($1:$19),1))*
ROW($1:$19),0),ROW($1:$19))+1,1)*10^ROW($1:$19)/10)</f>
        <v>18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3930</v>
      </c>
      <c r="O48">
        <f>SUMPRODUCT(MID(0&amp;feed!O48,LARGE(INDEX(ISNUMBER(--MID(feed!O48,ROW($1:$5),1))*
ROW($1:$5),0),ROW($1:$5))+1,1)*10^ROW($1:$5)/10)</f>
        <v>6647</v>
      </c>
      <c r="P48" t="str">
        <f>feed!P48</f>
        <v>Untapped</v>
      </c>
      <c r="Q48">
        <f t="shared" si="0"/>
        <v>90</v>
      </c>
      <c r="R48" t="str">
        <f>feed!Q48</f>
        <v>Powerful</v>
      </c>
      <c r="S48">
        <f t="shared" si="1"/>
        <v>9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48" t="str">
        <f>feed!U48</f>
        <v>http://blocgame.com/stats.php?id=36344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45563</v>
      </c>
      <c r="AA48" s="8">
        <f t="shared" si="3"/>
        <v>15.887531806615776</v>
      </c>
      <c r="AB48" s="4">
        <f t="shared" si="4"/>
        <v>655</v>
      </c>
      <c r="AC48" s="4">
        <f t="shared" si="5"/>
        <v>10406.333333333334</v>
      </c>
    </row>
    <row r="49" spans="1:29" x14ac:dyDescent="0.25">
      <c r="A49" t="str">
        <f>feed!A49</f>
        <v>Giant Mechs</v>
      </c>
      <c r="B49" t="str">
        <f>feed!B49</f>
        <v>OiledDNA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80</v>
      </c>
      <c r="E49">
        <f>SUMPRODUCT(MID(0&amp;feed!E49,LARGE(INDEX(ISNUMBER(--MID(feed!E49,ROW($1:$19),1))*
ROW($1:$19),0),ROW($1:$19))+1,1)*10^ROW($1:$19)/10)</f>
        <v>0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2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13</v>
      </c>
      <c r="L49">
        <f>SUMPRODUCT(MID(0&amp;feed!L49,LARGE(INDEX(ISNUMBER(--MID(feed!L49,ROW($1:$19),1))*
ROW($1:$19),0),ROW($1:$19))+1,1)*10^ROW($1:$19)/10)</f>
        <v>5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3914</v>
      </c>
      <c r="O49">
        <f>SUMPRODUCT(MID(0&amp;feed!O49,LARGE(INDEX(ISNUMBER(--MID(feed!O49,ROW($1:$5),1))*
ROW($1:$5),0),ROW($1:$5))+1,1)*10^ROW($1:$5)/10)</f>
        <v>337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Pacific Rim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49" t="str">
        <f>feed!U49</f>
        <v>http://blocgame.com/stats.php?id=60735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17540</v>
      </c>
      <c r="AA49" s="8">
        <f t="shared" si="3"/>
        <v>6.5891670924885029</v>
      </c>
      <c r="AB49" s="4">
        <f t="shared" si="4"/>
        <v>652.33333333333337</v>
      </c>
      <c r="AC49" s="4">
        <f t="shared" si="5"/>
        <v>4298.333333333333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36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17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3892</v>
      </c>
      <c r="O50">
        <f>SUMPRODUCT(MID(0&amp;feed!O50,LARGE(INDEX(ISNUMBER(--MID(feed!O50,ROW($1:$5),1))*
ROW($1:$5),0),ROW($1:$5))+1,1)*10^ROW($1:$5)/10)</f>
        <v>4131</v>
      </c>
      <c r="P50" t="str">
        <f>feed!P50</f>
        <v>Untapped</v>
      </c>
      <c r="Q50">
        <f t="shared" si="0"/>
        <v>90</v>
      </c>
      <c r="R50" t="str">
        <f>feed!Q50</f>
        <v>Powerful</v>
      </c>
      <c r="S50">
        <f t="shared" si="1"/>
        <v>9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8545</v>
      </c>
      <c r="AA50" s="8">
        <f t="shared" si="3"/>
        <v>4.0262076053442959</v>
      </c>
      <c r="AB50" s="4">
        <f t="shared" si="4"/>
        <v>648.66666666666663</v>
      </c>
      <c r="AC50" s="4">
        <f t="shared" si="5"/>
        <v>2611.6666666666665</v>
      </c>
    </row>
    <row r="51" spans="1:29" x14ac:dyDescent="0.25">
      <c r="A51" t="str">
        <f>feed!A51</f>
        <v>Violent Vegans</v>
      </c>
      <c r="B51" t="str">
        <f>feed!B51</f>
        <v>SnakeBombs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112</v>
      </c>
      <c r="E51">
        <f>SUMPRODUCT(MID(0&amp;feed!E51,LARGE(INDEX(ISNUMBER(--MID(feed!E51,ROW($1:$19),1))*
ROW($1:$19),0),ROW($1:$19))+1,1)*10^ROW($1:$19)/10)</f>
        <v>6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5</v>
      </c>
      <c r="I51" t="str">
        <f>feed!I51</f>
        <v>Elite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45</v>
      </c>
      <c r="L51">
        <f>SUMPRODUCT(MID(0&amp;feed!L51,LARGE(INDEX(ISNUMBER(--MID(feed!L51,ROW($1:$19),1))*
ROW($1:$19),0),ROW($1:$19))+1,1)*10^ROW($1:$19)/10)</f>
        <v>18</v>
      </c>
      <c r="M51" t="str">
        <f>feed!M51</f>
        <v>Mixed Economy</v>
      </c>
      <c r="N51">
        <f>SUMPRODUCT(MID(0&amp;feed!N51,LARGE(INDEX(ISNUMBER(--MID(feed!N51,ROW($1:$5),1))*
ROW($1:$5),0),ROW($1:$5))+1,1)*10^ROW($1:$5)/10)</f>
        <v>3812</v>
      </c>
      <c r="O51">
        <f>SUMPRODUCT(MID(0&amp;feed!O51,LARGE(INDEX(ISNUMBER(--MID(feed!O51,ROW($1:$5),1))*
ROW($1:$5),0),ROW($1:$5))+1,1)*10^ROW($1:$5)/10)</f>
        <v>5524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Atlas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51" t="str">
        <f>feed!U51</f>
        <v>http://blocgame.com/stats.php?id=48869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22363</v>
      </c>
      <c r="AA51" s="8">
        <f t="shared" si="3"/>
        <v>13.047743966421827</v>
      </c>
      <c r="AB51" s="4">
        <f t="shared" si="4"/>
        <v>635.33333333333337</v>
      </c>
      <c r="AC51" s="4">
        <f t="shared" si="5"/>
        <v>8289.6666666666661</v>
      </c>
    </row>
    <row r="52" spans="1:29" x14ac:dyDescent="0.25">
      <c r="A52" t="str">
        <f>feed!A52</f>
        <v>Skekenhouse</v>
      </c>
      <c r="B52" t="str">
        <f>feed!B52</f>
        <v>Kraast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108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5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50</v>
      </c>
      <c r="L52">
        <f>SUMPRODUCT(MID(0&amp;feed!L52,LARGE(INDEX(ISNUMBER(--MID(feed!L52,ROW($1:$19),1))*
ROW($1:$19),0),ROW($1:$19))+1,1)*10^ROW($1:$19)/10)</f>
        <v>46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3796</v>
      </c>
      <c r="O52">
        <f>SUMPRODUCT(MID(0&amp;feed!O52,LARGE(INDEX(ISNUMBER(--MID(feed!O52,ROW($1:$5),1))*
ROW($1:$5),0),ROW($1:$5))+1,1)*10^ROW($1:$5)/10)</f>
        <v>5027</v>
      </c>
      <c r="P52" t="str">
        <f>feed!P52</f>
        <v>Plentiful</v>
      </c>
      <c r="Q52">
        <f t="shared" si="0"/>
        <v>70</v>
      </c>
      <c r="R52" t="str">
        <f>feed!Q52</f>
        <v>Very Powerful</v>
      </c>
      <c r="S52">
        <f t="shared" si="1"/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52" t="str">
        <f>feed!U52</f>
        <v>http://blocgame.com/stats.php?id=62962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29727</v>
      </c>
      <c r="AA52" s="8">
        <f t="shared" si="3"/>
        <v>18.30268703898841</v>
      </c>
      <c r="AB52" s="4">
        <f t="shared" si="4"/>
        <v>632.66666666666663</v>
      </c>
      <c r="AC52" s="4">
        <f t="shared" si="5"/>
        <v>11579.5</v>
      </c>
    </row>
    <row r="53" spans="1:29" x14ac:dyDescent="0.25">
      <c r="A53" t="str">
        <f>feed!A53</f>
        <v>DFWEFWEF</v>
      </c>
      <c r="B53" t="str">
        <f>feed!B53</f>
        <v>dmc5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65</v>
      </c>
      <c r="E53">
        <f>SUMPRODUCT(MID(0&amp;feed!E53,LARGE(INDEX(ISNUMBER(--MID(feed!E53,ROW($1:$19),1))*
ROW($1:$19),0),ROW($1:$19))+1,1)*10^ROW($1:$19)/10)</f>
        <v>8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4</v>
      </c>
      <c r="I53" t="str">
        <f>feed!I53</f>
        <v>Elite</v>
      </c>
      <c r="J53">
        <f>SUMPRODUCT(MID(0&amp;feed!J53,LARGE(INDEX(ISNUMBER(--MID(feed!J53,ROW($1:$19),1))*
ROW($1:$19),0),ROW($1:$19))+1,1)*10^ROW($1:$19)/10)</f>
        <v>2</v>
      </c>
      <c r="K53">
        <f>SUMPRODUCT(MID(0&amp;feed!K53,LARGE(INDEX(ISNUMBER(--MID(feed!K53,ROW($1:$19),1))*
ROW($1:$19),0),ROW($1:$19))+1,1)*10^ROW($1:$19)/10)</f>
        <v>11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3786</v>
      </c>
      <c r="O53">
        <f>SUMPRODUCT(MID(0&amp;feed!O53,LARGE(INDEX(ISNUMBER(--MID(feed!O53,ROW($1:$5),1))*
ROW($1:$5),0),ROW($1:$5))+1,1)*10^ROW($1:$5)/10)</f>
        <v>6849</v>
      </c>
      <c r="P53" t="str">
        <f>feed!P53</f>
        <v>Plentiful</v>
      </c>
      <c r="Q53">
        <f t="shared" si="0"/>
        <v>70</v>
      </c>
      <c r="R53" t="str">
        <f>feed!Q53</f>
        <v>Large</v>
      </c>
      <c r="S53">
        <f t="shared" si="1"/>
        <v>7.5</v>
      </c>
      <c r="T53" t="str">
        <f>feed!R53</f>
        <v>Arabia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53" t="str">
        <f>feed!U53</f>
        <v>http://blocgame.com/stats.php?id=55118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45748</v>
      </c>
      <c r="AA53" s="8">
        <f t="shared" si="3"/>
        <v>14.559693608029583</v>
      </c>
      <c r="AB53" s="4">
        <f t="shared" si="4"/>
        <v>631</v>
      </c>
      <c r="AC53" s="4">
        <f t="shared" si="5"/>
        <v>9187.1666666666661</v>
      </c>
    </row>
    <row r="54" spans="1:29" x14ac:dyDescent="0.25">
      <c r="A54" t="str">
        <f>feed!A54</f>
        <v>Northmarch</v>
      </c>
      <c r="B54" t="str">
        <f>feed!B54</f>
        <v>Elroy</v>
      </c>
      <c r="C54" t="str">
        <f>feed!C54</f>
        <v>PIRATES</v>
      </c>
      <c r="D54">
        <f>SUMPRODUCT(MID(0&amp;feed!D54,LARGE(INDEX(ISNUMBER(--MID(feed!D54,ROW($1:$19),1))*
ROW($1:$19),0),ROW($1:$19))+1,1)*10^ROW($1:$19)/10)</f>
        <v>45</v>
      </c>
      <c r="E54">
        <f>SUMPRODUCT(MID(0&amp;feed!E54,LARGE(INDEX(ISNUMBER(--MID(feed!E54,ROW($1:$19),1))*
ROW($1:$19),0),ROW($1:$19))+1,1)*10^ROW($1:$19)/10)</f>
        <v>1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3</v>
      </c>
      <c r="I54" t="str">
        <f>feed!I54</f>
        <v>Good</v>
      </c>
      <c r="J54">
        <f>SUMPRODUCT(MID(0&amp;feed!J54,LARGE(INDEX(ISNUMBER(--MID(feed!J54,ROW($1:$19),1))*
ROW($1:$19),0),ROW($1:$19))+1,1)*10^ROW($1:$19)/10)</f>
        <v>12</v>
      </c>
      <c r="K54">
        <f>SUMPRODUCT(MID(0&amp;feed!K54,LARGE(INDEX(ISNUMBER(--MID(feed!K54,ROW($1:$19),1))*
ROW($1:$19),0),ROW($1:$19))+1,1)*10^ROW($1:$19)/10)</f>
        <v>8</v>
      </c>
      <c r="L54">
        <f>SUMPRODUCT(MID(0&amp;feed!L54,LARGE(INDEX(ISNUMBER(--MID(feed!L54,ROW($1:$19),1))*
ROW($1:$19),0),ROW($1:$19))+1,1)*10^ROW($1:$19)/10)</f>
        <v>0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3777</v>
      </c>
      <c r="O54">
        <f>SUMPRODUCT(MID(0&amp;feed!O54,LARGE(INDEX(ISNUMBER(--MID(feed!O54,ROW($1:$5),1))*
ROW($1:$5),0),ROW($1:$5))+1,1)*10^ROW($1:$5)/10)</f>
        <v>13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54" t="str">
        <f>feed!U54</f>
        <v>http://blocgame.com/stats.php?id=41629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1052</v>
      </c>
      <c r="AA54" s="8">
        <f t="shared" si="3"/>
        <v>1.6685199894095843</v>
      </c>
      <c r="AB54" s="4">
        <f t="shared" si="4"/>
        <v>629.5</v>
      </c>
      <c r="AC54" s="4">
        <f t="shared" si="5"/>
        <v>1050.3333333333333</v>
      </c>
    </row>
    <row r="55" spans="1:29" x14ac:dyDescent="0.25">
      <c r="A55" t="str">
        <f>feed!A55</f>
        <v>Deagle Nation!</v>
      </c>
      <c r="B55" t="str">
        <f>feed!B55</f>
        <v>Jace Connors</v>
      </c>
      <c r="C55" t="str">
        <f>feed!C55</f>
        <v>Brotherhood of Nod</v>
      </c>
      <c r="D55">
        <f>SUMPRODUCT(MID(0&amp;feed!D55,LARGE(INDEX(ISNUMBER(--MID(feed!D55,ROW($1:$19),1))*
ROW($1:$19),0),ROW($1:$19))+1,1)*10^ROW($1:$19)/10)</f>
        <v>148</v>
      </c>
      <c r="E55">
        <f>SUMPRODUCT(MID(0&amp;feed!E55,LARGE(INDEX(ISNUMBER(--MID(feed!E55,ROW($1:$19),1))*
ROW($1:$19),0),ROW($1:$19))+1,1)*10^ROW($1:$19)/10)</f>
        <v>7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SUMPRODUCT(MID(0&amp;feed!H55,LARGE(INDEX(ISNUMBER(--MID(feed!H55,ROW($1:$19),1))*
ROW($1:$19),0),ROW($1:$19))+1,1)*10^ROW($1:$19)/10)</f>
        <v>8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12</v>
      </c>
      <c r="K55">
        <f>SUMPRODUCT(MID(0&amp;feed!K55,LARGE(INDEX(ISNUMBER(--MID(feed!K55,ROW($1:$19),1))*
ROW($1:$19),0),ROW($1:$19))+1,1)*10^ROW($1:$19)/10)</f>
        <v>36</v>
      </c>
      <c r="L55">
        <f>SUMPRODUCT(MID(0&amp;feed!L55,LARGE(INDEX(ISNUMBER(--MID(feed!L55,ROW($1:$19),1))*
ROW($1:$19),0),ROW($1:$19))+1,1)*10^ROW($1:$19)/10)</f>
        <v>42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3777</v>
      </c>
      <c r="O55">
        <f>SUMPRODUCT(MID(0&amp;feed!O55,LARGE(INDEX(ISNUMBER(--MID(feed!O55,ROW($1:$5),1))*
ROW($1:$5),0),ROW($1:$5))+1,1)*10^ROW($1:$5)/10)</f>
        <v>3846</v>
      </c>
      <c r="P55" t="str">
        <f>feed!P55</f>
        <v>Untapped</v>
      </c>
      <c r="Q55">
        <f t="shared" si="0"/>
        <v>90</v>
      </c>
      <c r="R55" t="str">
        <f>feed!Q55</f>
        <v>Very Powerful</v>
      </c>
      <c r="S55">
        <f t="shared" si="1"/>
        <v>10</v>
      </c>
      <c r="T55" t="str">
        <f>feed!R55</f>
        <v>Arabia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55" t="str">
        <f>feed!U55</f>
        <v>http://blocgame.com/stats.php?id=63100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27952</v>
      </c>
      <c r="AA55" s="8">
        <f t="shared" si="3"/>
        <v>16.733386285411701</v>
      </c>
      <c r="AB55" s="4">
        <f t="shared" si="4"/>
        <v>629.5</v>
      </c>
      <c r="AC55" s="4">
        <f t="shared" si="5"/>
        <v>10533.666666666666</v>
      </c>
    </row>
    <row r="56" spans="1:29" x14ac:dyDescent="0.25">
      <c r="A56" t="str">
        <f>feed!A56</f>
        <v>nanas</v>
      </c>
      <c r="B56" t="str">
        <f>feed!B56</f>
        <v>nanas batu</v>
      </c>
      <c r="C56" t="str">
        <f>feed!C56</f>
        <v>Misanthropics</v>
      </c>
      <c r="D56">
        <f>SUMPRODUCT(MID(0&amp;feed!D56,LARGE(INDEX(ISNUMBER(--MID(feed!D56,ROW($1:$19),1))*
ROW($1:$19),0),ROW($1:$19))+1,1)*10^ROW($1:$19)/10)</f>
        <v>47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2</v>
      </c>
      <c r="I56" t="str">
        <f>feed!I56</f>
        <v>Elite</v>
      </c>
      <c r="J56">
        <f>SUMPRODUCT(MID(0&amp;feed!J56,LARGE(INDEX(ISNUMBER(--MID(feed!J56,ROW($1:$19),1))*
ROW($1:$19),0),ROW($1:$19))+1,1)*10^ROW($1:$19)/10)</f>
        <v>1</v>
      </c>
      <c r="K56">
        <f>SUMPRODUCT(MID(0&amp;feed!K56,LARGE(INDEX(ISNUMBER(--MID(feed!K56,ROW($1:$19),1))*
ROW($1:$19),0),ROW($1:$19))+1,1)*10^ROW($1:$19)/10)</f>
        <v>21</v>
      </c>
      <c r="L56">
        <f>SUMPRODUCT(MID(0&amp;feed!L56,LARGE(INDEX(ISNUMBER(--MID(feed!L56,ROW($1:$19),1))*
ROW($1:$19),0),ROW($1:$19))+1,1)*10^ROW($1:$19)/10)</f>
        <v>7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3767</v>
      </c>
      <c r="O56">
        <f>SUMPRODUCT(MID(0&amp;feed!O56,LARGE(INDEX(ISNUMBER(--MID(feed!O56,ROW($1:$5),1))*
ROW($1:$5),0),ROW($1:$5))+1,1)*10^ROW($1:$5)/10)</f>
        <v>67</v>
      </c>
      <c r="P56" t="str">
        <f>feed!P56</f>
        <v>Near Depletion</v>
      </c>
      <c r="Q56">
        <f t="shared" si="0"/>
        <v>10</v>
      </c>
      <c r="R56" t="str">
        <f>feed!Q56</f>
        <v>Mediocre</v>
      </c>
      <c r="S56">
        <f t="shared" si="1"/>
        <v>4.5</v>
      </c>
      <c r="T56" t="str">
        <f>feed!R56</f>
        <v>East Indies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56" t="str">
        <f>feed!U56</f>
        <v>http://blocgame.com/stats.php?id=61809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4766</v>
      </c>
      <c r="AA56" s="8">
        <f t="shared" si="3"/>
        <v>4.4507565702150256</v>
      </c>
      <c r="AB56" s="4">
        <f t="shared" si="4"/>
        <v>627.83333333333337</v>
      </c>
      <c r="AC56" s="4">
        <f t="shared" si="5"/>
        <v>2794.3333333333335</v>
      </c>
    </row>
    <row r="57" spans="1:29" x14ac:dyDescent="0.25">
      <c r="A57" t="str">
        <f>feed!A57</f>
        <v>Zorin</v>
      </c>
      <c r="B57" t="str">
        <f>feed!B57</f>
        <v>NeroRPG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38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2</v>
      </c>
      <c r="K57">
        <f>SUMPRODUCT(MID(0&amp;feed!K57,LARGE(INDEX(ISNUMBER(--MID(feed!K57,ROW($1:$19),1))*
ROW($1:$19),0),ROW($1:$19))+1,1)*10^ROW($1:$19)/10)</f>
        <v>15</v>
      </c>
      <c r="L57">
        <f>SUMPRODUCT(MID(0&amp;feed!L57,LARGE(INDEX(ISNUMBER(--MID(feed!L57,ROW($1:$19),1))*
ROW($1:$19),0),ROW($1:$19))+1,1)*10^ROW($1:$19)/10)</f>
        <v>8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3764</v>
      </c>
      <c r="O57">
        <f>SUMPRODUCT(MID(0&amp;feed!O57,LARGE(INDEX(ISNUMBER(--MID(feed!O57,ROW($1:$5),1))*
ROW($1:$5),0),ROW($1:$5))+1,1)*10^ROW($1:$5)/10)</f>
        <v>120</v>
      </c>
      <c r="P57" t="str">
        <f>feed!P57</f>
        <v>Untapped</v>
      </c>
      <c r="Q57">
        <f t="shared" si="0"/>
        <v>90</v>
      </c>
      <c r="R57" t="str">
        <f>feed!Q57</f>
        <v>Somewhat Large</v>
      </c>
      <c r="S57">
        <f t="shared" si="1"/>
        <v>6</v>
      </c>
      <c r="T57" t="str">
        <f>feed!R57</f>
        <v>Pacific Rim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57" t="str">
        <f>feed!U57</f>
        <v>http://blocgame.com/stats.php?id=59970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2642</v>
      </c>
      <c r="AA57" s="8">
        <f t="shared" si="3"/>
        <v>3.3918703506907546</v>
      </c>
      <c r="AB57" s="4">
        <f t="shared" si="4"/>
        <v>627.33333333333337</v>
      </c>
      <c r="AC57" s="4">
        <f t="shared" si="5"/>
        <v>2127.8333333333335</v>
      </c>
    </row>
    <row r="58" spans="1:29" x14ac:dyDescent="0.25">
      <c r="A58" t="str">
        <f>feed!A58</f>
        <v>Opallia</v>
      </c>
      <c r="B58" t="str">
        <f>feed!B58</f>
        <v>Opal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114</v>
      </c>
      <c r="E58">
        <f>SUMPRODUCT(MID(0&amp;feed!E58,LARGE(INDEX(ISNUMBER(--MID(feed!E58,ROW($1:$19),1))*
ROW($1:$19),0),ROW($1:$19))+1,1)*10^ROW($1:$19)/10)</f>
        <v>12</v>
      </c>
      <c r="F58" t="str">
        <f>feed!F58</f>
        <v>Korean War surplus</v>
      </c>
      <c r="G58" t="str">
        <f>feed!G58</f>
        <v>Normal</v>
      </c>
      <c r="H58">
        <f>SUMPRODUCT(MID(0&amp;feed!H58,LARGE(INDEX(ISNUMBER(--MID(feed!H58,ROW($1:$19),1))*
ROW($1:$19),0),ROW($1:$19))+1,1)*10^ROW($1:$19)/10)</f>
        <v>3</v>
      </c>
      <c r="I58" t="str">
        <f>feed!I58</f>
        <v>Good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37</v>
      </c>
      <c r="L58">
        <f>SUMPRODUCT(MID(0&amp;feed!L58,LARGE(INDEX(ISNUMBER(--MID(feed!L58,ROW($1:$19),1))*
ROW($1:$19),0),ROW($1:$19))+1,1)*10^ROW($1:$19)/10)</f>
        <v>6</v>
      </c>
      <c r="M58" t="str">
        <f>feed!M58</f>
        <v>Free Market</v>
      </c>
      <c r="N58">
        <f>SUMPRODUCT(MID(0&amp;feed!N58,LARGE(INDEX(ISNUMBER(--MID(feed!N58,ROW($1:$5),1))*
ROW($1:$5),0),ROW($1:$5))+1,1)*10^ROW($1:$5)/10)</f>
        <v>3755</v>
      </c>
      <c r="O58">
        <f>SUMPRODUCT(MID(0&amp;feed!O58,LARGE(INDEX(ISNUMBER(--MID(feed!O58,ROW($1:$5),1))*
ROW($1:$5),0),ROW($1:$5))+1,1)*10^ROW($1:$5)/10)</f>
        <v>279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Mesoamerica</v>
      </c>
      <c r="U58" t="str">
        <f>feed!S58</f>
        <v>United States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58" t="str">
        <f>feed!U58</f>
        <v>http://blocgame.com/stats.php?id=63666</v>
      </c>
      <c r="X58" s="4">
        <f>SUMPRODUCT(MID(0&amp;feed!V58,LARGE(INDEX(ISNUMBER(--MID(feed!V58,ROW($1:$5),1))*
ROW($1:$5),0),ROW($1:$5))+1,1)*10^ROW($1:$5)/10)</f>
        <v>0</v>
      </c>
      <c r="Y58" t="str">
        <f>feed!W58</f>
        <v>1 Tons</v>
      </c>
      <c r="Z58" s="4">
        <f t="shared" si="2"/>
        <v>31685</v>
      </c>
      <c r="AA58" s="8">
        <f t="shared" si="3"/>
        <v>13.33155792276964</v>
      </c>
      <c r="AB58" s="4">
        <f t="shared" si="4"/>
        <v>625.83333333333337</v>
      </c>
      <c r="AC58" s="4">
        <f t="shared" si="5"/>
        <v>8343.3333333333339</v>
      </c>
    </row>
    <row r="59" spans="1:29" x14ac:dyDescent="0.25">
      <c r="A59" t="str">
        <f>feed!A59</f>
        <v>Alexandrastan</v>
      </c>
      <c r="B59" t="str">
        <f>feed!B59</f>
        <v>TWAIN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59</v>
      </c>
      <c r="E59">
        <f>SUMPRODUCT(MID(0&amp;feed!E59,LARGE(INDEX(ISNUMBER(--MID(feed!E59,ROW($1:$19),1))*
ROW($1:$19),0),ROW($1:$19))+1,1)*10^ROW($1:$19)/10)</f>
        <v>2</v>
      </c>
      <c r="F59" t="str">
        <f>feed!F59</f>
        <v>Vietnam War surplus</v>
      </c>
      <c r="G59" t="str">
        <f>feed!G59</f>
        <v>Gandhi-like</v>
      </c>
      <c r="H59">
        <f>SUMPRODUCT(MID(0&amp;feed!H59,LARGE(INDEX(ISNUMBER(--MID(feed!H59,ROW($1:$19),1))*
ROW($1:$19),0),ROW($1:$19))+1,1)*10^ROW($1:$19)/10)</f>
        <v>4</v>
      </c>
      <c r="I59" t="str">
        <f>feed!I59</f>
        <v>Standard</v>
      </c>
      <c r="J59">
        <f>SUMPRODUCT(MID(0&amp;feed!J59,LARGE(INDEX(ISNUMBER(--MID(feed!J59,ROW($1:$19),1))*
ROW($1:$19),0),ROW($1:$19))+1,1)*10^ROW($1:$19)/10)</f>
        <v>8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7</v>
      </c>
      <c r="M59" t="str">
        <f>feed!M59</f>
        <v>Mixed Economy</v>
      </c>
      <c r="N59">
        <f>SUMPRODUCT(MID(0&amp;feed!N59,LARGE(INDEX(ISNUMBER(--MID(feed!N59,ROW($1:$5),1))*
ROW($1:$5),0),ROW($1:$5))+1,1)*10^ROW($1:$5)/10)</f>
        <v>3744</v>
      </c>
      <c r="O59">
        <f>SUMPRODUCT(MID(0&amp;feed!O59,LARGE(INDEX(ISNUMBER(--MID(feed!O59,ROW($1:$5),1))*
ROW($1:$5),0),ROW($1:$5))+1,1)*10^ROW($1:$5)/10)</f>
        <v>1592</v>
      </c>
      <c r="P59" t="str">
        <f>feed!P59</f>
        <v>Untapped</v>
      </c>
      <c r="Q59">
        <f t="shared" si="0"/>
        <v>90</v>
      </c>
      <c r="R59" t="str">
        <f>feed!Q59</f>
        <v>Powerful</v>
      </c>
      <c r="S59">
        <f t="shared" si="1"/>
        <v>9</v>
      </c>
      <c r="T59" t="str">
        <f>feed!R59</f>
        <v>Mesopotamia</v>
      </c>
      <c r="U59" t="str">
        <f>feed!S59</f>
        <v>United States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59" t="str">
        <f>feed!U59</f>
        <v>http://blocgame.com/stats.php?id=39070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18611</v>
      </c>
      <c r="AA59" s="8">
        <f t="shared" si="3"/>
        <v>7.5750534188034191</v>
      </c>
      <c r="AB59" s="4">
        <f t="shared" si="4"/>
        <v>624</v>
      </c>
      <c r="AC59" s="4">
        <f t="shared" si="5"/>
        <v>4726.833333333333</v>
      </c>
    </row>
    <row r="60" spans="1:29" x14ac:dyDescent="0.25">
      <c r="A60" t="str">
        <f>feed!A60</f>
        <v>Eastern Eagle</v>
      </c>
      <c r="B60" t="str">
        <f>feed!B60</f>
        <v>MetaIndigo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73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2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19</v>
      </c>
      <c r="K60">
        <f>SUMPRODUCT(MID(0&amp;feed!K60,LARGE(INDEX(ISNUMBER(--MID(feed!K60,ROW($1:$19),1))*
ROW($1:$19),0),ROW($1:$19))+1,1)*10^ROW($1:$19)/10)</f>
        <v>13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3740</v>
      </c>
      <c r="O60">
        <f>SUMPRODUCT(MID(0&amp;feed!O60,LARGE(INDEX(ISNUMBER(--MID(feed!O60,ROW($1:$5),1))*
ROW($1:$5),0),ROW($1:$5))+1,1)*10^ROW($1:$5)/10)</f>
        <v>5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The Subcontinent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60" t="str">
        <f>feed!U60</f>
        <v>http://blocgame.com/stats.php?id=63045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7443</v>
      </c>
      <c r="AA60" s="8">
        <f t="shared" si="3"/>
        <v>4.1959893048128345</v>
      </c>
      <c r="AB60" s="4">
        <f t="shared" si="4"/>
        <v>623.33333333333337</v>
      </c>
      <c r="AC60" s="4">
        <f t="shared" si="5"/>
        <v>2615.5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3</v>
      </c>
      <c r="F61" t="str">
        <f>feed!F61</f>
        <v>Vietnam War surplus</v>
      </c>
      <c r="G61" t="str">
        <f>feed!G61</f>
        <v>Good</v>
      </c>
      <c r="H61">
        <f>SUMPRODUCT(MID(0&amp;feed!H61,LARGE(INDEX(ISNUMBER(--MID(feed!H61,ROW($1:$19),1))*
ROW($1:$19),0),ROW($1:$19))+1,1)*10^ROW($1:$19)/10)</f>
        <v>4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3735</v>
      </c>
      <c r="O61">
        <f>SUMPRODUCT(MID(0&amp;feed!O61,LARGE(INDEX(ISNUMBER(--MID(feed!O61,ROW($1:$5),1))*
ROW($1:$5),0),ROW($1:$5))+1,1)*10^ROW($1:$5)/10)</f>
        <v>1768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9.0942436412315928</v>
      </c>
      <c r="AB61" s="4">
        <f t="shared" si="4"/>
        <v>622.5</v>
      </c>
      <c r="AC61" s="4">
        <f t="shared" si="5"/>
        <v>5661.166666666667</v>
      </c>
    </row>
    <row r="62" spans="1:29" x14ac:dyDescent="0.25">
      <c r="A62" t="str">
        <f>feed!A62</f>
        <v>Junoma</v>
      </c>
      <c r="B62" t="str">
        <f>feed!B62</f>
        <v>VicReyes</v>
      </c>
      <c r="C62">
        <f>feed!C62</f>
        <v>0</v>
      </c>
      <c r="D62">
        <f>SUMPRODUCT(MID(0&amp;feed!D62,LARGE(INDEX(ISNUMBER(--MID(feed!D62,ROW($1:$19),1))*
ROW($1:$19),0),ROW($1:$19))+1,1)*10^ROW($1:$19)/10)</f>
        <v>8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23</v>
      </c>
      <c r="K62">
        <f>SUMPRODUCT(MID(0&amp;feed!K62,LARGE(INDEX(ISNUMBER(--MID(feed!K62,ROW($1:$19),1))*
ROW($1:$19),0),ROW($1:$19))+1,1)*10^ROW($1:$19)/10)</f>
        <v>23</v>
      </c>
      <c r="L62">
        <f>SUMPRODUCT(MID(0&amp;feed!L62,LARGE(INDEX(ISNUMBER(--MID(feed!L62,ROW($1:$19),1))*
ROW($1:$19),0),ROW($1:$19))+1,1)*10^ROW($1:$19)/10)</f>
        <v>5</v>
      </c>
      <c r="M62" t="str">
        <f>feed!M62</f>
        <v>Free Market</v>
      </c>
      <c r="N62">
        <f>SUMPRODUCT(MID(0&amp;feed!N62,LARGE(INDEX(ISNUMBER(--MID(feed!N62,ROW($1:$5),1))*
ROW($1:$5),0),ROW($1:$5))+1,1)*10^ROW($1:$5)/10)</f>
        <v>3731</v>
      </c>
      <c r="O62">
        <f>SUMPRODUCT(MID(0&amp;feed!O62,LARGE(INDEX(ISNUMBER(--MID(feed!O62,ROW($1:$5),1))*
ROW($1:$5),0),ROW($1:$5))+1,1)*10^ROW($1:$5)/10)</f>
        <v>86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62" t="str">
        <f>feed!U62</f>
        <v>http://blocgame.com/stats.php?id=40349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9243</v>
      </c>
      <c r="AA62" s="8">
        <f t="shared" si="3"/>
        <v>5.8946663093004554</v>
      </c>
      <c r="AB62" s="4">
        <f t="shared" si="4"/>
        <v>621.83333333333337</v>
      </c>
      <c r="AC62" s="4">
        <f t="shared" si="5"/>
        <v>3665.5</v>
      </c>
    </row>
    <row r="63" spans="1:29" x14ac:dyDescent="0.25">
      <c r="A63" t="str">
        <f>feed!A63</f>
        <v>al-Bahrayn</v>
      </c>
      <c r="B63" t="str">
        <f>feed!B63</f>
        <v>dbdb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98</v>
      </c>
      <c r="E63">
        <f>SUMPRODUCT(MID(0&amp;feed!E63,LARGE(INDEX(ISNUMBER(--MID(feed!E63,ROW($1:$19),1))*
ROW($1:$19),0),ROW($1:$19))+1,1)*10^ROW($1:$19)/10)</f>
        <v>10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4</v>
      </c>
      <c r="I63" t="str">
        <f>feed!I63</f>
        <v>Good</v>
      </c>
      <c r="J63">
        <f>SUMPRODUCT(MID(0&amp;feed!J63,LARGE(INDEX(ISNUMBER(--MID(feed!J63,ROW($1:$19),1))*
ROW($1:$19),0),ROW($1:$19))+1,1)*10^ROW($1:$19)/10)</f>
        <v>13</v>
      </c>
      <c r="K63">
        <f>SUMPRODUCT(MID(0&amp;feed!K63,LARGE(INDEX(ISNUMBER(--MID(feed!K63,ROW($1:$19),1))*
ROW($1:$19),0),ROW($1:$19))+1,1)*10^ROW($1:$19)/10)</f>
        <v>23</v>
      </c>
      <c r="L63">
        <f>SUMPRODUCT(MID(0&amp;feed!L63,LARGE(INDEX(ISNUMBER(--MID(feed!L63,ROW($1:$19),1))*
ROW($1:$19),0),ROW($1:$19))+1,1)*10^ROW($1:$19)/10)</f>
        <v>14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3718</v>
      </c>
      <c r="O63">
        <f>SUMPRODUCT(MID(0&amp;feed!O63,LARGE(INDEX(ISNUMBER(--MID(feed!O63,ROW($1:$5),1))*
ROW($1:$5),0),ROW($1:$5))+1,1)*10^ROW($1:$5)/10)</f>
        <v>936</v>
      </c>
      <c r="P63" t="str">
        <f>feed!P63</f>
        <v>Untapped</v>
      </c>
      <c r="Q63">
        <f t="shared" si="0"/>
        <v>90</v>
      </c>
      <c r="R63" t="str">
        <f>feed!Q63</f>
        <v>Powerful</v>
      </c>
      <c r="S63">
        <f t="shared" si="1"/>
        <v>9</v>
      </c>
      <c r="T63" t="str">
        <f>feed!R63</f>
        <v>Mesopotamia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63" t="str">
        <f>feed!U63</f>
        <v>http://blocgame.com/stats.php?id=59775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22530</v>
      </c>
      <c r="AA63" s="8">
        <f t="shared" si="3"/>
        <v>10.598440021516945</v>
      </c>
      <c r="AB63" s="4">
        <f t="shared" si="4"/>
        <v>619.66666666666663</v>
      </c>
      <c r="AC63" s="4">
        <f t="shared" si="5"/>
        <v>6567.5</v>
      </c>
    </row>
    <row r="64" spans="1:29" x14ac:dyDescent="0.25">
      <c r="A64" t="str">
        <f>feed!A64</f>
        <v>Sintra</v>
      </c>
      <c r="B64" t="str">
        <f>feed!B64</f>
        <v>Daniel Lima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50</v>
      </c>
      <c r="E64">
        <f>SUMPRODUCT(MID(0&amp;feed!E64,LARGE(INDEX(ISNUMBER(--MID(feed!E64,ROW($1:$19),1))*
ROW($1:$19),0),ROW($1:$19))+1,1)*10^ROW($1:$19)/10)</f>
        <v>6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3</v>
      </c>
      <c r="I64" t="str">
        <f>feed!I64</f>
        <v>Elite</v>
      </c>
      <c r="J64">
        <f>SUMPRODUCT(MID(0&amp;feed!J64,LARGE(INDEX(ISNUMBER(--MID(feed!J64,ROW($1:$19),1))*
ROW($1:$19),0),ROW($1:$19))+1,1)*10^ROW($1:$19)/10)</f>
        <v>5</v>
      </c>
      <c r="K64">
        <f>SUMPRODUCT(MID(0&amp;feed!K64,LARGE(INDEX(ISNUMBER(--MID(feed!K64,ROW($1:$19),1))*
ROW($1:$19),0),ROW($1:$19))+1,1)*10^ROW($1:$19)/10)</f>
        <v>32</v>
      </c>
      <c r="L64">
        <f>SUMPRODUCT(MID(0&amp;feed!L64,LARGE(INDEX(ISNUMBER(--MID(feed!L64,ROW($1:$19),1))*
ROW($1:$19),0),ROW($1:$19))+1,1)*10^ROW($1:$19)/10)</f>
        <v>19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3715</v>
      </c>
      <c r="O64">
        <f>SUMPRODUCT(MID(0&amp;feed!O64,LARGE(INDEX(ISNUMBER(--MID(feed!O64,ROW($1:$5),1))*
ROW($1:$5),0),ROW($1:$5))+1,1)*10^ROW($1:$5)/10)</f>
        <v>97</v>
      </c>
      <c r="P64" t="str">
        <f>feed!P64</f>
        <v>Untapped</v>
      </c>
      <c r="Q64">
        <f t="shared" si="0"/>
        <v>90</v>
      </c>
      <c r="R64" t="str">
        <f>feed!Q64</f>
        <v>Somewhat Large</v>
      </c>
      <c r="S64">
        <f t="shared" si="1"/>
        <v>6</v>
      </c>
      <c r="T64" t="str">
        <f>feed!R64</f>
        <v>Caribbean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64" t="str">
        <f>feed!U64</f>
        <v>http://blocgame.com/stats.php?id=63167</v>
      </c>
      <c r="X64" s="4">
        <f>SUMPRODUCT(MID(0&amp;feed!V64,LARGE(INDEX(ISNUMBER(--MID(feed!V64,ROW($1:$5),1))*
ROW($1:$5),0),ROW($1:$5))+1,1)*10^ROW($1:$5)/10)</f>
        <v>0</v>
      </c>
      <c r="Y64" t="str">
        <f>feed!W64</f>
        <v>1 Tons</v>
      </c>
      <c r="Z64" s="4">
        <f t="shared" si="2"/>
        <v>13400</v>
      </c>
      <c r="AA64" s="8">
        <f t="shared" si="3"/>
        <v>9.3606998654104974</v>
      </c>
      <c r="AB64" s="4">
        <f t="shared" si="4"/>
        <v>619.16666666666663</v>
      </c>
      <c r="AC64" s="4">
        <f t="shared" si="5"/>
        <v>5795.833333333333</v>
      </c>
    </row>
    <row r="65" spans="1:29" x14ac:dyDescent="0.25">
      <c r="A65" t="str">
        <f>feed!A65</f>
        <v>Pan-demo-nium</v>
      </c>
      <c r="B65" t="str">
        <f>feed!B65</f>
        <v>Raja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99</v>
      </c>
      <c r="E65">
        <f>SUMPRODUCT(MID(0&amp;feed!E65,LARGE(INDEX(ISNUMBER(--MID(feed!E65,ROW($1:$19),1))*
ROW($1:$19),0),ROW($1:$19))+1,1)*10^ROW($1:$19)/10)</f>
        <v>8</v>
      </c>
      <c r="F65" t="str">
        <f>feed!F65</f>
        <v>Second World War surplus</v>
      </c>
      <c r="G65" t="str">
        <f>feed!G65</f>
        <v>Angelic</v>
      </c>
      <c r="H65">
        <f>SUMPRODUCT(MID(0&amp;feed!H65,LARGE(INDEX(ISNUMBER(--MID(feed!H65,ROW($1:$19),1))*
ROW($1:$19),0),ROW($1:$19))+1,1)*10^ROW($1:$19)/10)</f>
        <v>6</v>
      </c>
      <c r="I65" t="str">
        <f>feed!I65</f>
        <v>Standard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11</v>
      </c>
      <c r="L65">
        <f>SUMPRODUCT(MID(0&amp;feed!L65,LARGE(INDEX(ISNUMBER(--MID(feed!L65,ROW($1:$19),1))*
ROW($1:$19),0),ROW($1:$19))+1,1)*10^ROW($1:$19)/10)</f>
        <v>2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3715</v>
      </c>
      <c r="O65">
        <f>SUMPRODUCT(MID(0&amp;feed!O65,LARGE(INDEX(ISNUMBER(--MID(feed!O65,ROW($1:$5),1))*
ROW($1:$5),0),ROW($1:$5))+1,1)*10^ROW($1:$5)/10)</f>
        <v>186</v>
      </c>
      <c r="P65">
        <f>feed!P65</f>
        <v>0</v>
      </c>
      <c r="Q65">
        <f t="shared" si="0"/>
        <v>40</v>
      </c>
      <c r="R65" t="str">
        <f>feed!Q65</f>
        <v>Large</v>
      </c>
      <c r="S65">
        <f t="shared" si="1"/>
        <v>7.5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65" t="str">
        <f>feed!U65</f>
        <v>http://blocgame.com/stats.php?id=63195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17301</v>
      </c>
      <c r="AA65" s="8">
        <f t="shared" si="3"/>
        <v>7.1806191117092864</v>
      </c>
      <c r="AB65" s="4">
        <f t="shared" si="4"/>
        <v>619.16666666666663</v>
      </c>
      <c r="AC65" s="4">
        <f t="shared" si="5"/>
        <v>4446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5</v>
      </c>
      <c r="I66" t="str">
        <f>feed!I66</f>
        <v>Elite</v>
      </c>
      <c r="J66">
        <f>SUMPRODUCT(MID(0&amp;feed!J66,LARGE(INDEX(ISNUMBER(--MID(feed!J66,ROW($1:$19),1))*
ROW($1:$19),0),ROW($1:$19))+1,1)*10^ROW($1:$19)/10)</f>
        <v>2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3704</v>
      </c>
      <c r="O66">
        <f>SUMPRODUCT(MID(0&amp;feed!O66,LARGE(INDEX(ISNUMBER(--MID(feed!O66,ROW($1:$5),1))*
ROW($1:$5),0),ROW($1:$5))+1,1)*10^ROW($1:$5)/10)</f>
        <v>2519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0</v>
      </c>
      <c r="Y66" t="str">
        <f>feed!W66</f>
        <v>2 Tons</v>
      </c>
      <c r="Z66" s="4">
        <f t="shared" si="2"/>
        <v>25740</v>
      </c>
      <c r="AA66" s="8">
        <f t="shared" si="3"/>
        <v>11.403887688984881</v>
      </c>
      <c r="AB66" s="4">
        <f t="shared" si="4"/>
        <v>617.33333333333337</v>
      </c>
      <c r="AC66" s="4">
        <f t="shared" si="5"/>
        <v>7040</v>
      </c>
    </row>
    <row r="67" spans="1:29" x14ac:dyDescent="0.25">
      <c r="A67" t="str">
        <f>feed!A67</f>
        <v>Tamil Kingdom</v>
      </c>
      <c r="B67" t="str">
        <f>feed!B67</f>
        <v>Chola I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228</v>
      </c>
      <c r="E67">
        <f>SUMPRODUCT(MID(0&amp;feed!E67,LARGE(INDEX(ISNUMBER(--MID(feed!E67,ROW($1:$19),1))*
ROW($1:$19),0),ROW($1:$19))+1,1)*10^ROW($1:$19)/10)</f>
        <v>20</v>
      </c>
      <c r="F67" t="str">
        <f>feed!F67</f>
        <v>Almost Modern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7</v>
      </c>
      <c r="I67" t="str">
        <f>feed!I67</f>
        <v>Good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50</v>
      </c>
      <c r="L67">
        <f>SUMPRODUCT(MID(0&amp;feed!L67,LARGE(INDEX(ISNUMBER(--MID(feed!L67,ROW($1:$19),1))*
ROW($1:$19),0),ROW($1:$19))+1,1)*10^ROW($1:$19)/10)</f>
        <v>7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3688</v>
      </c>
      <c r="O67">
        <f>SUMPRODUCT(MID(0&amp;feed!O67,LARGE(INDEX(ISNUMBER(--MID(feed!O67,ROW($1:$5),1))*
ROW($1:$5),0),ROW($1:$5))+1,1)*10^ROW($1:$5)/10)</f>
        <v>1152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9</v>
      </c>
      <c r="T67" t="str">
        <f>feed!R67</f>
        <v>The Subcontinent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67" t="str">
        <f>feed!U67</f>
        <v>http://blocgame.com/stats.php?id=60964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50716</v>
      </c>
      <c r="AA67" s="8">
        <f t="shared" ref="AA67:AA130" si="9">V67/N67</f>
        <v>20.970986984815617</v>
      </c>
      <c r="AB67" s="4">
        <f t="shared" ref="AB67:AB130" si="10">N67/6</f>
        <v>614.66666666666663</v>
      </c>
      <c r="AC67" s="4">
        <f t="shared" ref="AC67:AC130" si="11">V67/6</f>
        <v>12890.166666666666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8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3680</v>
      </c>
      <c r="O68">
        <f>SUMPRODUCT(MID(0&amp;feed!O68,LARGE(INDEX(ISNUMBER(--MID(feed!O68,ROW($1:$5),1))*
ROW($1:$5),0),ROW($1:$5))+1,1)*10^ROW($1:$5)/10)</f>
        <v>9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30399</v>
      </c>
      <c r="AA68" s="8">
        <f t="shared" si="9"/>
        <v>13.967119565217391</v>
      </c>
      <c r="AB68" s="4">
        <f t="shared" si="10"/>
        <v>613.33333333333337</v>
      </c>
      <c r="AC68" s="4">
        <f t="shared" si="11"/>
        <v>8566.5</v>
      </c>
    </row>
    <row r="69" spans="1:29" x14ac:dyDescent="0.25">
      <c r="A69" t="str">
        <f>feed!A69</f>
        <v>Eisen</v>
      </c>
      <c r="B69" t="str">
        <f>feed!B69</f>
        <v>Balthazaar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86</v>
      </c>
      <c r="E69">
        <f>SUMPRODUCT(MID(0&amp;feed!E69,LARGE(INDEX(ISNUMBER(--MID(feed!E69,ROW($1:$19),1))*
ROW($1:$19),0),ROW($1:$19))+1,1)*10^ROW($1:$19)/10)</f>
        <v>9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28</v>
      </c>
      <c r="L69">
        <f>SUMPRODUCT(MID(0&amp;feed!L69,LARGE(INDEX(ISNUMBER(--MID(feed!L69,ROW($1:$19),1))*
ROW($1:$19),0),ROW($1:$19))+1,1)*10^ROW($1:$19)/10)</f>
        <v>11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3671</v>
      </c>
      <c r="O69">
        <f>SUMPRODUCT(MID(0&amp;feed!O69,LARGE(INDEX(ISNUMBER(--MID(feed!O69,ROW($1:$5),1))*
ROW($1:$5),0),ROW($1:$5))+1,1)*10^ROW($1:$5)/10)</f>
        <v>107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China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69" t="str">
        <f>feed!U69</f>
        <v>http://blocgame.com/stats.php?id=53566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50965</v>
      </c>
      <c r="AA69" s="8">
        <f t="shared" si="9"/>
        <v>18.47997820757287</v>
      </c>
      <c r="AB69" s="4">
        <f t="shared" si="10"/>
        <v>611.83333333333337</v>
      </c>
      <c r="AC69" s="4">
        <f t="shared" si="11"/>
        <v>11306.666666666666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27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3665</v>
      </c>
      <c r="O70">
        <f>SUMPRODUCT(MID(0&amp;feed!O70,LARGE(INDEX(ISNUMBER(--MID(feed!O70,ROW($1:$5),1))*
ROW($1:$5),0),ROW($1:$5))+1,1)*10^ROW($1:$5)/10)</f>
        <v>1677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1.68731241473397</v>
      </c>
      <c r="AB70" s="4">
        <f t="shared" si="10"/>
        <v>610.83333333333337</v>
      </c>
      <c r="AC70" s="4">
        <f t="shared" si="11"/>
        <v>1030.6666666666667</v>
      </c>
    </row>
    <row r="71" spans="1:29" x14ac:dyDescent="0.25">
      <c r="A71" t="str">
        <f>feed!A71</f>
        <v>Eleuthera</v>
      </c>
      <c r="B71" t="str">
        <f>feed!B71</f>
        <v>Gamb</v>
      </c>
      <c r="C71" t="str">
        <f>feed!C71</f>
        <v>Dictators United</v>
      </c>
      <c r="D71">
        <f>SUMPRODUCT(MID(0&amp;feed!D71,LARGE(INDEX(ISNUMBER(--MID(feed!D71,ROW($1:$19),1))*
ROW($1:$19),0),ROW($1:$19))+1,1)*10^ROW($1:$19)/10)</f>
        <v>37</v>
      </c>
      <c r="E71">
        <f>SUMPRODUCT(MID(0&amp;feed!E71,LARGE(INDEX(ISNUMBER(--MID(feed!E71,ROW($1:$19),1))*
ROW($1:$19),0),ROW($1:$19))+1,1)*10^ROW($1:$19)/10)</f>
        <v>1</v>
      </c>
      <c r="F71" t="str">
        <f>feed!F71</f>
        <v>Korean War surplus</v>
      </c>
      <c r="G71" t="str">
        <f>feed!G71</f>
        <v>Normal</v>
      </c>
      <c r="H71">
        <f>SUMPRODUCT(MID(0&amp;feed!H71,LARGE(INDEX(ISNUMBER(--MID(feed!H71,ROW($1:$19),1))*
ROW($1:$19),0),ROW($1:$19))+1,1)*10^ROW($1:$19)/10)</f>
        <v>4</v>
      </c>
      <c r="I71" t="str">
        <f>feed!I71</f>
        <v>Elite</v>
      </c>
      <c r="J71">
        <f>SUMPRODUCT(MID(0&amp;feed!J71,LARGE(INDEX(ISNUMBER(--MID(feed!J71,ROW($1:$19),1))*
ROW($1:$19),0),ROW($1:$19))+1,1)*10^ROW($1:$19)/10)</f>
        <v>1</v>
      </c>
      <c r="K71">
        <f>SUMPRODUCT(MID(0&amp;feed!K71,LARGE(INDEX(ISNUMBER(--MID(feed!K71,ROW($1:$19),1))*
ROW($1:$19),0),ROW($1:$19))+1,1)*10^ROW($1:$19)/10)</f>
        <v>29</v>
      </c>
      <c r="L71">
        <f>SUMPRODUCT(MID(0&amp;feed!L71,LARGE(INDEX(ISNUMBER(--MID(feed!L71,ROW($1:$19),1))*
ROW($1:$19),0),ROW($1:$19))+1,1)*10^ROW($1:$19)/10)</f>
        <v>17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3658</v>
      </c>
      <c r="O71">
        <f>SUMPRODUCT(MID(0&amp;feed!O71,LARGE(INDEX(ISNUMBER(--MID(feed!O71,ROW($1:$5),1))*
ROW($1:$5),0),ROW($1:$5))+1,1)*10^ROW($1:$5)/10)</f>
        <v>17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Caribbean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71" t="str">
        <f>feed!U71</f>
        <v>http://blocgame.com/stats.php?id=63029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3840</v>
      </c>
      <c r="AA71" s="8">
        <f t="shared" si="9"/>
        <v>6.585565882996173</v>
      </c>
      <c r="AB71" s="4">
        <f t="shared" si="10"/>
        <v>609.66666666666663</v>
      </c>
      <c r="AC71" s="4">
        <f t="shared" si="11"/>
        <v>4015</v>
      </c>
    </row>
    <row r="72" spans="1:29" x14ac:dyDescent="0.25">
      <c r="A72" t="str">
        <f>feed!A72</f>
        <v>Batu putih</v>
      </c>
      <c r="B72" t="str">
        <f>feed!B72</f>
        <v>Harzan</v>
      </c>
      <c r="C72" t="str">
        <f>feed!C72</f>
        <v>The Federal Colonies</v>
      </c>
      <c r="D72">
        <f>SUMPRODUCT(MID(0&amp;feed!D72,LARGE(INDEX(ISNUMBER(--MID(feed!D72,ROW($1:$19),1))*
ROW($1:$19),0),ROW($1:$19))+1,1)*10^ROW($1:$19)/10)</f>
        <v>2</v>
      </c>
      <c r="E72">
        <f>SUMPRODUCT(MID(0&amp;feed!E72,LARGE(INDEX(ISNUMBER(--MID(feed!E72,ROW($1:$19),1))*
ROW($1:$19),0),ROW($1:$19))+1,1)*10^ROW($1:$19)/10)</f>
        <v>3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SUMPRODUCT(MID(0&amp;feed!H72,LARGE(INDEX(ISNUMBER(--MID(feed!H72,ROW($1:$19),1))*
ROW($1:$19),0),ROW($1:$19))+1,1)*10^ROW($1:$19)/10)</f>
        <v>3</v>
      </c>
      <c r="I72" t="str">
        <f>feed!I72</f>
        <v>Elite</v>
      </c>
      <c r="J72">
        <f>SUMPRODUCT(MID(0&amp;feed!J72,LARGE(INDEX(ISNUMBER(--MID(feed!J72,ROW($1:$19),1))*
ROW($1:$19),0),ROW($1:$19))+1,1)*10^ROW($1:$19)/10)</f>
        <v>76</v>
      </c>
      <c r="K72">
        <f>SUMPRODUCT(MID(0&amp;feed!K72,LARGE(INDEX(ISNUMBER(--MID(feed!K72,ROW($1:$19),1))*
ROW($1:$19),0),ROW($1:$19))+1,1)*10^ROW($1:$19)/10)</f>
        <v>0</v>
      </c>
      <c r="L72">
        <f>SUMPRODUCT(MID(0&amp;feed!L72,LARGE(INDEX(ISNUMBER(--MID(feed!L72,ROW($1:$19),1))*
ROW($1:$19),0),ROW($1:$19))+1,1)*10^ROW($1:$19)/10)</f>
        <v>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3656</v>
      </c>
      <c r="O72">
        <f>SUMPRODUCT(MID(0&amp;feed!O72,LARGE(INDEX(ISNUMBER(--MID(feed!O72,ROW($1:$5),1))*
ROW($1:$5),0),ROW($1:$5))+1,1)*10^ROW($1:$5)/10)</f>
        <v>0</v>
      </c>
      <c r="P72" t="str">
        <f>feed!P72</f>
        <v>Near Depletion</v>
      </c>
      <c r="Q72">
        <f t="shared" si="6"/>
        <v>10</v>
      </c>
      <c r="R72" t="str">
        <f>feed!Q72</f>
        <v>Large</v>
      </c>
      <c r="S72">
        <f t="shared" si="7"/>
        <v>7.5</v>
      </c>
      <c r="T72" t="str">
        <f>feed!R72</f>
        <v>East Indies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72" t="str">
        <f>feed!U72</f>
        <v>http://blocgame.com/stats.php?id=61926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-133</v>
      </c>
      <c r="AA72" s="8">
        <f t="shared" si="9"/>
        <v>0.8867614879649891</v>
      </c>
      <c r="AB72" s="4">
        <f t="shared" si="10"/>
        <v>609.33333333333337</v>
      </c>
      <c r="AC72" s="4">
        <f t="shared" si="11"/>
        <v>540.33333333333337</v>
      </c>
    </row>
    <row r="73" spans="1:29" x14ac:dyDescent="0.25">
      <c r="A73" t="str">
        <f>feed!A73</f>
        <v>Syphirious</v>
      </c>
      <c r="B73" t="str">
        <f>feed!B73</f>
        <v>Doxal</v>
      </c>
      <c r="C73" t="str">
        <f>feed!C73</f>
        <v>Interpol</v>
      </c>
      <c r="D73">
        <f>SUMPRODUCT(MID(0&amp;feed!D73,LARGE(INDEX(ISNUMBER(--MID(feed!D73,ROW($1:$19),1))*
ROW($1:$19),0),ROW($1:$19))+1,1)*10^ROW($1:$19)/10)</f>
        <v>91</v>
      </c>
      <c r="E73">
        <f>SUMPRODUCT(MID(0&amp;feed!E73,LARGE(INDEX(ISNUMBER(--MID(feed!E73,ROW($1:$19),1))*
ROW($1:$19),0),ROW($1:$19))+1,1)*10^ROW($1:$19)/10)</f>
        <v>10</v>
      </c>
      <c r="F73" t="str">
        <f>feed!F73</f>
        <v>Vietnam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5</v>
      </c>
      <c r="I73" t="str">
        <f>feed!I73</f>
        <v>Elite</v>
      </c>
      <c r="J73">
        <f>SUMPRODUCT(MID(0&amp;feed!J73,LARGE(INDEX(ISNUMBER(--MID(feed!J73,ROW($1:$19),1))*
ROW($1:$19),0),ROW($1:$19))+1,1)*10^ROW($1:$19)/10)</f>
        <v>8</v>
      </c>
      <c r="K73">
        <f>SUMPRODUCT(MID(0&amp;feed!K73,LARGE(INDEX(ISNUMBER(--MID(feed!K73,ROW($1:$19),1))*
ROW($1:$19),0),ROW($1:$19))+1,1)*10^ROW($1:$19)/10)</f>
        <v>40</v>
      </c>
      <c r="L73">
        <f>SUMPRODUCT(MID(0&amp;feed!L73,LARGE(INDEX(ISNUMBER(--MID(feed!L73,ROW($1:$19),1))*
ROW($1:$19),0),ROW($1:$19))+1,1)*10^ROW($1:$19)/10)</f>
        <v>29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3647</v>
      </c>
      <c r="O73">
        <f>SUMPRODUCT(MID(0&amp;feed!O73,LARGE(INDEX(ISNUMBER(--MID(feed!O73,ROW($1:$5),1))*
ROW($1:$5),0),ROW($1:$5))+1,1)*10^ROW($1:$5)/10)</f>
        <v>3634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73" t="str">
        <f>feed!U73</f>
        <v>http://blocgame.com/stats.php?id=59670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28014</v>
      </c>
      <c r="AA73" s="8">
        <f t="shared" si="9"/>
        <v>15.804496846723334</v>
      </c>
      <c r="AB73" s="4">
        <f t="shared" si="10"/>
        <v>607.83333333333337</v>
      </c>
      <c r="AC73" s="4">
        <f t="shared" si="11"/>
        <v>9606.5</v>
      </c>
    </row>
    <row r="74" spans="1:29" x14ac:dyDescent="0.25">
      <c r="A74" t="str">
        <f>feed!A74</f>
        <v>Psychotropia</v>
      </c>
      <c r="B74" t="str">
        <f>feed!B74</f>
        <v>President_Bloodmoney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179</v>
      </c>
      <c r="E74">
        <f>SUMPRODUCT(MID(0&amp;feed!E74,LARGE(INDEX(ISNUMBER(--MID(feed!E74,ROW($1:$19),1))*
ROW($1:$19),0),ROW($1:$19))+1,1)*10^ROW($1:$19)/10)</f>
        <v>15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8</v>
      </c>
      <c r="I74" t="str">
        <f>feed!I74</f>
        <v>Elite</v>
      </c>
      <c r="J74">
        <f>SUMPRODUCT(MID(0&amp;feed!J74,LARGE(INDEX(ISNUMBER(--MID(feed!J74,ROW($1:$19),1))*
ROW($1:$19),0),ROW($1:$19))+1,1)*10^ROW($1:$19)/10)</f>
        <v>11</v>
      </c>
      <c r="K74">
        <f>SUMPRODUCT(MID(0&amp;feed!K74,LARGE(INDEX(ISNUMBER(--MID(feed!K74,ROW($1:$19),1))*
ROW($1:$19),0),ROW($1:$19))+1,1)*10^ROW($1:$19)/10)</f>
        <v>46</v>
      </c>
      <c r="L74">
        <f>SUMPRODUCT(MID(0&amp;feed!L74,LARGE(INDEX(ISNUMBER(--MID(feed!L74,ROW($1:$19),1))*
ROW($1:$19),0),ROW($1:$19))+1,1)*10^ROW($1:$19)/10)</f>
        <v>16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3647</v>
      </c>
      <c r="O74">
        <f>SUMPRODUCT(MID(0&amp;feed!O74,LARGE(INDEX(ISNUMBER(--MID(feed!O74,ROW($1:$5),1))*
ROW($1:$5),0),ROW($1:$5))+1,1)*10^ROW($1:$5)/10)</f>
        <v>324</v>
      </c>
      <c r="P74">
        <f>feed!P74</f>
        <v>0</v>
      </c>
      <c r="Q74">
        <f t="shared" si="6"/>
        <v>40</v>
      </c>
      <c r="R74" t="str">
        <f>feed!Q74</f>
        <v>Very Powerful</v>
      </c>
      <c r="S74">
        <f t="shared" si="7"/>
        <v>10</v>
      </c>
      <c r="T74" t="str">
        <f>feed!R74</f>
        <v>East Africa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74" t="str">
        <f>feed!U74</f>
        <v>http://blocgame.com/stats.php?id=64125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20447</v>
      </c>
      <c r="AA74" s="8">
        <f t="shared" si="9"/>
        <v>13.626816561557444</v>
      </c>
      <c r="AB74" s="4">
        <f t="shared" si="10"/>
        <v>607.83333333333337</v>
      </c>
      <c r="AC74" s="4">
        <f t="shared" si="11"/>
        <v>8282.8333333333339</v>
      </c>
    </row>
    <row r="75" spans="1:29" x14ac:dyDescent="0.25">
      <c r="A75" t="str">
        <f>feed!A75</f>
        <v>Eastasia</v>
      </c>
      <c r="B75" t="str">
        <f>feed!B75</f>
        <v>accounts being deleted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106</v>
      </c>
      <c r="E75">
        <f>SUMPRODUCT(MID(0&amp;feed!E75,LARGE(INDEX(ISNUMBER(--MID(feed!E75,ROW($1:$19),1))*
ROW($1:$19),0),ROW($1:$19))+1,1)*10^ROW($1:$19)/10)</f>
        <v>8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4</v>
      </c>
      <c r="I75" t="str">
        <f>feed!I75</f>
        <v>Elite</v>
      </c>
      <c r="J75">
        <f>SUMPRODUCT(MID(0&amp;feed!J75,LARGE(INDEX(ISNUMBER(--MID(feed!J75,ROW($1:$19),1))*
ROW($1:$19),0),ROW($1:$19))+1,1)*10^ROW($1:$19)/10)</f>
        <v>9</v>
      </c>
      <c r="K75">
        <f>SUMPRODUCT(MID(0&amp;feed!K75,LARGE(INDEX(ISNUMBER(--MID(feed!K75,ROW($1:$19),1))*
ROW($1:$19),0),ROW($1:$19))+1,1)*10^ROW($1:$19)/10)</f>
        <v>12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3615</v>
      </c>
      <c r="O75">
        <f>SUMPRODUCT(MID(0&amp;feed!O75,LARGE(INDEX(ISNUMBER(--MID(feed!O75,ROW($1:$5),1))*
ROW($1:$5),0),ROW($1:$5))+1,1)*10^ROW($1:$5)/10)</f>
        <v>626</v>
      </c>
      <c r="P75" t="str">
        <f>feed!P75</f>
        <v>Untapped</v>
      </c>
      <c r="Q75">
        <f t="shared" si="6"/>
        <v>90</v>
      </c>
      <c r="R75" t="str">
        <f>feed!Q75</f>
        <v>Large</v>
      </c>
      <c r="S75">
        <f t="shared" si="7"/>
        <v>7.5</v>
      </c>
      <c r="T75" t="str">
        <f>feed!R75</f>
        <v>Pacific Rim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75" t="str">
        <f>feed!U75</f>
        <v>http://blocgame.com/stats.php?id=63527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25474</v>
      </c>
      <c r="AA75" s="8">
        <f t="shared" si="9"/>
        <v>9.8475795297372066</v>
      </c>
      <c r="AB75" s="4">
        <f t="shared" si="10"/>
        <v>602.5</v>
      </c>
      <c r="AC75" s="4">
        <f t="shared" si="11"/>
        <v>5933.166666666667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17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3613</v>
      </c>
      <c r="O76">
        <f>SUMPRODUCT(MID(0&amp;feed!O76,LARGE(INDEX(ISNUMBER(--MID(feed!O76,ROW($1:$5),1))*
ROW($1:$5),0),ROW($1:$5))+1,1)*10^ROW($1:$5)/10)</f>
        <v>450</v>
      </c>
      <c r="P76" t="str">
        <f>feed!P76</f>
        <v>Untapped</v>
      </c>
      <c r="Q76">
        <f t="shared" si="6"/>
        <v>90</v>
      </c>
      <c r="R76" t="str">
        <f>feed!Q76</f>
        <v>Mediocre</v>
      </c>
      <c r="S76">
        <f t="shared" si="7"/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386</v>
      </c>
      <c r="AA76" s="8">
        <f t="shared" si="9"/>
        <v>1.1447550512039857</v>
      </c>
      <c r="AB76" s="4">
        <f t="shared" si="10"/>
        <v>602.16666666666663</v>
      </c>
      <c r="AC76" s="4">
        <f t="shared" si="11"/>
        <v>689.33333333333337</v>
      </c>
    </row>
    <row r="77" spans="1:29" x14ac:dyDescent="0.25">
      <c r="A77" t="str">
        <f>feed!A77</f>
        <v>pelle</v>
      </c>
      <c r="B77" t="str">
        <f>feed!B77</f>
        <v>pelle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84</v>
      </c>
      <c r="E77">
        <f>SUMPRODUCT(MID(0&amp;feed!E77,LARGE(INDEX(ISNUMBER(--MID(feed!E77,ROW($1:$19),1))*
ROW($1:$19),0),ROW($1:$19))+1,1)*10^ROW($1:$19)/10)</f>
        <v>7</v>
      </c>
      <c r="F77" t="str">
        <f>feed!F77</f>
        <v>Korean War surplus</v>
      </c>
      <c r="G77" t="str">
        <f>feed!G77</f>
        <v>Questionable</v>
      </c>
      <c r="H77">
        <f>SUMPRODUCT(MID(0&amp;feed!H77,LARGE(INDEX(ISNUMBER(--MID(feed!H77,ROW($1:$19),1))*
ROW($1:$19),0),ROW($1:$19))+1,1)*10^ROW($1:$19)/10)</f>
        <v>5</v>
      </c>
      <c r="I77" t="str">
        <f>feed!I77</f>
        <v>Good</v>
      </c>
      <c r="J77">
        <f>SUMPRODUCT(MID(0&amp;feed!J77,LARGE(INDEX(ISNUMBER(--MID(feed!J77,ROW($1:$19),1))*
ROW($1:$19),0),ROW($1:$19))+1,1)*10^ROW($1:$19)/10)</f>
        <v>1</v>
      </c>
      <c r="K77">
        <f>SUMPRODUCT(MID(0&amp;feed!K77,LARGE(INDEX(ISNUMBER(--MID(feed!K77,ROW($1:$19),1))*
ROW($1:$19),0),ROW($1:$19))+1,1)*10^ROW($1:$19)/10)</f>
        <v>61</v>
      </c>
      <c r="L77">
        <f>SUMPRODUCT(MID(0&amp;feed!L77,LARGE(INDEX(ISNUMBER(--MID(feed!L77,ROW($1:$19),1))*
ROW($1:$19),0),ROW($1:$19))+1,1)*10^ROW($1:$19)/10)</f>
        <v>7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3595</v>
      </c>
      <c r="O77">
        <f>SUMPRODUCT(MID(0&amp;feed!O77,LARGE(INDEX(ISNUMBER(--MID(feed!O77,ROW($1:$5),1))*
ROW($1:$5),0),ROW($1:$5))+1,1)*10^ROW($1:$5)/10)</f>
        <v>647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China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77" t="str">
        <f>feed!U77</f>
        <v>http://blocgame.com/stats.php?id=52372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31226</v>
      </c>
      <c r="AA77" s="8">
        <f t="shared" si="9"/>
        <v>16.822253129346315</v>
      </c>
      <c r="AB77" s="4">
        <f t="shared" si="10"/>
        <v>599.16666666666663</v>
      </c>
      <c r="AC77" s="4">
        <f t="shared" si="11"/>
        <v>10079.333333333334</v>
      </c>
    </row>
    <row r="78" spans="1:29" x14ac:dyDescent="0.25">
      <c r="A78" t="str">
        <f>feed!A78</f>
        <v>kweensnkans</v>
      </c>
      <c r="B78" t="str">
        <f>feed!B78</f>
        <v>Jamal T.Ice cube</v>
      </c>
      <c r="C78">
        <f>feed!C78</f>
        <v>0</v>
      </c>
      <c r="D78">
        <f>SUMPRODUCT(MID(0&amp;feed!D78,LARGE(INDEX(ISNUMBER(--MID(feed!D78,ROW($1:$19),1))*
ROW($1:$19),0),ROW($1:$19))+1,1)*10^ROW($1:$19)/10)</f>
        <v>38</v>
      </c>
      <c r="E78">
        <f>SUMPRODUCT(MID(0&amp;feed!E78,LARGE(INDEX(ISNUMBER(--MID(feed!E78,ROW($1:$19),1))*
ROW($1:$19),0),ROW($1:$19))+1,1)*10^ROW($1:$19)/10)</f>
        <v>0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1</v>
      </c>
      <c r="I78" t="str">
        <f>feed!I78</f>
        <v>Good</v>
      </c>
      <c r="J78">
        <f>SUMPRODUCT(MID(0&amp;feed!J78,LARGE(INDEX(ISNUMBER(--MID(feed!J78,ROW($1:$19),1))*
ROW($1:$19),0),ROW($1:$19))+1,1)*10^ROW($1:$19)/10)</f>
        <v>24</v>
      </c>
      <c r="K78">
        <f>SUMPRODUCT(MID(0&amp;feed!K78,LARGE(INDEX(ISNUMBER(--MID(feed!K78,ROW($1:$19),1))*
ROW($1:$19),0),ROW($1:$19))+1,1)*10^ROW($1:$19)/10)</f>
        <v>7</v>
      </c>
      <c r="L78">
        <f>SUMPRODUCT(MID(0&amp;feed!L78,LARGE(INDEX(ISNUMBER(--MID(feed!L78,ROW($1:$19),1))*
ROW($1:$19),0),ROW($1:$19))+1,1)*10^ROW($1:$19)/10)</f>
        <v>4</v>
      </c>
      <c r="M78" t="str">
        <f>feed!M78</f>
        <v>Mixed Economy</v>
      </c>
      <c r="N78">
        <f>SUMPRODUCT(MID(0&amp;feed!N78,LARGE(INDEX(ISNUMBER(--MID(feed!N78,ROW($1:$5),1))*
ROW($1:$5),0),ROW($1:$5))+1,1)*10^ROW($1:$5)/10)</f>
        <v>3592</v>
      </c>
      <c r="O78">
        <f>SUMPRODUCT(MID(0&amp;feed!O78,LARGE(INDEX(ISNUMBER(--MID(feed!O78,ROW($1:$5),1))*
ROW($1:$5),0),ROW($1:$5))+1,1)*10^ROW($1:$5)/10)</f>
        <v>2827</v>
      </c>
      <c r="P78" t="str">
        <f>feed!P78</f>
        <v>Untapped</v>
      </c>
      <c r="Q78">
        <f t="shared" si="6"/>
        <v>90</v>
      </c>
      <c r="R78" t="str">
        <f>feed!Q78</f>
        <v>Mediocre</v>
      </c>
      <c r="S78">
        <f t="shared" si="7"/>
        <v>4.5</v>
      </c>
      <c r="T78" t="str">
        <f>feed!R78</f>
        <v>Egypt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78" t="str">
        <f>feed!U78</f>
        <v>http://blocgame.com/stats.php?id=63345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12274</v>
      </c>
      <c r="AA78" s="8">
        <f t="shared" si="9"/>
        <v>4.7742204899777283</v>
      </c>
      <c r="AB78" s="4">
        <f t="shared" si="10"/>
        <v>598.66666666666663</v>
      </c>
      <c r="AC78" s="4">
        <f t="shared" si="11"/>
        <v>2858.1666666666665</v>
      </c>
    </row>
    <row r="79" spans="1:29" x14ac:dyDescent="0.25">
      <c r="A79" t="str">
        <f>feed!A79</f>
        <v>Almania</v>
      </c>
      <c r="B79" t="str">
        <f>feed!B79</f>
        <v>Almanich</v>
      </c>
      <c r="C79" t="str">
        <f>feed!C79</f>
        <v>Brotherhood of Nod</v>
      </c>
      <c r="D79">
        <f>SUMPRODUCT(MID(0&amp;feed!D79,LARGE(INDEX(ISNUMBER(--MID(feed!D79,ROW($1:$19),1))*
ROW($1:$19),0),ROW($1:$19))+1,1)*10^ROW($1:$19)/10)</f>
        <v>91</v>
      </c>
      <c r="E79">
        <f>SUMPRODUCT(MID(0&amp;feed!E79,LARGE(INDEX(ISNUMBER(--MID(feed!E79,ROW($1:$19),1))*
ROW($1:$19),0),ROW($1:$19))+1,1)*10^ROW($1:$19)/10)</f>
        <v>0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SUMPRODUCT(MID(0&amp;feed!H79,LARGE(INDEX(ISNUMBER(--MID(feed!H79,ROW($1:$19),1))*
ROW($1:$19),0),ROW($1:$19))+1,1)*10^ROW($1:$19)/10)</f>
        <v>4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</v>
      </c>
      <c r="L79">
        <f>SUMPRODUCT(MID(0&amp;feed!L79,LARGE(INDEX(ISNUMBER(--MID(feed!L79,ROW($1:$19),1))*
ROW($1:$19),0),ROW($1:$19))+1,1)*10^ROW($1:$19)/10)</f>
        <v>0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3574</v>
      </c>
      <c r="O79">
        <f>SUMPRODUCT(MID(0&amp;feed!O79,LARGE(INDEX(ISNUMBER(--MID(feed!O79,ROW($1:$5),1))*
ROW($1:$5),0),ROW($1:$5))+1,1)*10^ROW($1:$5)/10)</f>
        <v>221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79" t="str">
        <f>feed!U79</f>
        <v>http://blocgame.com/stats.php?id=51725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54243</v>
      </c>
      <c r="AA79" s="8">
        <f t="shared" si="9"/>
        <v>16.226357022943482</v>
      </c>
      <c r="AB79" s="4">
        <f t="shared" si="10"/>
        <v>595.66666666666663</v>
      </c>
      <c r="AC79" s="4">
        <f t="shared" si="11"/>
        <v>9665.5</v>
      </c>
    </row>
    <row r="80" spans="1:29" x14ac:dyDescent="0.25">
      <c r="A80" t="str">
        <f>feed!A80</f>
        <v>Valtania</v>
      </c>
      <c r="B80" t="str">
        <f>feed!B80</f>
        <v>Kelvin D. Makumbi</v>
      </c>
      <c r="C80" t="str">
        <f>feed!C80</f>
        <v>Dictators United</v>
      </c>
      <c r="D80">
        <f>SUMPRODUCT(MID(0&amp;feed!D80,LARGE(INDEX(ISNUMBER(--MID(feed!D80,ROW($1:$19),1))*
ROW($1:$19),0),ROW($1:$19))+1,1)*10^ROW($1:$19)/10)</f>
        <v>171</v>
      </c>
      <c r="E80">
        <f>SUMPRODUCT(MID(0&amp;feed!E80,LARGE(INDEX(ISNUMBER(--MID(feed!E80,ROW($1:$19),1))*
ROW($1:$19),0),ROW($1:$19))+1,1)*10^ROW($1:$19)/10)</f>
        <v>9</v>
      </c>
      <c r="F80" t="str">
        <f>feed!F80</f>
        <v>Korean War surplus</v>
      </c>
      <c r="G80" t="str">
        <f>feed!G80</f>
        <v>Normal</v>
      </c>
      <c r="H80">
        <f>SUMPRODUCT(MID(0&amp;feed!H80,LARGE(INDEX(ISNUMBER(--MID(feed!H80,ROW($1:$19),1))*
ROW($1:$19),0),ROW($1:$19))+1,1)*10^ROW($1:$19)/10)</f>
        <v>3</v>
      </c>
      <c r="I80" t="str">
        <f>feed!I80</f>
        <v>Standard</v>
      </c>
      <c r="J80">
        <f>SUMPRODUCT(MID(0&amp;feed!J80,LARGE(INDEX(ISNUMBER(--MID(feed!J80,ROW($1:$19),1))*
ROW($1:$19),0),ROW($1:$19))+1,1)*10^ROW($1:$19)/10)</f>
        <v>13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16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3561</v>
      </c>
      <c r="O80">
        <f>SUMPRODUCT(MID(0&amp;feed!O80,LARGE(INDEX(ISNUMBER(--MID(feed!O80,ROW($1:$5),1))*
ROW($1:$5),0),ROW($1:$5))+1,1)*10^ROW($1:$5)/10)</f>
        <v>16</v>
      </c>
      <c r="P80">
        <f>feed!P80</f>
        <v>0</v>
      </c>
      <c r="Q80">
        <f t="shared" si="6"/>
        <v>40</v>
      </c>
      <c r="R80" t="str">
        <f>feed!Q80</f>
        <v>Powerful</v>
      </c>
      <c r="S80">
        <f t="shared" si="7"/>
        <v>9</v>
      </c>
      <c r="T80" t="str">
        <f>feed!R80</f>
        <v>Mesoamerica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80" t="str">
        <f>feed!U80</f>
        <v>http://blocgame.com/stats.php?id=62525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26008</v>
      </c>
      <c r="AA80" s="8">
        <f t="shared" si="9"/>
        <v>12.463633810727323</v>
      </c>
      <c r="AB80" s="4">
        <f t="shared" si="10"/>
        <v>593.5</v>
      </c>
      <c r="AC80" s="4">
        <f t="shared" si="11"/>
        <v>7397.166666666667</v>
      </c>
    </row>
    <row r="81" spans="1:29" x14ac:dyDescent="0.25">
      <c r="A81" t="str">
        <f>feed!A81</f>
        <v>Large Man</v>
      </c>
      <c r="B81" t="str">
        <f>feed!B81</f>
        <v>LargeMan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104</v>
      </c>
      <c r="E81">
        <f>SUMPRODUCT(MID(0&amp;feed!E81,LARGE(INDEX(ISNUMBER(--MID(feed!E81,ROW($1:$19),1))*
ROW($1:$19),0),ROW($1:$19))+1,1)*10^ROW($1:$19)/10)</f>
        <v>5</v>
      </c>
      <c r="F81" t="str">
        <f>feed!F81</f>
        <v>Vietnam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5</v>
      </c>
      <c r="I81" t="str">
        <f>feed!I81</f>
        <v>Good</v>
      </c>
      <c r="J81">
        <f>SUMPRODUCT(MID(0&amp;feed!J81,LARGE(INDEX(ISNUMBER(--MID(feed!J81,ROW($1:$19),1))*
ROW($1:$19),0),ROW($1:$19))+1,1)*10^ROW($1:$19)/10)</f>
        <v>2</v>
      </c>
      <c r="K81">
        <f>SUMPRODUCT(MID(0&amp;feed!K81,LARGE(INDEX(ISNUMBER(--MID(feed!K81,ROW($1:$19),1))*
ROW($1:$19),0),ROW($1:$19))+1,1)*10^ROW($1:$19)/10)</f>
        <v>12</v>
      </c>
      <c r="L81">
        <f>SUMPRODUCT(MID(0&amp;feed!L81,LARGE(INDEX(ISNUMBER(--MID(feed!L81,ROW($1:$19),1))*
ROW($1:$19),0),ROW($1:$19))+1,1)*10^ROW($1:$19)/10)</f>
        <v>16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3556</v>
      </c>
      <c r="O81">
        <f>SUMPRODUCT(MID(0&amp;feed!O81,LARGE(INDEX(ISNUMBER(--MID(feed!O81,ROW($1:$5),1))*
ROW($1:$5),0),ROW($1:$5))+1,1)*10^ROW($1:$5)/10)</f>
        <v>8196</v>
      </c>
      <c r="P81" t="str">
        <f>feed!P81</f>
        <v>Untapped</v>
      </c>
      <c r="Q81">
        <f t="shared" si="6"/>
        <v>90</v>
      </c>
      <c r="R81" t="str">
        <f>feed!Q81</f>
        <v>Powerful</v>
      </c>
      <c r="S81">
        <f t="shared" si="7"/>
        <v>9</v>
      </c>
      <c r="T81" t="str">
        <f>feed!R81</f>
        <v>Egypt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81" t="str">
        <f>feed!U81</f>
        <v>http://blocgame.com/stats.php?id=52836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47102</v>
      </c>
      <c r="AA81" s="8">
        <f t="shared" si="9"/>
        <v>17.253093363329583</v>
      </c>
      <c r="AB81" s="4">
        <f t="shared" si="10"/>
        <v>592.66666666666663</v>
      </c>
      <c r="AC81" s="4">
        <f t="shared" si="11"/>
        <v>10225.333333333334</v>
      </c>
    </row>
    <row r="82" spans="1:29" x14ac:dyDescent="0.25">
      <c r="A82" t="str">
        <f>feed!A82</f>
        <v>Lubekran</v>
      </c>
      <c r="B82" t="str">
        <f>feed!B82</f>
        <v>septima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75</v>
      </c>
      <c r="E82">
        <f>SUMPRODUCT(MID(0&amp;feed!E82,LARGE(INDEX(ISNUMBER(--MID(feed!E82,ROW($1:$19),1))*
ROW($1:$19),0),ROW($1:$19))+1,1)*10^ROW($1:$19)/10)</f>
        <v>0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1</v>
      </c>
      <c r="I82" t="str">
        <f>feed!I82</f>
        <v>Good</v>
      </c>
      <c r="J82">
        <f>SUMPRODUCT(MID(0&amp;feed!J82,LARGE(INDEX(ISNUMBER(--MID(feed!J82,ROW($1:$19),1))*
ROW($1:$19),0),ROW($1:$19))+1,1)*10^ROW($1:$19)/10)</f>
        <v>5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5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3539</v>
      </c>
      <c r="O82">
        <f>SUMPRODUCT(MID(0&amp;feed!O82,LARGE(INDEX(ISNUMBER(--MID(feed!O82,ROW($1:$5),1))*
ROW($1:$5),0),ROW($1:$5))+1,1)*10^ROW($1:$5)/10)</f>
        <v>187</v>
      </c>
      <c r="P82" t="str">
        <f>feed!P82</f>
        <v>Untapped</v>
      </c>
      <c r="Q82">
        <f t="shared" si="6"/>
        <v>90</v>
      </c>
      <c r="R82" t="str">
        <f>feed!Q82</f>
        <v>Powerful</v>
      </c>
      <c r="S82">
        <f t="shared" si="7"/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82" t="str">
        <f>feed!U82</f>
        <v>http://blocgame.com/stats.php?id=62568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240</v>
      </c>
      <c r="AA82" s="8">
        <f t="shared" si="9"/>
        <v>1.8691720825091833</v>
      </c>
      <c r="AB82" s="4">
        <f t="shared" si="10"/>
        <v>589.83333333333337</v>
      </c>
      <c r="AC82" s="4">
        <f t="shared" si="11"/>
        <v>1102.5</v>
      </c>
    </row>
    <row r="83" spans="1:29" x14ac:dyDescent="0.25">
      <c r="A83" t="str">
        <f>feed!A83</f>
        <v>Chicken rice</v>
      </c>
      <c r="B83" t="str">
        <f>feed!B83</f>
        <v>Ador hitler</v>
      </c>
      <c r="C83" t="str">
        <f>feed!C83</f>
        <v>PIRATES</v>
      </c>
      <c r="D83">
        <f>SUMPRODUCT(MID(0&amp;feed!D83,LARGE(INDEX(ISNUMBER(--MID(feed!D83,ROW($1:$19),1))*
ROW($1:$19),0),ROW($1:$19))+1,1)*10^ROW($1:$19)/10)</f>
        <v>51</v>
      </c>
      <c r="E83">
        <f>SUMPRODUCT(MID(0&amp;feed!E83,LARGE(INDEX(ISNUMBER(--MID(feed!E83,ROW($1:$19),1))*
ROW($1:$19),0),ROW($1:$19))+1,1)*10^ROW($1:$19)/10)</f>
        <v>3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24</v>
      </c>
      <c r="K83">
        <f>SUMPRODUCT(MID(0&amp;feed!K83,LARGE(INDEX(ISNUMBER(--MID(feed!K83,ROW($1:$19),1))*
ROW($1:$19),0),ROW($1:$19))+1,1)*10^ROW($1:$19)/10)</f>
        <v>16</v>
      </c>
      <c r="L83">
        <f>SUMPRODUCT(MID(0&amp;feed!L83,LARGE(INDEX(ISNUMBER(--MID(feed!L83,ROW($1:$19),1))*
ROW($1:$19),0),ROW($1:$19))+1,1)*10^ROW($1:$19)/10)</f>
        <v>15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3532</v>
      </c>
      <c r="O83">
        <f>SUMPRODUCT(MID(0&amp;feed!O83,LARGE(INDEX(ISNUMBER(--MID(feed!O83,ROW($1:$5),1))*
ROW($1:$5),0),ROW($1:$5))+1,1)*10^ROW($1:$5)/10)</f>
        <v>275</v>
      </c>
      <c r="P83" t="str">
        <f>feed!P83</f>
        <v>Untapped</v>
      </c>
      <c r="Q83">
        <f t="shared" si="6"/>
        <v>90</v>
      </c>
      <c r="R83" t="str">
        <f>feed!Q83</f>
        <v>Large</v>
      </c>
      <c r="S83">
        <f t="shared" si="7"/>
        <v>7.5</v>
      </c>
      <c r="T83" t="str">
        <f>feed!R83</f>
        <v>East Indies</v>
      </c>
      <c r="U83" t="str">
        <f>feed!S83</f>
        <v>Neutral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83" t="str">
        <f>feed!U83</f>
        <v>http://blocgame.com/stats.php?id=61750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6125</v>
      </c>
      <c r="AA83" s="8">
        <f t="shared" si="9"/>
        <v>5.6625141562853907</v>
      </c>
      <c r="AB83" s="4">
        <f t="shared" si="10"/>
        <v>588.66666666666663</v>
      </c>
      <c r="AC83" s="4">
        <f t="shared" si="11"/>
        <v>3333.3333333333335</v>
      </c>
    </row>
    <row r="84" spans="1:29" x14ac:dyDescent="0.25">
      <c r="A84" t="str">
        <f>feed!A84</f>
        <v>oliverhard</v>
      </c>
      <c r="B84" t="str">
        <f>feed!B84</f>
        <v>oliver hardwick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3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6</v>
      </c>
      <c r="K84">
        <f>SUMPRODUCT(MID(0&amp;feed!K84,LARGE(INDEX(ISNUMBER(--MID(feed!K84,ROW($1:$19),1))*
ROW($1:$19),0),ROW($1:$19))+1,1)*10^ROW($1:$19)/10)</f>
        <v>25</v>
      </c>
      <c r="L84">
        <f>SUMPRODUCT(MID(0&amp;feed!L84,LARGE(INDEX(ISNUMBER(--MID(feed!L84,ROW($1:$19),1))*
ROW($1:$19),0),ROW($1:$19))+1,1)*10^ROW($1:$19)/10)</f>
        <v>14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3525</v>
      </c>
      <c r="O84">
        <f>SUMPRODUCT(MID(0&amp;feed!O84,LARGE(INDEX(ISNUMBER(--MID(feed!O84,ROW($1:$5),1))*
ROW($1:$5),0),ROW($1:$5))+1,1)*10^ROW($1:$5)/10)</f>
        <v>1922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84" t="str">
        <f>feed!U84</f>
        <v>http://blocgame.com/stats.php?id=53822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13444</v>
      </c>
      <c r="AA84" s="8">
        <f t="shared" si="9"/>
        <v>9.0266666666666673</v>
      </c>
      <c r="AB84" s="4">
        <f t="shared" si="10"/>
        <v>587.5</v>
      </c>
      <c r="AC84" s="4">
        <f t="shared" si="11"/>
        <v>5303.166666666667</v>
      </c>
    </row>
    <row r="85" spans="1:29" x14ac:dyDescent="0.25">
      <c r="A85" t="str">
        <f>feed!A85</f>
        <v>Mmhat</v>
      </c>
      <c r="B85" t="str">
        <f>feed!B85</f>
        <v>Homermustdie</v>
      </c>
      <c r="C85" t="str">
        <f>feed!C85</f>
        <v>Interpol</v>
      </c>
      <c r="D85">
        <f>SUMPRODUCT(MID(0&amp;feed!D85,LARGE(INDEX(ISNUMBER(--MID(feed!D85,ROW($1:$19),1))*
ROW($1:$19),0),ROW($1:$19))+1,1)*10^ROW($1:$19)/10)</f>
        <v>63</v>
      </c>
      <c r="E85">
        <f>SUMPRODUCT(MID(0&amp;feed!E85,LARGE(INDEX(ISNUMBER(--MID(feed!E85,ROW($1:$19),1))*
ROW($1:$19),0),ROW($1:$19))+1,1)*10^ROW($1:$19)/10)</f>
        <v>0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29</v>
      </c>
      <c r="K85">
        <f>SUMPRODUCT(MID(0&amp;feed!K85,LARGE(INDEX(ISNUMBER(--MID(feed!K85,ROW($1:$19),1))*
ROW($1:$19),0),ROW($1:$19))+1,1)*10^ROW($1:$19)/10)</f>
        <v>14</v>
      </c>
      <c r="L85">
        <f>SUMPRODUCT(MID(0&amp;feed!L85,LARGE(INDEX(ISNUMBER(--MID(feed!L85,ROW($1:$19),1))*
ROW($1:$19),0),ROW($1:$19))+1,1)*10^ROW($1:$19)/10)</f>
        <v>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3520</v>
      </c>
      <c r="O85">
        <f>SUMPRODUCT(MID(0&amp;feed!O85,LARGE(INDEX(ISNUMBER(--MID(feed!O85,ROW($1:$5),1))*
ROW($1:$5),0),ROW($1:$5))+1,1)*10^ROW($1:$5)/10)</f>
        <v>27</v>
      </c>
      <c r="P85" t="str">
        <f>feed!P85</f>
        <v>Near Depletion</v>
      </c>
      <c r="Q85">
        <f t="shared" si="6"/>
        <v>10</v>
      </c>
      <c r="R85" t="str">
        <f>feed!Q85</f>
        <v>Large</v>
      </c>
      <c r="S85">
        <f t="shared" si="7"/>
        <v>7.5</v>
      </c>
      <c r="T85" t="str">
        <f>feed!R85</f>
        <v>Amazonia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85" t="str">
        <f>feed!U85</f>
        <v>http://blocgame.com/stats.php?id=45846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14007</v>
      </c>
      <c r="AA85" s="8">
        <f t="shared" si="9"/>
        <v>6.3230113636363638</v>
      </c>
      <c r="AB85" s="4">
        <f t="shared" si="10"/>
        <v>586.66666666666663</v>
      </c>
      <c r="AC85" s="4">
        <f t="shared" si="11"/>
        <v>3709.5</v>
      </c>
    </row>
    <row r="86" spans="1:29" x14ac:dyDescent="0.25">
      <c r="A86" t="str">
        <f>feed!A86</f>
        <v>New Luzon</v>
      </c>
      <c r="B86" t="str">
        <f>feed!B86</f>
        <v>Chester E. Marquez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94</v>
      </c>
      <c r="E86">
        <f>SUMPRODUCT(MID(0&amp;feed!E86,LARGE(INDEX(ISNUMBER(--MID(feed!E86,ROW($1:$19),1))*
ROW($1:$19),0),ROW($1:$19))+1,1)*10^ROW($1:$19)/10)</f>
        <v>8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1</v>
      </c>
      <c r="K86">
        <f>SUMPRODUCT(MID(0&amp;feed!K86,LARGE(INDEX(ISNUMBER(--MID(feed!K86,ROW($1:$19),1))*
ROW($1:$19),0),ROW($1:$19))+1,1)*10^ROW($1:$19)/10)</f>
        <v>12</v>
      </c>
      <c r="L86">
        <f>SUMPRODUCT(MID(0&amp;feed!L86,LARGE(INDEX(ISNUMBER(--MID(feed!L86,ROW($1:$19),1))*
ROW($1:$19),0),ROW($1:$19))+1,1)*10^ROW($1:$19)/10)</f>
        <v>10</v>
      </c>
      <c r="M86" t="str">
        <f>feed!M86</f>
        <v>Mixed Economy</v>
      </c>
      <c r="N86">
        <f>SUMPRODUCT(MID(0&amp;feed!N86,LARGE(INDEX(ISNUMBER(--MID(feed!N86,ROW($1:$5),1))*
ROW($1:$5),0),ROW($1:$5))+1,1)*10^ROW($1:$5)/10)</f>
        <v>3504</v>
      </c>
      <c r="O86">
        <f>SUMPRODUCT(MID(0&amp;feed!O86,LARGE(INDEX(ISNUMBER(--MID(feed!O86,ROW($1:$5),1))*
ROW($1:$5),0),ROW($1:$5))+1,1)*10^ROW($1:$5)/10)</f>
        <v>4553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Egypt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86" t="str">
        <f>feed!U86</f>
        <v>http://blocgame.com/stats.php?id=63066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24942</v>
      </c>
      <c r="AA86" s="8">
        <f t="shared" si="9"/>
        <v>10.328767123287671</v>
      </c>
      <c r="AB86" s="4">
        <f t="shared" si="10"/>
        <v>584</v>
      </c>
      <c r="AC86" s="4">
        <f t="shared" si="11"/>
        <v>6032</v>
      </c>
    </row>
    <row r="87" spans="1:29" x14ac:dyDescent="0.25">
      <c r="A87" t="str">
        <f>feed!A87</f>
        <v>One Star</v>
      </c>
      <c r="B87" t="str">
        <f>feed!B87</f>
        <v>Neku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58</v>
      </c>
      <c r="E87">
        <f>SUMPRODUCT(MID(0&amp;feed!E87,LARGE(INDEX(ISNUMBER(--MID(feed!E87,ROW($1:$19),1))*
ROW($1:$19),0),ROW($1:$19))+1,1)*10^ROW($1:$19)/10)</f>
        <v>7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29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4</v>
      </c>
      <c r="M87" t="str">
        <f>feed!M87</f>
        <v>Free Market</v>
      </c>
      <c r="N87">
        <f>SUMPRODUCT(MID(0&amp;feed!N87,LARGE(INDEX(ISNUMBER(--MID(feed!N87,ROW($1:$5),1))*
ROW($1:$5),0),ROW($1:$5))+1,1)*10^ROW($1:$5)/10)</f>
        <v>3497</v>
      </c>
      <c r="O87">
        <f>SUMPRODUCT(MID(0&amp;feed!O87,LARGE(INDEX(ISNUMBER(--MID(feed!O87,ROW($1:$5),1))*
ROW($1:$5),0),ROW($1:$5))+1,1)*10^ROW($1:$5)/10)</f>
        <v>3490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Persia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87" t="str">
        <f>feed!U87</f>
        <v>http://blocgame.com/stats.php?id=57783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22256</v>
      </c>
      <c r="AA87" s="8">
        <f t="shared" si="9"/>
        <v>7.86559908492994</v>
      </c>
      <c r="AB87" s="4">
        <f t="shared" si="10"/>
        <v>582.83333333333337</v>
      </c>
      <c r="AC87" s="4">
        <f t="shared" si="11"/>
        <v>4584.333333333333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91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4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3490</v>
      </c>
      <c r="O88">
        <f>SUMPRODUCT(MID(0&amp;feed!O88,LARGE(INDEX(ISNUMBER(--MID(feed!O88,ROW($1:$5),1))*
ROW($1:$5),0),ROW($1:$5))+1,1)*10^ROW($1:$5)/10)</f>
        <v>274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22143</v>
      </c>
      <c r="AA88" s="8">
        <f t="shared" si="9"/>
        <v>8.9234957020057308</v>
      </c>
      <c r="AB88" s="4">
        <f t="shared" si="10"/>
        <v>581.66666666666663</v>
      </c>
      <c r="AC88" s="4">
        <f t="shared" si="11"/>
        <v>5190.5</v>
      </c>
    </row>
    <row r="89" spans="1:29" x14ac:dyDescent="0.25">
      <c r="A89" t="str">
        <f>feed!A89</f>
        <v>Treehouse</v>
      </c>
      <c r="B89" t="str">
        <f>feed!B89</f>
        <v>Number One</v>
      </c>
      <c r="C89" t="str">
        <f>feed!C89</f>
        <v>Interpol</v>
      </c>
      <c r="D89">
        <f>SUMPRODUCT(MID(0&amp;feed!D89,LARGE(INDEX(ISNUMBER(--MID(feed!D89,ROW($1:$19),1))*
ROW($1:$19),0),ROW($1:$19))+1,1)*10^ROW($1:$19)/10)</f>
        <v>52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29</v>
      </c>
      <c r="K89">
        <f>SUMPRODUCT(MID(0&amp;feed!K89,LARGE(INDEX(ISNUMBER(--MID(feed!K89,ROW($1:$19),1))*
ROW($1:$19),0),ROW($1:$19))+1,1)*10^ROW($1:$19)/10)</f>
        <v>6</v>
      </c>
      <c r="L89">
        <f>SUMPRODUCT(MID(0&amp;feed!L89,LARGE(INDEX(ISNUMBER(--MID(feed!L89,ROW($1:$19),1))*
ROW($1:$19),0),ROW($1:$19))+1,1)*10^ROW($1:$19)/10)</f>
        <v>3</v>
      </c>
      <c r="M89" t="str">
        <f>feed!M89</f>
        <v>Free Market</v>
      </c>
      <c r="N89">
        <f>SUMPRODUCT(MID(0&amp;feed!N89,LARGE(INDEX(ISNUMBER(--MID(feed!N89,ROW($1:$5),1))*
ROW($1:$5),0),ROW($1:$5))+1,1)*10^ROW($1:$5)/10)</f>
        <v>3480</v>
      </c>
      <c r="O89">
        <f>SUMPRODUCT(MID(0&amp;feed!O89,LARGE(INDEX(ISNUMBER(--MID(feed!O89,ROW($1:$5),1))*
ROW($1:$5),0),ROW($1:$5))+1,1)*10^ROW($1:$5)/10)</f>
        <v>165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Indochina</v>
      </c>
      <c r="U89" t="str">
        <f>feed!S89</f>
        <v>United States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89" t="str">
        <f>feed!U89</f>
        <v>http://blocgame.com/stats.php?id=58889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8741</v>
      </c>
      <c r="AA89" s="8">
        <f t="shared" si="9"/>
        <v>4.12816091954023</v>
      </c>
      <c r="AB89" s="4">
        <f t="shared" si="10"/>
        <v>580</v>
      </c>
      <c r="AC89" s="4">
        <f t="shared" si="11"/>
        <v>2394.3333333333335</v>
      </c>
    </row>
    <row r="90" spans="1:29" x14ac:dyDescent="0.25">
      <c r="A90" t="str">
        <f>feed!A90</f>
        <v>Dess</v>
      </c>
      <c r="B90" t="str">
        <f>feed!B90</f>
        <v>Raktai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109</v>
      </c>
      <c r="E90">
        <f>SUMPRODUCT(MID(0&amp;feed!E90,LARGE(INDEX(ISNUMBER(--MID(feed!E90,ROW($1:$19),1))*
ROW($1:$19),0),ROW($1:$19))+1,1)*10^ROW($1:$19)/10)</f>
        <v>11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8</v>
      </c>
      <c r="I90" t="str">
        <f>feed!I90</f>
        <v>Standard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48</v>
      </c>
      <c r="L90">
        <f>SUMPRODUCT(MID(0&amp;feed!L90,LARGE(INDEX(ISNUMBER(--MID(feed!L90,ROW($1:$19),1))*
ROW($1:$19),0),ROW($1:$19))+1,1)*10^ROW($1:$19)/10)</f>
        <v>3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3465</v>
      </c>
      <c r="O90">
        <f>SUMPRODUCT(MID(0&amp;feed!O90,LARGE(INDEX(ISNUMBER(--MID(feed!O90,ROW($1:$5),1))*
ROW($1:$5),0),ROW($1:$5))+1,1)*10^ROW($1:$5)/10)</f>
        <v>88</v>
      </c>
      <c r="P90">
        <f>feed!P90</f>
        <v>0</v>
      </c>
      <c r="Q90">
        <f t="shared" si="6"/>
        <v>40</v>
      </c>
      <c r="R90" t="str">
        <f>feed!Q90</f>
        <v>Very Powerful</v>
      </c>
      <c r="S90">
        <f t="shared" si="7"/>
        <v>10</v>
      </c>
      <c r="T90" t="str">
        <f>feed!R90</f>
        <v>Pacific Rim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90" t="str">
        <f>feed!U90</f>
        <v>http://blocgame.com/stats.php?id=63586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54309</v>
      </c>
      <c r="AA90" s="8">
        <f t="shared" si="9"/>
        <v>22.924675324675324</v>
      </c>
      <c r="AB90" s="4">
        <f t="shared" si="10"/>
        <v>577.5</v>
      </c>
      <c r="AC90" s="4">
        <f t="shared" si="11"/>
        <v>13239</v>
      </c>
    </row>
    <row r="91" spans="1:29" x14ac:dyDescent="0.25">
      <c r="A91" t="str">
        <f>feed!A91</f>
        <v>Errvistan</v>
      </c>
      <c r="B91" t="str">
        <f>feed!B91</f>
        <v>ERRV2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78</v>
      </c>
      <c r="E91">
        <f>SUMPRODUCT(MID(0&amp;feed!E91,LARGE(INDEX(ISNUMBER(--MID(feed!E91,ROW($1:$19),1))*
ROW($1:$19),0),ROW($1:$19))+1,1)*10^ROW($1:$19)/10)</f>
        <v>5</v>
      </c>
      <c r="F91" t="str">
        <f>feed!F91</f>
        <v>Second World War surplus</v>
      </c>
      <c r="G91" t="str">
        <f>feed!G91</f>
        <v>Angelic</v>
      </c>
      <c r="H91">
        <f>SUMPRODUCT(MID(0&amp;feed!H91,LARGE(INDEX(ISNUMBER(--MID(feed!H91,ROW($1:$19),1))*
ROW($1:$19),0),ROW($1:$19))+1,1)*10^ROW($1:$19)/10)</f>
        <v>2</v>
      </c>
      <c r="I91" t="str">
        <f>feed!I91</f>
        <v>Good</v>
      </c>
      <c r="J91">
        <f>SUMPRODUCT(MID(0&amp;feed!J91,LARGE(INDEX(ISNUMBER(--MID(feed!J91,ROW($1:$19),1))*
ROW($1:$19),0),ROW($1:$19))+1,1)*10^ROW($1:$19)/10)</f>
        <v>26</v>
      </c>
      <c r="K91">
        <f>SUMPRODUCT(MID(0&amp;feed!K91,LARGE(INDEX(ISNUMBER(--MID(feed!K91,ROW($1:$19),1))*
ROW($1:$19),0),ROW($1:$19))+1,1)*10^ROW($1:$19)/10)</f>
        <v>14</v>
      </c>
      <c r="L91">
        <f>SUMPRODUCT(MID(0&amp;feed!L91,LARGE(INDEX(ISNUMBER(--MID(feed!L91,ROW($1:$19),1))*
ROW($1:$19),0),ROW($1:$19))+1,1)*10^ROW($1:$19)/10)</f>
        <v>7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3454</v>
      </c>
      <c r="O91">
        <f>SUMPRODUCT(MID(0&amp;feed!O91,LARGE(INDEX(ISNUMBER(--MID(feed!O91,ROW($1:$5),1))*
ROW($1:$5),0),ROW($1:$5))+1,1)*10^ROW($1:$5)/10)</f>
        <v>401</v>
      </c>
      <c r="P91" t="str">
        <f>feed!P91</f>
        <v>Untapped</v>
      </c>
      <c r="Q91">
        <f t="shared" si="6"/>
        <v>90</v>
      </c>
      <c r="R91" t="str">
        <f>feed!Q91</f>
        <v>Large</v>
      </c>
      <c r="S91">
        <f t="shared" si="7"/>
        <v>7.5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91" t="str">
        <f>feed!U91</f>
        <v>http://blocgame.com/stats.php?id=64330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17839</v>
      </c>
      <c r="AA91" s="8">
        <f t="shared" si="9"/>
        <v>7.8789808917197455</v>
      </c>
      <c r="AB91" s="4">
        <f t="shared" si="10"/>
        <v>575.66666666666663</v>
      </c>
      <c r="AC91" s="4">
        <f t="shared" si="11"/>
        <v>4535.666666666667</v>
      </c>
    </row>
    <row r="92" spans="1:29" x14ac:dyDescent="0.25">
      <c r="A92" t="str">
        <f>feed!A92</f>
        <v>the murloc</v>
      </c>
      <c r="B92" t="str">
        <f>feed!B92</f>
        <v>grant</v>
      </c>
      <c r="C92">
        <f>feed!C92</f>
        <v>0</v>
      </c>
      <c r="D92">
        <f>SUMPRODUCT(MID(0&amp;feed!D92,LARGE(INDEX(ISNUMBER(--MID(feed!D92,ROW($1:$19),1))*
ROW($1:$19),0),ROW($1:$19))+1,1)*10^ROW($1:$19)/10)</f>
        <v>98</v>
      </c>
      <c r="E92">
        <f>SUMPRODUCT(MID(0&amp;feed!E92,LARGE(INDEX(ISNUMBER(--MID(feed!E92,ROW($1:$19),1))*
ROW($1:$19),0),ROW($1:$19))+1,1)*10^ROW($1:$19)/10)</f>
        <v>13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38</v>
      </c>
      <c r="K92">
        <f>SUMPRODUCT(MID(0&amp;feed!K92,LARGE(INDEX(ISNUMBER(--MID(feed!K92,ROW($1:$19),1))*
ROW($1:$19),0),ROW($1:$19))+1,1)*10^ROW($1:$19)/10)</f>
        <v>12</v>
      </c>
      <c r="L92">
        <f>SUMPRODUCT(MID(0&amp;feed!L92,LARGE(INDEX(ISNUMBER(--MID(feed!L92,ROW($1:$19),1))*
ROW($1:$19),0),ROW($1:$19))+1,1)*10^ROW($1:$19)/10)</f>
        <v>4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3437</v>
      </c>
      <c r="O92">
        <f>SUMPRODUCT(MID(0&amp;feed!O92,LARGE(INDEX(ISNUMBER(--MID(feed!O92,ROW($1:$5),1))*
ROW($1:$5),0),ROW($1:$5))+1,1)*10^ROW($1:$5)/10)</f>
        <v>168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Gran Colombia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92" t="str">
        <f>feed!U92</f>
        <v>http://blocgame.com/stats.php?id=63727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15387</v>
      </c>
      <c r="AA92" s="8">
        <f t="shared" si="9"/>
        <v>6.8772185045097469</v>
      </c>
      <c r="AB92" s="4">
        <f t="shared" si="10"/>
        <v>572.83333333333337</v>
      </c>
      <c r="AC92" s="4">
        <f t="shared" si="11"/>
        <v>3939.5</v>
      </c>
    </row>
    <row r="93" spans="1:29" x14ac:dyDescent="0.25">
      <c r="A93" t="str">
        <f>feed!A93</f>
        <v>Huangdi</v>
      </c>
      <c r="B93" t="str">
        <f>feed!B93</f>
        <v>Xian Wï¿½ng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62</v>
      </c>
      <c r="E93">
        <f>SUMPRODUCT(MID(0&amp;feed!E93,LARGE(INDEX(ISNUMBER(--MID(feed!E93,ROW($1:$19),1))*
ROW($1:$19),0),ROW($1:$19))+1,1)*10^ROW($1:$19)/10)</f>
        <v>2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13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3405</v>
      </c>
      <c r="O93">
        <f>SUMPRODUCT(MID(0&amp;feed!O93,LARGE(INDEX(ISNUMBER(--MID(feed!O93,ROW($1:$5),1))*
ROW($1:$5),0),ROW($1:$5))+1,1)*10^ROW($1:$5)/10)</f>
        <v>161</v>
      </c>
      <c r="P93" t="str">
        <f>feed!P93</f>
        <v>Plentiful</v>
      </c>
      <c r="Q93">
        <f t="shared" si="6"/>
        <v>70</v>
      </c>
      <c r="R93" t="str">
        <f>feed!Q93</f>
        <v>Large</v>
      </c>
      <c r="S93">
        <f t="shared" si="7"/>
        <v>7.5</v>
      </c>
      <c r="T93" t="str">
        <f>feed!R93</f>
        <v>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93" t="str">
        <f>feed!U93</f>
        <v>http://blocgame.com/stats.php?id=59776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8493</v>
      </c>
      <c r="AA93" s="8">
        <f t="shared" si="9"/>
        <v>5.3577092511013218</v>
      </c>
      <c r="AB93" s="4">
        <f t="shared" si="10"/>
        <v>567.5</v>
      </c>
      <c r="AC93" s="4">
        <f t="shared" si="11"/>
        <v>3040.5</v>
      </c>
    </row>
    <row r="94" spans="1:29" x14ac:dyDescent="0.25">
      <c r="A94" t="str">
        <f>feed!A94</f>
        <v>Manturia-Korea</v>
      </c>
      <c r="B94" t="str">
        <f>feed!B94</f>
        <v>Maosecond</v>
      </c>
      <c r="C94">
        <f>feed!C94</f>
        <v>0</v>
      </c>
      <c r="D94">
        <f>SUMPRODUCT(MID(0&amp;feed!D94,LARGE(INDEX(ISNUMBER(--MID(feed!D94,ROW($1:$19),1))*
ROW($1:$19),0),ROW($1:$19))+1,1)*10^ROW($1:$19)/10)</f>
        <v>61</v>
      </c>
      <c r="E94">
        <f>SUMPRODUCT(MID(0&amp;feed!E94,LARGE(INDEX(ISNUMBER(--MID(feed!E94,ROW($1:$19),1))*
ROW($1:$19),0),ROW($1:$19))+1,1)*10^ROW($1:$19)/10)</f>
        <v>3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4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48</v>
      </c>
      <c r="K94">
        <f>SUMPRODUCT(MID(0&amp;feed!K94,LARGE(INDEX(ISNUMBER(--MID(feed!K94,ROW($1:$19),1))*
ROW($1:$19),0),ROW($1:$19))+1,1)*10^ROW($1:$19)/10)</f>
        <v>24</v>
      </c>
      <c r="L94">
        <f>SUMPRODUCT(MID(0&amp;feed!L94,LARGE(INDEX(ISNUMBER(--MID(feed!L94,ROW($1:$19),1))*
ROW($1:$19),0),ROW($1:$19))+1,1)*10^ROW($1:$19)/10)</f>
        <v>10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3403</v>
      </c>
      <c r="O94">
        <f>SUMPRODUCT(MID(0&amp;feed!O94,LARGE(INDEX(ISNUMBER(--MID(feed!O94,ROW($1:$5),1))*
ROW($1:$5),0),ROW($1:$5))+1,1)*10^ROW($1:$5)/10)</f>
        <v>0</v>
      </c>
      <c r="P94" t="str">
        <f>feed!P94</f>
        <v>Near Depletion</v>
      </c>
      <c r="Q94">
        <f t="shared" si="6"/>
        <v>10</v>
      </c>
      <c r="R94" t="str">
        <f>feed!Q94</f>
        <v>Somewhat Large</v>
      </c>
      <c r="S94">
        <f t="shared" si="7"/>
        <v>6</v>
      </c>
      <c r="T94" t="str">
        <f>feed!R94</f>
        <v>China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4" t="str">
        <f>feed!U94</f>
        <v>http://blocgame.com/stats.php?id=64188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13546</v>
      </c>
      <c r="AA94" s="8">
        <f t="shared" si="9"/>
        <v>8.6088745224801642</v>
      </c>
      <c r="AB94" s="4">
        <f t="shared" si="10"/>
        <v>567.16666666666663</v>
      </c>
      <c r="AC94" s="4">
        <f t="shared" si="11"/>
        <v>4882.666666666667</v>
      </c>
    </row>
    <row r="95" spans="1:29" x14ac:dyDescent="0.25">
      <c r="A95" t="str">
        <f>feed!A95</f>
        <v>Lepkonia</v>
      </c>
      <c r="B95" t="str">
        <f>feed!B95</f>
        <v>Raguixxx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93</v>
      </c>
      <c r="E95">
        <f>SUMPRODUCT(MID(0&amp;feed!E95,LARGE(INDEX(ISNUMBER(--MID(feed!E95,ROW($1:$19),1))*
ROW($1:$19),0),ROW($1:$19))+1,1)*10^ROW($1:$19)/10)</f>
        <v>3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SUMPRODUCT(MID(0&amp;feed!H95,LARGE(INDEX(ISNUMBER(--MID(feed!H95,ROW($1:$19),1))*
ROW($1:$19),0),ROW($1:$19))+1,1)*10^ROW($1:$19)/10)</f>
        <v>4</v>
      </c>
      <c r="I95" t="str">
        <f>feed!I95</f>
        <v>Good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45</v>
      </c>
      <c r="L95">
        <f>SUMPRODUCT(MID(0&amp;feed!L95,LARGE(INDEX(ISNUMBER(--MID(feed!L95,ROW($1:$19),1))*
ROW($1:$19),0),ROW($1:$19))+1,1)*10^ROW($1:$19)/10)</f>
        <v>11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3389</v>
      </c>
      <c r="O95">
        <f>SUMPRODUCT(MID(0&amp;feed!O95,LARGE(INDEX(ISNUMBER(--MID(feed!O95,ROW($1:$5),1))*
ROW($1:$5),0),ROW($1:$5))+1,1)*10^ROW($1:$5)/10)</f>
        <v>66</v>
      </c>
      <c r="P95" t="str">
        <f>feed!P95</f>
        <v>Untapped</v>
      </c>
      <c r="Q95">
        <f t="shared" si="6"/>
        <v>90</v>
      </c>
      <c r="R95" t="str">
        <f>feed!Q95</f>
        <v>Powerful</v>
      </c>
      <c r="S95">
        <f t="shared" si="7"/>
        <v>9</v>
      </c>
      <c r="T95" t="str">
        <f>feed!R95</f>
        <v>Southern Cone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95" t="str">
        <f>feed!U95</f>
        <v>http://blocgame.com/stats.php?id=55854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27835</v>
      </c>
      <c r="AA95" s="8">
        <f t="shared" si="9"/>
        <v>15.295072292711714</v>
      </c>
      <c r="AB95" s="4">
        <f t="shared" si="10"/>
        <v>564.83333333333337</v>
      </c>
      <c r="AC95" s="4">
        <f t="shared" si="11"/>
        <v>8639.1666666666661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109</v>
      </c>
      <c r="E96">
        <f>SUMPRODUCT(MID(0&amp;feed!E96,LARGE(INDEX(ISNUMBER(--MID(feed!E96,ROW($1:$19),1))*
ROW($1:$19),0),ROW($1:$19))+1,1)*10^ROW($1:$19)/10)</f>
        <v>7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4</v>
      </c>
      <c r="I96" t="str">
        <f>feed!I96</f>
        <v>Elite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3377</v>
      </c>
      <c r="O96">
        <f>SUMPRODUCT(MID(0&amp;feed!O96,LARGE(INDEX(ISNUMBER(--MID(feed!O96,ROW($1:$5),1))*
ROW($1:$5),0),ROW($1:$5))+1,1)*10^ROW($1:$5)/10)</f>
        <v>257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30113</v>
      </c>
      <c r="AA96" s="8">
        <f t="shared" si="9"/>
        <v>13.247853124074622</v>
      </c>
      <c r="AB96" s="4">
        <f t="shared" si="10"/>
        <v>562.83333333333337</v>
      </c>
      <c r="AC96" s="4">
        <f t="shared" si="11"/>
        <v>7456.333333333333</v>
      </c>
    </row>
    <row r="97" spans="1:29" x14ac:dyDescent="0.25">
      <c r="A97" t="str">
        <f>feed!A97</f>
        <v>Safavid Persia</v>
      </c>
      <c r="B97" t="str">
        <f>feed!B97</f>
        <v>Abbas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0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45</v>
      </c>
      <c r="K97">
        <f>SUMPRODUCT(MID(0&amp;feed!K97,LARGE(INDEX(ISNUMBER(--MID(feed!K97,ROW($1:$19),1))*
ROW($1:$19),0),ROW($1:$19))+1,1)*10^ROW($1:$19)/10)</f>
        <v>16</v>
      </c>
      <c r="L97">
        <f>SUMPRODUCT(MID(0&amp;feed!L97,LARGE(INDEX(ISNUMBER(--MID(feed!L97,ROW($1:$19),1))*
ROW($1:$19),0),ROW($1:$19))+1,1)*10^ROW($1:$19)/10)</f>
        <v>9</v>
      </c>
      <c r="M97" t="str">
        <f>feed!M97</f>
        <v>Free Market</v>
      </c>
      <c r="N97">
        <f>SUMPRODUCT(MID(0&amp;feed!N97,LARGE(INDEX(ISNUMBER(--MID(feed!N97,ROW($1:$5),1))*
ROW($1:$5),0),ROW($1:$5))+1,1)*10^ROW($1:$5)/10)</f>
        <v>3377</v>
      </c>
      <c r="O97">
        <f>SUMPRODUCT(MID(0&amp;feed!O97,LARGE(INDEX(ISNUMBER(--MID(feed!O97,ROW($1:$5),1))*
ROW($1:$5),0),ROW($1:$5))+1,1)*10^ROW($1:$5)/10)</f>
        <v>2497</v>
      </c>
      <c r="P97" t="str">
        <f>feed!P97</f>
        <v>Untapped</v>
      </c>
      <c r="Q97">
        <f t="shared" si="6"/>
        <v>90</v>
      </c>
      <c r="R97" t="str">
        <f>feed!Q97</f>
        <v>Large</v>
      </c>
      <c r="S97">
        <f t="shared" si="7"/>
        <v>7.5</v>
      </c>
      <c r="T97" t="str">
        <f>feed!R97</f>
        <v>Persia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97" t="str">
        <f>feed!U97</f>
        <v>http://blocgame.com/stats.php?id=63199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17938</v>
      </c>
      <c r="AA97" s="8">
        <f t="shared" si="9"/>
        <v>8.7542197216464324</v>
      </c>
      <c r="AB97" s="4">
        <f t="shared" si="10"/>
        <v>562.83333333333337</v>
      </c>
      <c r="AC97" s="4">
        <f t="shared" si="11"/>
        <v>4927.166666666667</v>
      </c>
    </row>
    <row r="98" spans="1:29" x14ac:dyDescent="0.25">
      <c r="A98" t="str">
        <f>feed!A98</f>
        <v>Arabic Union</v>
      </c>
      <c r="B98" t="str">
        <f>feed!B98</f>
        <v>Comrade Izy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99</v>
      </c>
      <c r="E98">
        <f>SUMPRODUCT(MID(0&amp;feed!E98,LARGE(INDEX(ISNUMBER(--MID(feed!E98,ROW($1:$19),1))*
ROW($1:$19),0),ROW($1:$19))+1,1)*10^ROW($1:$19)/10)</f>
        <v>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28</v>
      </c>
      <c r="L98">
        <f>SUMPRODUCT(MID(0&amp;feed!L98,LARGE(INDEX(ISNUMBER(--MID(feed!L98,ROW($1:$19),1))*
ROW($1:$19),0),ROW($1:$19))+1,1)*10^ROW($1:$19)/10)</f>
        <v>13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3376</v>
      </c>
      <c r="O98">
        <f>SUMPRODUCT(MID(0&amp;feed!O98,LARGE(INDEX(ISNUMBER(--MID(feed!O98,ROW($1:$5),1))*
ROW($1:$5),0),ROW($1:$5))+1,1)*10^ROW($1:$5)/10)</f>
        <v>4570</v>
      </c>
      <c r="P98" t="str">
        <f>feed!P98</f>
        <v>Untapped</v>
      </c>
      <c r="Q98">
        <f t="shared" si="6"/>
        <v>90</v>
      </c>
      <c r="R98" t="str">
        <f>feed!Q98</f>
        <v>Powerful</v>
      </c>
      <c r="S98">
        <f t="shared" si="7"/>
        <v>9</v>
      </c>
      <c r="T98" t="str">
        <f>feed!R98</f>
        <v>Mesopotamia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98" t="str">
        <f>feed!U98</f>
        <v>http://blocgame.com/stats.php?id=59855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32758</v>
      </c>
      <c r="AA98" s="8">
        <f t="shared" si="9"/>
        <v>14.923874407582938</v>
      </c>
      <c r="AB98" s="4">
        <f t="shared" si="10"/>
        <v>562.66666666666663</v>
      </c>
      <c r="AC98" s="4">
        <f t="shared" si="11"/>
        <v>8397.1666666666661</v>
      </c>
    </row>
    <row r="99" spans="1:29" x14ac:dyDescent="0.25">
      <c r="A99" t="str">
        <f>feed!A99</f>
        <v>Aasyria</v>
      </c>
      <c r="B99" t="str">
        <f>feed!B99</f>
        <v>David al-Assad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158</v>
      </c>
      <c r="E99">
        <f>SUMPRODUCT(MID(0&amp;feed!E99,LARGE(INDEX(ISNUMBER(--MID(feed!E99,ROW($1:$19),1))*
ROW($1:$19),0),ROW($1:$19))+1,1)*10^ROW($1:$19)/10)</f>
        <v>14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5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0</v>
      </c>
      <c r="K99">
        <f>SUMPRODUCT(MID(0&amp;feed!K99,LARGE(INDEX(ISNUMBER(--MID(feed!K99,ROW($1:$19),1))*
ROW($1:$19),0),ROW($1:$19))+1,1)*10^ROW($1:$19)/10)</f>
        <v>35</v>
      </c>
      <c r="L99">
        <f>SUMPRODUCT(MID(0&amp;feed!L99,LARGE(INDEX(ISNUMBER(--MID(feed!L99,ROW($1:$19),1))*
ROW($1:$19),0),ROW($1:$19))+1,1)*10^ROW($1:$19)/10)</f>
        <v>17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3375</v>
      </c>
      <c r="O99">
        <f>SUMPRODUCT(MID(0&amp;feed!O99,LARGE(INDEX(ISNUMBER(--MID(feed!O99,ROW($1:$5),1))*
ROW($1:$5),0),ROW($1:$5))+1,1)*10^ROW($1:$5)/10)</f>
        <v>3445</v>
      </c>
      <c r="P99" t="str">
        <f>feed!P99</f>
        <v>Untapped</v>
      </c>
      <c r="Q99">
        <f t="shared" si="6"/>
        <v>90</v>
      </c>
      <c r="R99" t="str">
        <f>feed!Q99</f>
        <v>Very Powerful</v>
      </c>
      <c r="S99">
        <f t="shared" si="7"/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99" t="str">
        <f>feed!U99</f>
        <v>http://blocgame.com/stats.php?id=60967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21892</v>
      </c>
      <c r="AA99" s="8">
        <f t="shared" si="9"/>
        <v>13.375407407407407</v>
      </c>
      <c r="AB99" s="4">
        <f t="shared" si="10"/>
        <v>562.5</v>
      </c>
      <c r="AC99" s="4">
        <f t="shared" si="11"/>
        <v>7523.666666666667</v>
      </c>
    </row>
    <row r="100" spans="1:29" x14ac:dyDescent="0.25">
      <c r="A100" t="str">
        <f>feed!A100</f>
        <v>AloqStaq</v>
      </c>
      <c r="B100" t="str">
        <f>feed!B100</f>
        <v>zulhasr39680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91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29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3340</v>
      </c>
      <c r="O100">
        <f>SUMPRODUCT(MID(0&amp;feed!O100,LARGE(INDEX(ISNUMBER(--MID(feed!O100,ROW($1:$5),1))*
ROW($1:$5),0),ROW($1:$5))+1,1)*10^ROW($1:$5)/10)</f>
        <v>4818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Atlas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0" t="str">
        <f>feed!U100</f>
        <v>http://blocgame.com/stats.php?id=62186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31432</v>
      </c>
      <c r="AA100" s="8">
        <f t="shared" si="9"/>
        <v>14.014071856287424</v>
      </c>
      <c r="AB100" s="4">
        <f t="shared" si="10"/>
        <v>556.66666666666663</v>
      </c>
      <c r="AC100" s="4">
        <f t="shared" si="11"/>
        <v>7801.166666666667</v>
      </c>
    </row>
    <row r="101" spans="1:29" x14ac:dyDescent="0.25">
      <c r="A101" t="str">
        <f>feed!A101</f>
        <v>shair</v>
      </c>
      <c r="B101" t="str">
        <f>feed!B101</f>
        <v>shair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156</v>
      </c>
      <c r="E101">
        <f>SUMPRODUCT(MID(0&amp;feed!E101,LARGE(INDEX(ISNUMBER(--MID(feed!E101,ROW($1:$19),1))*
ROW($1:$19),0),ROW($1:$19))+1,1)*10^ROW($1:$19)/10)</f>
        <v>6</v>
      </c>
      <c r="F101" t="str">
        <f>feed!F101</f>
        <v>Vietnam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8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2</v>
      </c>
      <c r="K101">
        <f>SUMPRODUCT(MID(0&amp;feed!K101,LARGE(INDEX(ISNUMBER(--MID(feed!K101,ROW($1:$19),1))*
ROW($1:$19),0),ROW($1:$19))+1,1)*10^ROW($1:$19)/10)</f>
        <v>32</v>
      </c>
      <c r="L101">
        <f>SUMPRODUCT(MID(0&amp;feed!L101,LARGE(INDEX(ISNUMBER(--MID(feed!L101,ROW($1:$19),1))*
ROW($1:$19),0),ROW($1:$19))+1,1)*10^ROW($1:$19)/10)</f>
        <v>11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3335</v>
      </c>
      <c r="O101">
        <f>SUMPRODUCT(MID(0&amp;feed!O101,LARGE(INDEX(ISNUMBER(--MID(feed!O101,ROW($1:$5),1))*
ROW($1:$5),0),ROW($1:$5))+1,1)*10^ROW($1:$5)/10)</f>
        <v>487</v>
      </c>
      <c r="P101" t="str">
        <f>feed!P101</f>
        <v>Untapped</v>
      </c>
      <c r="Q101">
        <f t="shared" si="6"/>
        <v>90</v>
      </c>
      <c r="R101" t="str">
        <f>feed!Q101</f>
        <v>Very Powerful</v>
      </c>
      <c r="S101">
        <f t="shared" si="7"/>
        <v>10</v>
      </c>
      <c r="T101" t="str">
        <f>feed!R101</f>
        <v>East Indies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01" t="str">
        <f>feed!U101</f>
        <v>http://blocgame.com/stats.php?id=62199</v>
      </c>
      <c r="X101" s="4">
        <f>SUMPRODUCT(MID(0&amp;feed!V101,LARGE(INDEX(ISNUMBER(--MID(feed!V101,ROW($1:$5),1))*
ROW($1:$5),0),ROW($1:$5))+1,1)*10^ROW($1:$5)/10)</f>
        <v>0</v>
      </c>
      <c r="Y101" t="str">
        <f>feed!W101</f>
        <v>1 Tons</v>
      </c>
      <c r="Z101" s="4">
        <f t="shared" si="8"/>
        <v>23322</v>
      </c>
      <c r="AA101" s="8">
        <f t="shared" si="9"/>
        <v>13.627286356821589</v>
      </c>
      <c r="AB101" s="4">
        <f t="shared" si="10"/>
        <v>555.83333333333337</v>
      </c>
      <c r="AC101" s="4">
        <f t="shared" si="11"/>
        <v>7574.5</v>
      </c>
    </row>
    <row r="102" spans="1:29" x14ac:dyDescent="0.25">
      <c r="A102" t="str">
        <f>feed!A102</f>
        <v>Silverra</v>
      </c>
      <c r="B102" t="str">
        <f>feed!B102</f>
        <v>chohakkai</v>
      </c>
      <c r="C102" t="str">
        <f>feed!C102</f>
        <v>PIRATES</v>
      </c>
      <c r="D102">
        <f>SUMPRODUCT(MID(0&amp;feed!D102,LARGE(INDEX(ISNUMBER(--MID(feed!D102,ROW($1:$19),1))*
ROW($1:$19),0),ROW($1:$19))+1,1)*10^ROW($1:$19)/10)</f>
        <v>43</v>
      </c>
      <c r="E102">
        <f>SUMPRODUCT(MID(0&amp;feed!E102,LARGE(INDEX(ISNUMBER(--MID(feed!E102,ROW($1:$19),1))*
ROW($1:$19),0),ROW($1:$19))+1,1)*10^ROW($1:$19)/10)</f>
        <v>10</v>
      </c>
      <c r="F102" t="str">
        <f>feed!F102</f>
        <v>Second World War surplus</v>
      </c>
      <c r="G102" t="str">
        <f>feed!G102</f>
        <v>Nice</v>
      </c>
      <c r="H102">
        <f>SUMPRODUCT(MID(0&amp;feed!H102,LARGE(INDEX(ISNUMBER(--MID(feed!H102,ROW($1:$19),1))*
ROW($1:$19),0),ROW($1:$19))+1,1)*10^ROW($1:$19)/10)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17</v>
      </c>
      <c r="K102">
        <f>SUMPRODUCT(MID(0&amp;feed!K102,LARGE(INDEX(ISNUMBER(--MID(feed!K102,ROW($1:$19),1))*
ROW($1:$19),0),ROW($1:$19))+1,1)*10^ROW($1:$19)/10)</f>
        <v>9</v>
      </c>
      <c r="L102">
        <f>SUMPRODUCT(MID(0&amp;feed!L102,LARGE(INDEX(ISNUMBER(--MID(feed!L102,ROW($1:$19),1))*
ROW($1:$19),0),ROW($1:$19))+1,1)*10^ROW($1:$19)/10)</f>
        <v>7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3328</v>
      </c>
      <c r="O102">
        <f>SUMPRODUCT(MID(0&amp;feed!O102,LARGE(INDEX(ISNUMBER(--MID(feed!O102,ROW($1:$5),1))*
ROW($1:$5),0),ROW($1:$5))+1,1)*10^ROW($1:$5)/10)</f>
        <v>14</v>
      </c>
      <c r="P102" t="str">
        <f>feed!P102</f>
        <v>Near Depletion</v>
      </c>
      <c r="Q102">
        <f t="shared" si="6"/>
        <v>10</v>
      </c>
      <c r="R102" t="str">
        <f>feed!Q102</f>
        <v>Mediocre</v>
      </c>
      <c r="S102">
        <f t="shared" si="7"/>
        <v>4.5</v>
      </c>
      <c r="T102" t="str">
        <f>feed!R102</f>
        <v>East Indies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102" t="str">
        <f>feed!U102</f>
        <v>http://blocgame.com/stats.php?id=61729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5093</v>
      </c>
      <c r="AA102" s="8">
        <f t="shared" si="9"/>
        <v>4.0093149038461542</v>
      </c>
      <c r="AB102" s="4">
        <f t="shared" si="10"/>
        <v>554.66666666666663</v>
      </c>
      <c r="AC102" s="4">
        <f t="shared" si="11"/>
        <v>2223.8333333333335</v>
      </c>
    </row>
    <row r="103" spans="1:29" x14ac:dyDescent="0.25">
      <c r="A103" t="str">
        <f>feed!A103</f>
        <v>Greatest Ally</v>
      </c>
      <c r="B103" t="str">
        <f>feed!B103</f>
        <v>WilliamDaAsian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138</v>
      </c>
      <c r="E103">
        <f>SUMPRODUCT(MID(0&amp;feed!E103,LARGE(INDEX(ISNUMBER(--MID(feed!E103,ROW($1:$19),1))*
ROW($1:$19),0),ROW($1:$19))+1,1)*10^ROW($1:$19)/10)</f>
        <v>17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5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30</v>
      </c>
      <c r="L103">
        <f>SUMPRODUCT(MID(0&amp;feed!L103,LARGE(INDEX(ISNUMBER(--MID(feed!L103,ROW($1:$19),1))*
ROW($1:$19),0),ROW($1:$19))+1,1)*10^ROW($1:$19)/10)</f>
        <v>8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3314</v>
      </c>
      <c r="O103">
        <f>SUMPRODUCT(MID(0&amp;feed!O103,LARGE(INDEX(ISNUMBER(--MID(feed!O103,ROW($1:$5),1))*
ROW($1:$5),0),ROW($1:$5))+1,1)*10^ROW($1:$5)/10)</f>
        <v>232</v>
      </c>
      <c r="P103" t="str">
        <f>feed!P103</f>
        <v>Untapped</v>
      </c>
      <c r="Q103">
        <f t="shared" si="6"/>
        <v>90</v>
      </c>
      <c r="R103" t="str">
        <f>feed!Q103</f>
        <v>Very Powerful</v>
      </c>
      <c r="S103">
        <f t="shared" si="7"/>
        <v>10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03" t="str">
        <f>feed!U103</f>
        <v>http://blocgame.com/stats.php?id=49097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21273</v>
      </c>
      <c r="AA103" s="8">
        <f t="shared" si="9"/>
        <v>11.850633675316837</v>
      </c>
      <c r="AB103" s="4">
        <f t="shared" si="10"/>
        <v>552.33333333333337</v>
      </c>
      <c r="AC103" s="4">
        <f t="shared" si="11"/>
        <v>6545.5</v>
      </c>
    </row>
    <row r="104" spans="1:29" x14ac:dyDescent="0.25">
      <c r="A104" t="str">
        <f>feed!A104</f>
        <v>Lombardy</v>
      </c>
      <c r="B104" t="str">
        <f>feed!B104</f>
        <v>Aistulf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91</v>
      </c>
      <c r="E104">
        <f>SUMPRODUCT(MID(0&amp;feed!E104,LARGE(INDEX(ISNUMBER(--MID(feed!E104,ROW($1:$19),1))*
ROW($1:$19),0),ROW($1:$19))+1,1)*10^ROW($1:$19)/10)</f>
        <v>5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6</v>
      </c>
      <c r="I104" t="str">
        <f>feed!I104</f>
        <v>Poor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20</v>
      </c>
      <c r="L104">
        <f>SUMPRODUCT(MID(0&amp;feed!L104,LARGE(INDEX(ISNUMBER(--MID(feed!L104,ROW($1:$19),1))*
ROW($1:$19),0),ROW($1:$19))+1,1)*10^ROW($1:$19)/10)</f>
        <v>35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3314</v>
      </c>
      <c r="O104">
        <f>SUMPRODUCT(MID(0&amp;feed!O104,LARGE(INDEX(ISNUMBER(--MID(feed!O104,ROW($1:$5),1))*
ROW($1:$5),0),ROW($1:$5))+1,1)*10^ROW($1:$5)/10)</f>
        <v>6926</v>
      </c>
      <c r="P104" t="str">
        <f>feed!P104</f>
        <v>Plentiful</v>
      </c>
      <c r="Q104">
        <f t="shared" si="6"/>
        <v>70</v>
      </c>
      <c r="R104" t="str">
        <f>feed!Q104</f>
        <v>Very Powerful</v>
      </c>
      <c r="S104">
        <f t="shared" si="7"/>
        <v>10</v>
      </c>
      <c r="T104" t="str">
        <f>feed!R104</f>
        <v>Persia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04" t="str">
        <f>feed!U104</f>
        <v>http://blocgame.com/stats.php?id=63882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26183</v>
      </c>
      <c r="AA104" s="8">
        <f t="shared" si="9"/>
        <v>15.48219674109837</v>
      </c>
      <c r="AB104" s="4">
        <f t="shared" si="10"/>
        <v>552.33333333333337</v>
      </c>
      <c r="AC104" s="4">
        <f t="shared" si="11"/>
        <v>8551.3333333333339</v>
      </c>
    </row>
    <row r="105" spans="1:29" x14ac:dyDescent="0.25">
      <c r="A105" t="str">
        <f>feed!A105</f>
        <v>Mesopotamia</v>
      </c>
      <c r="B105" t="str">
        <f>feed!B105</f>
        <v>Arcturus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119</v>
      </c>
      <c r="E105">
        <f>SUMPRODUCT(MID(0&amp;feed!E105,LARGE(INDEX(ISNUMBER(--MID(feed!E105,ROW($1:$19),1))*
ROW($1:$19),0),ROW($1:$19))+1,1)*10^ROW($1:$19)/10)</f>
        <v>11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5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18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3309</v>
      </c>
      <c r="O105">
        <f>SUMPRODUCT(MID(0&amp;feed!O105,LARGE(INDEX(ISNUMBER(--MID(feed!O105,ROW($1:$5),1))*
ROW($1:$5),0),ROW($1:$5))+1,1)*10^ROW($1:$5)/10)</f>
        <v>5236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Mesopotamia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105" t="str">
        <f>feed!U105</f>
        <v>http://blocgame.com/stats.php?id=42045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16807</v>
      </c>
      <c r="AA105" s="8">
        <f t="shared" si="9"/>
        <v>11.19885161680266</v>
      </c>
      <c r="AB105" s="4">
        <f t="shared" si="10"/>
        <v>551.5</v>
      </c>
      <c r="AC105" s="4">
        <f t="shared" si="11"/>
        <v>6176.166666666667</v>
      </c>
    </row>
    <row r="106" spans="1:29" x14ac:dyDescent="0.25">
      <c r="A106" t="str">
        <f>feed!A106</f>
        <v>Conrad</v>
      </c>
      <c r="B106" t="str">
        <f>feed!B106</f>
        <v>Waled</v>
      </c>
      <c r="C106" t="str">
        <f>feed!C106</f>
        <v>SPQR</v>
      </c>
      <c r="D106">
        <f>SUMPRODUCT(MID(0&amp;feed!D106,LARGE(INDEX(ISNUMBER(--MID(feed!D106,ROW($1:$19),1))*
ROW($1:$19),0),ROW($1:$19))+1,1)*10^ROW($1:$19)/10)</f>
        <v>71</v>
      </c>
      <c r="E106">
        <f>SUMPRODUCT(MID(0&amp;feed!E106,LARGE(INDEX(ISNUMBER(--MID(feed!E106,ROW($1:$19),1))*
ROW($1:$19),0),ROW($1:$19))+1,1)*10^ROW($1:$19)/10)</f>
        <v>9</v>
      </c>
      <c r="F106" t="str">
        <f>feed!F106</f>
        <v>Korean War surplus</v>
      </c>
      <c r="G106" t="str">
        <f>feed!G106</f>
        <v>Angelic</v>
      </c>
      <c r="H106">
        <f>SUMPRODUCT(MID(0&amp;feed!H106,LARGE(INDEX(ISNUMBER(--MID(feed!H106,ROW($1:$19),1))*
ROW($1:$19),0),ROW($1:$19))+1,1)*10^ROW($1:$19)/10)</f>
        <v>3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28</v>
      </c>
      <c r="L106">
        <f>SUMPRODUCT(MID(0&amp;feed!L106,LARGE(INDEX(ISNUMBER(--MID(feed!L106,ROW($1:$19),1))*
ROW($1:$19),0),ROW($1:$19))+1,1)*10^ROW($1:$19)/10)</f>
        <v>17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3308</v>
      </c>
      <c r="O106">
        <f>SUMPRODUCT(MID(0&amp;feed!O106,LARGE(INDEX(ISNUMBER(--MID(feed!O106,ROW($1:$5),1))*
ROW($1:$5),0),ROW($1:$5))+1,1)*10^ROW($1:$5)/10)</f>
        <v>4572</v>
      </c>
      <c r="P106" t="str">
        <f>feed!P106</f>
        <v>Untapped</v>
      </c>
      <c r="Q106">
        <f t="shared" si="6"/>
        <v>90</v>
      </c>
      <c r="R106" t="str">
        <f>feed!Q106</f>
        <v>Very Powerful</v>
      </c>
      <c r="S106">
        <f t="shared" si="7"/>
        <v>10</v>
      </c>
      <c r="T106" t="str">
        <f>feed!R106</f>
        <v>Egypt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106" t="str">
        <f>feed!U106</f>
        <v>http://blocgame.com/stats.php?id=62640</v>
      </c>
      <c r="X106" s="4">
        <f>SUMPRODUCT(MID(0&amp;feed!V106,LARGE(INDEX(ISNUMBER(--MID(feed!V106,ROW($1:$5),1))*
ROW($1:$5),0),ROW($1:$5))+1,1)*10^ROW($1:$5)/10)</f>
        <v>5</v>
      </c>
      <c r="Y106" t="str">
        <f>feed!W106</f>
        <v>1 Tons</v>
      </c>
      <c r="Z106" s="4">
        <f t="shared" si="8"/>
        <v>3656</v>
      </c>
      <c r="AA106" s="8">
        <f t="shared" si="9"/>
        <v>6.8866384522370012</v>
      </c>
      <c r="AB106" s="4">
        <f t="shared" si="10"/>
        <v>551.33333333333337</v>
      </c>
      <c r="AC106" s="4">
        <f t="shared" si="11"/>
        <v>3796.8333333333335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73</v>
      </c>
      <c r="E107">
        <f>SUMPRODUCT(MID(0&amp;feed!E107,LARGE(INDEX(ISNUMBER(--MID(feed!E107,ROW($1:$19),1))*
ROW($1:$19),0),ROW($1:$19))+1,1)*10^ROW($1:$19)/10)</f>
        <v>11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9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3297</v>
      </c>
      <c r="O107">
        <f>SUMPRODUCT(MID(0&amp;feed!O107,LARGE(INDEX(ISNUMBER(--MID(feed!O107,ROW($1:$5),1))*
ROW($1:$5),0),ROW($1:$5))+1,1)*10^ROW($1:$5)/10)</f>
        <v>271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34334</v>
      </c>
      <c r="AA107" s="8">
        <f t="shared" si="9"/>
        <v>12.461025174400971</v>
      </c>
      <c r="AB107" s="4">
        <f t="shared" si="10"/>
        <v>549.5</v>
      </c>
      <c r="AC107" s="4">
        <f t="shared" si="11"/>
        <v>6847.333333333333</v>
      </c>
    </row>
    <row r="108" spans="1:29" x14ac:dyDescent="0.25">
      <c r="A108" t="str">
        <f>feed!A108</f>
        <v>Nueva Galicia</v>
      </c>
      <c r="B108" t="str">
        <f>feed!B108</f>
        <v>FedericoDionisi</v>
      </c>
      <c r="C108" t="str">
        <f>feed!C108</f>
        <v>Che Guevara League</v>
      </c>
      <c r="D108">
        <f>SUMPRODUCT(MID(0&amp;feed!D108,LARGE(INDEX(ISNUMBER(--MID(feed!D108,ROW($1:$19),1))*
ROW($1:$19),0),ROW($1:$19))+1,1)*10^ROW($1:$19)/10)</f>
        <v>14</v>
      </c>
      <c r="E108">
        <f>SUMPRODUCT(MID(0&amp;feed!E108,LARGE(INDEX(ISNUMBER(--MID(feed!E108,ROW($1:$19),1))*
ROW($1:$19),0),ROW($1:$19))+1,1)*10^ROW($1:$19)/10)</f>
        <v>0</v>
      </c>
      <c r="F108" t="str">
        <f>feed!F108</f>
        <v>Second World War surplus</v>
      </c>
      <c r="G108" t="str">
        <f>feed!G108</f>
        <v>Questionable</v>
      </c>
      <c r="H108">
        <f>SUMPRODUCT(MID(0&amp;feed!H108,LARGE(INDEX(ISNUMBER(--MID(feed!H108,ROW($1:$19),1))*
ROW($1:$19),0),ROW($1:$19))+1,1)*10^ROW($1:$19)/10)</f>
        <v>0</v>
      </c>
      <c r="I108" t="str">
        <f>feed!I108</f>
        <v>Undisciplined Rabble</v>
      </c>
      <c r="J108">
        <f>SUMPRODUCT(MID(0&amp;feed!J108,LARGE(INDEX(ISNUMBER(--MID(feed!J108,ROW($1:$19),1))*
ROW($1:$19),0),ROW($1:$19))+1,1)*10^ROW($1:$19)/10)</f>
        <v>19</v>
      </c>
      <c r="K108">
        <f>SUMPRODUCT(MID(0&amp;feed!K108,LARGE(INDEX(ISNUMBER(--MID(feed!K108,ROW($1:$19),1))*
ROW($1:$19),0),ROW($1:$19))+1,1)*10^ROW($1:$19)/10)</f>
        <v>8</v>
      </c>
      <c r="L108">
        <f>SUMPRODUCT(MID(0&amp;feed!L108,LARGE(INDEX(ISNUMBER(--MID(feed!L108,ROW($1:$19),1))*
ROW($1:$19),0),ROW($1:$19))+1,1)*10^ROW($1:$19)/10)</f>
        <v>3</v>
      </c>
      <c r="M108" t="str">
        <f>feed!M108</f>
        <v>Mixed Economy</v>
      </c>
      <c r="N108">
        <f>SUMPRODUCT(MID(0&amp;feed!N108,LARGE(INDEX(ISNUMBER(--MID(feed!N108,ROW($1:$5),1))*
ROW($1:$5),0),ROW($1:$5))+1,1)*10^ROW($1:$5)/10)</f>
        <v>3287</v>
      </c>
      <c r="O108">
        <f>SUMPRODUCT(MID(0&amp;feed!O108,LARGE(INDEX(ISNUMBER(--MID(feed!O108,ROW($1:$5),1))*
ROW($1:$5),0),ROW($1:$5))+1,1)*10^ROW($1:$5)/10)</f>
        <v>293</v>
      </c>
      <c r="P108" t="str">
        <f>feed!P108</f>
        <v>Plentiful</v>
      </c>
      <c r="Q108">
        <f t="shared" si="6"/>
        <v>70</v>
      </c>
      <c r="R108" t="str">
        <f>feed!Q108</f>
        <v>Powerful</v>
      </c>
      <c r="S108">
        <f t="shared" si="7"/>
        <v>9</v>
      </c>
      <c r="T108" t="str">
        <f>feed!R108</f>
        <v>Southern Cone</v>
      </c>
      <c r="U108" t="str">
        <f>feed!S108</f>
        <v>Neutral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108" t="str">
        <f>feed!U108</f>
        <v>http://blocgame.com/stats.php?id=60349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6742</v>
      </c>
      <c r="AA108" s="8">
        <f t="shared" si="9"/>
        <v>3.3060541527228477</v>
      </c>
      <c r="AB108" s="4">
        <f t="shared" si="10"/>
        <v>547.83333333333337</v>
      </c>
      <c r="AC108" s="4">
        <f t="shared" si="11"/>
        <v>1811.1666666666667</v>
      </c>
    </row>
    <row r="109" spans="1:29" x14ac:dyDescent="0.25">
      <c r="A109" t="str">
        <f>feed!A109</f>
        <v>Feffiopia</v>
      </c>
      <c r="B109" t="str">
        <f>feed!B109</f>
        <v>Serloks</v>
      </c>
      <c r="C109" t="str">
        <f>feed!C109</f>
        <v>SPQR</v>
      </c>
      <c r="D109">
        <f>SUMPRODUCT(MID(0&amp;feed!D109,LARGE(INDEX(ISNUMBER(--MID(feed!D109,ROW($1:$19),1))*
ROW($1:$19),0),ROW($1:$19))+1,1)*10^ROW($1:$19)/10)</f>
        <v>98</v>
      </c>
      <c r="E109">
        <f>SUMPRODUCT(MID(0&amp;feed!E109,LARGE(INDEX(ISNUMBER(--MID(feed!E109,ROW($1:$19),1))*
ROW($1:$19),0),ROW($1:$19))+1,1)*10^ROW($1:$19)/10)</f>
        <v>6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5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43</v>
      </c>
      <c r="L109">
        <f>SUMPRODUCT(MID(0&amp;feed!L109,LARGE(INDEX(ISNUMBER(--MID(feed!L109,ROW($1:$19),1))*
ROW($1:$19),0),ROW($1:$19))+1,1)*10^ROW($1:$19)/10)</f>
        <v>16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3281</v>
      </c>
      <c r="O109">
        <f>SUMPRODUCT(MID(0&amp;feed!O109,LARGE(INDEX(ISNUMBER(--MID(feed!O109,ROW($1:$5),1))*
ROW($1:$5),0),ROW($1:$5))+1,1)*10^ROW($1:$5)/10)</f>
        <v>139</v>
      </c>
      <c r="P109" t="str">
        <f>feed!P109</f>
        <v>Untapped</v>
      </c>
      <c r="Q109">
        <f t="shared" si="6"/>
        <v>90</v>
      </c>
      <c r="R109" t="str">
        <f>feed!Q109</f>
        <v>Very Powerful</v>
      </c>
      <c r="S109">
        <f t="shared" si="7"/>
        <v>10</v>
      </c>
      <c r="T109" t="str">
        <f>feed!R109</f>
        <v>The Subcontinent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09" t="str">
        <f>feed!U109</f>
        <v>http://blocgame.com/stats.php?id=46505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317</v>
      </c>
      <c r="AA109" s="8">
        <f t="shared" si="9"/>
        <v>7.9829320329167937</v>
      </c>
      <c r="AB109" s="4">
        <f t="shared" si="10"/>
        <v>546.83333333333337</v>
      </c>
      <c r="AC109" s="4">
        <f t="shared" si="11"/>
        <v>4365.333333333333</v>
      </c>
    </row>
    <row r="110" spans="1:29" x14ac:dyDescent="0.25">
      <c r="A110" t="str">
        <f>feed!A110</f>
        <v>Bloodied Stools</v>
      </c>
      <c r="B110" t="str">
        <f>feed!B110</f>
        <v>cowds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5</v>
      </c>
      <c r="E110">
        <f>SUMPRODUCT(MID(0&amp;feed!E110,LARGE(INDEX(ISNUMBER(--MID(feed!E110,ROW($1:$19),1))*
ROW($1:$19),0),ROW($1:$19))+1,1)*10^ROW($1:$19)/10)</f>
        <v>0</v>
      </c>
      <c r="F110" t="str">
        <f>feed!F110</f>
        <v>Korean War surplus</v>
      </c>
      <c r="G110" t="str">
        <f>feed!G110</f>
        <v>Questionable</v>
      </c>
      <c r="H110">
        <f>SUMPRODUCT(MID(0&amp;feed!H110,LARGE(INDEX(ISNUMBER(--MID(feed!H110,ROW($1:$19),1))*
ROW($1:$19),0),ROW($1:$19))+1,1)*10^ROW($1:$19)/10)</f>
        <v>3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20</v>
      </c>
      <c r="K110">
        <f>SUMPRODUCT(MID(0&amp;feed!K110,LARGE(INDEX(ISNUMBER(--MID(feed!K110,ROW($1:$19),1))*
ROW($1:$19),0),ROW($1:$19))+1,1)*10^ROW($1:$19)/10)</f>
        <v>29</v>
      </c>
      <c r="L110">
        <f>SUMPRODUCT(MID(0&amp;feed!L110,LARGE(INDEX(ISNUMBER(--MID(feed!L110,ROW($1:$19),1))*
ROW($1:$19),0),ROW($1:$19))+1,1)*10^ROW($1:$19)/10)</f>
        <v>12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3259</v>
      </c>
      <c r="O110">
        <f>SUMPRODUCT(MID(0&amp;feed!O110,LARGE(INDEX(ISNUMBER(--MID(feed!O110,ROW($1:$5),1))*
ROW($1:$5),0),ROW($1:$5))+1,1)*10^ROW($1:$5)/10)</f>
        <v>12</v>
      </c>
      <c r="P110">
        <f>feed!P110</f>
        <v>0</v>
      </c>
      <c r="Q110">
        <f t="shared" si="6"/>
        <v>40</v>
      </c>
      <c r="R110" t="str">
        <f>feed!Q110</f>
        <v>Very Powerful</v>
      </c>
      <c r="S110">
        <f t="shared" si="7"/>
        <v>10</v>
      </c>
      <c r="T110" t="str">
        <f>feed!R110</f>
        <v>Gran Colombia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110" t="str">
        <f>feed!U110</f>
        <v>http://blocgame.com/stats.php?id=56997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10770</v>
      </c>
      <c r="AA110" s="8">
        <f t="shared" si="9"/>
        <v>8.7127953359926362</v>
      </c>
      <c r="AB110" s="4">
        <f t="shared" si="10"/>
        <v>543.16666666666663</v>
      </c>
      <c r="AC110" s="4">
        <f t="shared" si="11"/>
        <v>4732.5</v>
      </c>
    </row>
    <row r="111" spans="1:29" x14ac:dyDescent="0.25">
      <c r="A111" t="str">
        <f>feed!A111</f>
        <v>Razgriskm</v>
      </c>
      <c r="B111" t="str">
        <f>feed!B111</f>
        <v>Tordus Stahl</v>
      </c>
      <c r="C111" t="str">
        <f>feed!C111</f>
        <v>Interpol</v>
      </c>
      <c r="D111">
        <f>SUMPRODUCT(MID(0&amp;feed!D111,LARGE(INDEX(ISNUMBER(--MID(feed!D111,ROW($1:$19),1))*
ROW($1:$19),0),ROW($1:$19))+1,1)*10^ROW($1:$19)/10)</f>
        <v>90</v>
      </c>
      <c r="E111">
        <f>SUMPRODUCT(MID(0&amp;feed!E111,LARGE(INDEX(ISNUMBER(--MID(feed!E111,ROW($1:$19),1))*
ROW($1:$19),0),ROW($1:$19))+1,1)*10^ROW($1:$19)/10)</f>
        <v>9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3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26</v>
      </c>
      <c r="L111">
        <f>SUMPRODUCT(MID(0&amp;feed!L111,LARGE(INDEX(ISNUMBER(--MID(feed!L111,ROW($1:$19),1))*
ROW($1:$19),0),ROW($1:$19))+1,1)*10^ROW($1:$19)/10)</f>
        <v>13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3259</v>
      </c>
      <c r="O111">
        <f>SUMPRODUCT(MID(0&amp;feed!O111,LARGE(INDEX(ISNUMBER(--MID(feed!O111,ROW($1:$5),1))*
ROW($1:$5),0),ROW($1:$5))+1,1)*10^ROW($1:$5)/10)</f>
        <v>724</v>
      </c>
      <c r="P111" t="str">
        <f>feed!P111</f>
        <v>Near Depletion</v>
      </c>
      <c r="Q111">
        <f t="shared" si="6"/>
        <v>10</v>
      </c>
      <c r="R111" t="str">
        <f>feed!Q111</f>
        <v>Very Powerful</v>
      </c>
      <c r="S111">
        <f t="shared" si="7"/>
        <v>10</v>
      </c>
      <c r="T111" t="str">
        <f>feed!R111</f>
        <v>West Africa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111" t="str">
        <f>feed!U111</f>
        <v>http://blocgame.com/stats.php?id=63117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13309</v>
      </c>
      <c r="AA111" s="8">
        <f t="shared" si="9"/>
        <v>9.2617367290579935</v>
      </c>
      <c r="AB111" s="4">
        <f t="shared" si="10"/>
        <v>543.16666666666663</v>
      </c>
      <c r="AC111" s="4">
        <f t="shared" si="11"/>
        <v>5030.666666666667</v>
      </c>
    </row>
    <row r="112" spans="1:29" x14ac:dyDescent="0.25">
      <c r="A112" t="str">
        <f>feed!A112</f>
        <v>Celtic Nations</v>
      </c>
      <c r="B112" t="str">
        <f>feed!B112</f>
        <v>BigWilly526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24</v>
      </c>
      <c r="K112">
        <f>SUMPRODUCT(MID(0&amp;feed!K112,LARGE(INDEX(ISNUMBER(--MID(feed!K112,ROW($1:$19),1))*
ROW($1:$19),0),ROW($1:$19))+1,1)*10^ROW($1:$19)/10)</f>
        <v>21</v>
      </c>
      <c r="L112">
        <f>SUMPRODUCT(MID(0&amp;feed!L112,LARGE(INDEX(ISNUMBER(--MID(feed!L112,ROW($1:$19),1))*
ROW($1:$19),0),ROW($1:$19))+1,1)*10^ROW($1:$19)/10)</f>
        <v>12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3256</v>
      </c>
      <c r="O112">
        <f>SUMPRODUCT(MID(0&amp;feed!O112,LARGE(INDEX(ISNUMBER(--MID(feed!O112,ROW($1:$5),1))*
ROW($1:$5),0),ROW($1:$5))+1,1)*10^ROW($1:$5)/10)</f>
        <v>1954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Persia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12" t="str">
        <f>feed!U112</f>
        <v>http://blocgame.com/stats.php?id=7511</v>
      </c>
      <c r="X112" s="4">
        <f>SUMPRODUCT(MID(0&amp;feed!V112,LARGE(INDEX(ISNUMBER(--MID(feed!V112,ROW($1:$5),1))*
ROW($1:$5),0),ROW($1:$5))+1,1)*10^ROW($1:$5)/10)</f>
        <v>0</v>
      </c>
      <c r="Y112" t="str">
        <f>feed!W112</f>
        <v>1 Tons</v>
      </c>
      <c r="Z112" s="4">
        <f t="shared" si="8"/>
        <v>13299</v>
      </c>
      <c r="AA112" s="8">
        <f t="shared" si="9"/>
        <v>8.5761670761670761</v>
      </c>
      <c r="AB112" s="4">
        <f t="shared" si="10"/>
        <v>542.66666666666663</v>
      </c>
      <c r="AC112" s="4">
        <f t="shared" si="11"/>
        <v>4654</v>
      </c>
    </row>
    <row r="113" spans="1:29" x14ac:dyDescent="0.25">
      <c r="A113" t="str">
        <f>feed!A113</f>
        <v>TerapBuduLipis</v>
      </c>
      <c r="B113" t="str">
        <f>feed!B113</f>
        <v>SyedRazi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101</v>
      </c>
      <c r="E113">
        <f>SUMPRODUCT(MID(0&amp;feed!E113,LARGE(INDEX(ISNUMBER(--MID(feed!E113,ROW($1:$19),1))*
ROW($1:$19),0),ROW($1:$19))+1,1)*10^ROW($1:$19)/10)</f>
        <v>11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5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22</v>
      </c>
      <c r="L113">
        <f>SUMPRODUCT(MID(0&amp;feed!L113,LARGE(INDEX(ISNUMBER(--MID(feed!L113,ROW($1:$19),1))*
ROW($1:$19),0),ROW($1:$19))+1,1)*10^ROW($1:$19)/10)</f>
        <v>7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3249</v>
      </c>
      <c r="O113">
        <f>SUMPRODUCT(MID(0&amp;feed!O113,LARGE(INDEX(ISNUMBER(--MID(feed!O113,ROW($1:$5),1))*
ROW($1:$5),0),ROW($1:$5))+1,1)*10^ROW($1:$5)/10)</f>
        <v>7</v>
      </c>
      <c r="P113">
        <f>feed!P113</f>
        <v>0</v>
      </c>
      <c r="Q113">
        <f t="shared" si="6"/>
        <v>40</v>
      </c>
      <c r="R113" t="str">
        <f>feed!Q113</f>
        <v>Very Powerful</v>
      </c>
      <c r="S113">
        <f t="shared" si="7"/>
        <v>10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13" t="str">
        <f>feed!U113</f>
        <v>http://blocgame.com/stats.php?id=60513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37703</v>
      </c>
      <c r="AA113" s="8">
        <f t="shared" si="9"/>
        <v>16.105878731917514</v>
      </c>
      <c r="AB113" s="4">
        <f t="shared" si="10"/>
        <v>541.5</v>
      </c>
      <c r="AC113" s="4">
        <f t="shared" si="11"/>
        <v>8721.3333333333339</v>
      </c>
    </row>
    <row r="114" spans="1:29" x14ac:dyDescent="0.25">
      <c r="A114" t="str">
        <f>feed!A114</f>
        <v>Oilpotamia</v>
      </c>
      <c r="B114" t="str">
        <f>feed!B114</f>
        <v>WarZone115</v>
      </c>
      <c r="C114" t="str">
        <f>feed!C114</f>
        <v>SPQR</v>
      </c>
      <c r="D114">
        <f>SUMPRODUCT(MID(0&amp;feed!D114,LARGE(INDEX(ISNUMBER(--MID(feed!D114,ROW($1:$19),1))*
ROW($1:$19),0),ROW($1:$19))+1,1)*10^ROW($1:$19)/10)</f>
        <v>14</v>
      </c>
      <c r="E114">
        <f>SUMPRODUCT(MID(0&amp;feed!E114,LARGE(INDEX(ISNUMBER(--MID(feed!E114,ROW($1:$19),1))*
ROW($1:$19),0),ROW($1:$19))+1,1)*10^ROW($1:$19)/10)</f>
        <v>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0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22</v>
      </c>
      <c r="K114">
        <f>SUMPRODUCT(MID(0&amp;feed!K114,LARGE(INDEX(ISNUMBER(--MID(feed!K114,ROW($1:$19),1))*
ROW($1:$19),0),ROW($1:$19))+1,1)*10^ROW($1:$19)/10)</f>
        <v>7</v>
      </c>
      <c r="L114">
        <f>SUMPRODUCT(MID(0&amp;feed!L114,LARGE(INDEX(ISNUMBER(--MID(feed!L114,ROW($1:$19),1))*
ROW($1:$19),0),ROW($1:$19))+1,1)*10^ROW($1:$19)/10)</f>
        <v>8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3242</v>
      </c>
      <c r="O114">
        <f>SUMPRODUCT(MID(0&amp;feed!O114,LARGE(INDEX(ISNUMBER(--MID(feed!O114,ROW($1:$5),1))*
ROW($1:$5),0),ROW($1:$5))+1,1)*10^ROW($1:$5)/10)</f>
        <v>1383</v>
      </c>
      <c r="P114" t="str">
        <f>feed!P114</f>
        <v>Near Depletion</v>
      </c>
      <c r="Q114">
        <f t="shared" si="6"/>
        <v>10</v>
      </c>
      <c r="R114" t="str">
        <f>feed!Q114</f>
        <v>None</v>
      </c>
      <c r="S114">
        <f t="shared" si="7"/>
        <v>0</v>
      </c>
      <c r="T114" t="str">
        <f>feed!R114</f>
        <v>Egypt</v>
      </c>
      <c r="U114" t="str">
        <f>feed!S114</f>
        <v>United States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114" t="str">
        <f>feed!U114</f>
        <v>http://blocgame.com/stats.php?id=64020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1844</v>
      </c>
      <c r="AA114" s="8">
        <f t="shared" si="9"/>
        <v>2.3038247995064776</v>
      </c>
      <c r="AB114" s="4">
        <f t="shared" si="10"/>
        <v>540.33333333333337</v>
      </c>
      <c r="AC114" s="4">
        <f t="shared" si="11"/>
        <v>1244.8333333333333</v>
      </c>
    </row>
    <row r="115" spans="1:29" x14ac:dyDescent="0.25">
      <c r="A115" t="str">
        <f>feed!A115</f>
        <v>bakhang</v>
      </c>
      <c r="B115" t="str">
        <f>feed!B115</f>
        <v>cukobi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116</v>
      </c>
      <c r="E115">
        <f>SUMPRODUCT(MID(0&amp;feed!E115,LARGE(INDEX(ISNUMBER(--MID(feed!E115,ROW($1:$19),1))*
ROW($1:$19),0),ROW($1:$19))+1,1)*10^ROW($1:$19)/10)</f>
        <v>15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5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32</v>
      </c>
      <c r="L115">
        <f>SUMPRODUCT(MID(0&amp;feed!L115,LARGE(INDEX(ISNUMBER(--MID(feed!L115,ROW($1:$19),1))*
ROW($1:$19),0),ROW($1:$19))+1,1)*10^ROW($1:$19)/10)</f>
        <v>14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3241</v>
      </c>
      <c r="O115">
        <f>SUMPRODUCT(MID(0&amp;feed!O115,LARGE(INDEX(ISNUMBER(--MID(feed!O115,ROW($1:$5),1))*
ROW($1:$5),0),ROW($1:$5))+1,1)*10^ROW($1:$5)/10)</f>
        <v>6955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Atlas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115" t="str">
        <f>feed!U115</f>
        <v>http://blocgame.com/stats.php?id=60485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19085</v>
      </c>
      <c r="AA115" s="8">
        <f t="shared" si="9"/>
        <v>12.368096266584388</v>
      </c>
      <c r="AB115" s="4">
        <f t="shared" si="10"/>
        <v>540.16666666666663</v>
      </c>
      <c r="AC115" s="4">
        <f t="shared" si="11"/>
        <v>6680.833333333333</v>
      </c>
    </row>
    <row r="116" spans="1:29" x14ac:dyDescent="0.25">
      <c r="A116" t="str">
        <f>feed!A116</f>
        <v>Foodstuffs</v>
      </c>
      <c r="B116" t="str">
        <f>feed!B116</f>
        <v>Soviet_Sandvich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75</v>
      </c>
      <c r="E116">
        <f>SUMPRODUCT(MID(0&amp;feed!E116,LARGE(INDEX(ISNUMBER(--MID(feed!E116,ROW($1:$19),1))*
ROW($1:$19),0),ROW($1:$19))+1,1)*10^ROW($1:$19)/10)</f>
        <v>4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45</v>
      </c>
      <c r="K116">
        <f>SUMPRODUCT(MID(0&amp;feed!K116,LARGE(INDEX(ISNUMBER(--MID(feed!K116,ROW($1:$19),1))*
ROW($1:$19),0),ROW($1:$19))+1,1)*10^ROW($1:$19)/10)</f>
        <v>15</v>
      </c>
      <c r="L116">
        <f>SUMPRODUCT(MID(0&amp;feed!L116,LARGE(INDEX(ISNUMBER(--MID(feed!L116,ROW($1:$19),1))*
ROW($1:$19),0),ROW($1:$19))+1,1)*10^ROW($1:$19)/10)</f>
        <v>12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3240</v>
      </c>
      <c r="O116">
        <f>SUMPRODUCT(MID(0&amp;feed!O116,LARGE(INDEX(ISNUMBER(--MID(feed!O116,ROW($1:$5),1))*
ROW($1:$5),0),ROW($1:$5))+1,1)*10^ROW($1:$5)/10)</f>
        <v>2765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Egypt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116" t="str">
        <f>feed!U116</f>
        <v>http://blocgame.com/stats.php?id=40676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7654</v>
      </c>
      <c r="AA116" s="8">
        <f t="shared" si="9"/>
        <v>6.18179012345679</v>
      </c>
      <c r="AB116" s="4">
        <f t="shared" si="10"/>
        <v>540</v>
      </c>
      <c r="AC116" s="4">
        <f t="shared" si="11"/>
        <v>3338.1666666666665</v>
      </c>
    </row>
    <row r="117" spans="1:29" x14ac:dyDescent="0.25">
      <c r="A117" t="str">
        <f>feed!A117</f>
        <v>Justice</v>
      </c>
      <c r="B117" t="str">
        <f>feed!B117</f>
        <v>Tommy Scrumptious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112</v>
      </c>
      <c r="E117">
        <f>SUMPRODUCT(MID(0&amp;feed!E117,LARGE(INDEX(ISNUMBER(--MID(feed!E117,ROW($1:$19),1))*
ROW($1:$19),0),ROW($1:$19))+1,1)*10^ROW($1:$19)/10)</f>
        <v>2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19</v>
      </c>
      <c r="K117">
        <f>SUMPRODUCT(MID(0&amp;feed!K117,LARGE(INDEX(ISNUMBER(--MID(feed!K117,ROW($1:$19),1))*
ROW($1:$19),0),ROW($1:$19))+1,1)*10^ROW($1:$19)/10)</f>
        <v>19</v>
      </c>
      <c r="L117">
        <f>SUMPRODUCT(MID(0&amp;feed!L117,LARGE(INDEX(ISNUMBER(--MID(feed!L117,ROW($1:$19),1))*
ROW($1:$19),0),ROW($1:$19))+1,1)*10^ROW($1:$19)/10)</f>
        <v>10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3206</v>
      </c>
      <c r="O117">
        <f>SUMPRODUCT(MID(0&amp;feed!O117,LARGE(INDEX(ISNUMBER(--MID(feed!O117,ROW($1:$5),1))*
ROW($1:$5),0),ROW($1:$5))+1,1)*10^ROW($1:$5)/10)</f>
        <v>8119</v>
      </c>
      <c r="P117" t="str">
        <f>feed!P117</f>
        <v>Near Depletion</v>
      </c>
      <c r="Q117">
        <f t="shared" si="6"/>
        <v>10</v>
      </c>
      <c r="R117" t="str">
        <f>feed!Q117</f>
        <v>Large</v>
      </c>
      <c r="S117">
        <f t="shared" si="7"/>
        <v>7.5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117" t="str">
        <f>feed!U117</f>
        <v>http://blocgame.com/stats.php?id=62975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15302</v>
      </c>
      <c r="AA117" s="8">
        <f t="shared" si="9"/>
        <v>8.8668122270742362</v>
      </c>
      <c r="AB117" s="4">
        <f t="shared" si="10"/>
        <v>534.33333333333337</v>
      </c>
      <c r="AC117" s="4">
        <f t="shared" si="11"/>
        <v>4737.833333333333</v>
      </c>
    </row>
    <row r="118" spans="1:29" x14ac:dyDescent="0.25">
      <c r="A118" t="str">
        <f>feed!A118</f>
        <v>Biji Kurdistan</v>
      </c>
      <c r="B118" t="str">
        <f>feed!B118</f>
        <v>Myron2point0</v>
      </c>
      <c r="C118" t="str">
        <f>feed!C118</f>
        <v>Brotherhood of Nod</v>
      </c>
      <c r="D118">
        <f>SUMPRODUCT(MID(0&amp;feed!D118,LARGE(INDEX(ISNUMBER(--MID(feed!D118,ROW($1:$19),1))*
ROW($1:$19),0),ROW($1:$19))+1,1)*10^ROW($1:$19)/10)</f>
        <v>99</v>
      </c>
      <c r="E118">
        <f>SUMPRODUCT(MID(0&amp;feed!E118,LARGE(INDEX(ISNUMBER(--MID(feed!E118,ROW($1:$19),1))*
ROW($1:$19),0),ROW($1:$19))+1,1)*10^ROW($1:$19)/10)</f>
        <v>4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9</v>
      </c>
      <c r="K118">
        <f>SUMPRODUCT(MID(0&amp;feed!K118,LARGE(INDEX(ISNUMBER(--MID(feed!K118,ROW($1:$19),1))*
ROW($1:$19),0),ROW($1:$19))+1,1)*10^ROW($1:$19)/10)</f>
        <v>24</v>
      </c>
      <c r="L118">
        <f>SUMPRODUCT(MID(0&amp;feed!L118,LARGE(INDEX(ISNUMBER(--MID(feed!L118,ROW($1:$19),1))*
ROW($1:$19),0),ROW($1:$19))+1,1)*10^ROW($1:$19)/10)</f>
        <v>10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3187</v>
      </c>
      <c r="O118">
        <f>SUMPRODUCT(MID(0&amp;feed!O118,LARGE(INDEX(ISNUMBER(--MID(feed!O118,ROW($1:$5),1))*
ROW($1:$5),0),ROW($1:$5))+1,1)*10^ROW($1:$5)/10)</f>
        <v>3992</v>
      </c>
      <c r="P118">
        <f>feed!P118</f>
        <v>0</v>
      </c>
      <c r="Q118">
        <f t="shared" si="6"/>
        <v>40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118" t="str">
        <f>feed!U118</f>
        <v>http://blocgame.com/stats.php?id=52906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11258</v>
      </c>
      <c r="AA118" s="8">
        <f t="shared" si="9"/>
        <v>8.2390963288358954</v>
      </c>
      <c r="AB118" s="4">
        <f t="shared" si="10"/>
        <v>531.16666666666663</v>
      </c>
      <c r="AC118" s="4">
        <f t="shared" si="11"/>
        <v>4376.333333333333</v>
      </c>
    </row>
    <row r="119" spans="1:29" x14ac:dyDescent="0.25">
      <c r="A119" t="str">
        <f>feed!A119</f>
        <v>Fongelesia</v>
      </c>
      <c r="B119" t="str">
        <f>feed!B119</f>
        <v>Fong</v>
      </c>
      <c r="C119">
        <f>feed!C119</f>
        <v>0</v>
      </c>
      <c r="D119">
        <f>SUMPRODUCT(MID(0&amp;feed!D119,LARGE(INDEX(ISNUMBER(--MID(feed!D119,ROW($1:$19),1))*
ROW($1:$19),0),ROW($1:$19))+1,1)*10^ROW($1:$19)/10)</f>
        <v>8</v>
      </c>
      <c r="E119">
        <f>SUMPRODUCT(MID(0&amp;feed!E119,LARGE(INDEX(ISNUMBER(--MID(feed!E119,ROW($1:$19),1))*
ROW($1:$19),0),ROW($1:$19))+1,1)*10^ROW($1:$19)/10)</f>
        <v>2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</v>
      </c>
      <c r="K119">
        <f>SUMPRODUCT(MID(0&amp;feed!K119,LARGE(INDEX(ISNUMBER(--MID(feed!K119,ROW($1:$19),1))*
ROW($1:$19),0),ROW($1:$19))+1,1)*10^ROW($1:$19)/10)</f>
        <v>3</v>
      </c>
      <c r="L119">
        <f>SUMPRODUCT(MID(0&amp;feed!L119,LARGE(INDEX(ISNUMBER(--MID(feed!L119,ROW($1:$19),1))*
ROW($1:$19),0),ROW($1:$19))+1,1)*10^ROW($1:$19)/10)</f>
        <v>3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3170</v>
      </c>
      <c r="O119">
        <f>SUMPRODUCT(MID(0&amp;feed!O119,LARGE(INDEX(ISNUMBER(--MID(feed!O119,ROW($1:$5),1))*
ROW($1:$5),0),ROW($1:$5))+1,1)*10^ROW($1:$5)/10)</f>
        <v>76</v>
      </c>
      <c r="P119" t="str">
        <f>feed!P119</f>
        <v>Untapped</v>
      </c>
      <c r="Q119">
        <f t="shared" si="6"/>
        <v>90</v>
      </c>
      <c r="R119" t="str">
        <f>feed!Q119</f>
        <v>Large</v>
      </c>
      <c r="S119">
        <f t="shared" si="7"/>
        <v>7.5</v>
      </c>
      <c r="T119" t="str">
        <f>feed!R119</f>
        <v>Pacific Rim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119" t="str">
        <f>feed!U119</f>
        <v>http://blocgame.com/stats.php?id=63041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18283</v>
      </c>
      <c r="AA119" s="8">
        <f t="shared" si="9"/>
        <v>7.1870662460567827</v>
      </c>
      <c r="AB119" s="4">
        <f t="shared" si="10"/>
        <v>528.33333333333337</v>
      </c>
      <c r="AC119" s="4">
        <f t="shared" si="11"/>
        <v>3797.1666666666665</v>
      </c>
    </row>
    <row r="120" spans="1:29" x14ac:dyDescent="0.25">
      <c r="A120" t="str">
        <f>feed!A120</f>
        <v>Persona-Grata</v>
      </c>
      <c r="B120" t="str">
        <f>feed!B120</f>
        <v>syafiqsudin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41</v>
      </c>
      <c r="E120">
        <f>SUMPRODUCT(MID(0&amp;feed!E120,LARGE(INDEX(ISNUMBER(--MID(feed!E120,ROW($1:$19),1))*
ROW($1:$19),0),ROW($1:$19))+1,1)*10^ROW($1:$19)/10)</f>
        <v>8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3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24</v>
      </c>
      <c r="L120">
        <f>SUMPRODUCT(MID(0&amp;feed!L120,LARGE(INDEX(ISNUMBER(--MID(feed!L120,ROW($1:$19),1))*
ROW($1:$19),0),ROW($1:$19))+1,1)*10^ROW($1:$19)/10)</f>
        <v>13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3161</v>
      </c>
      <c r="O120">
        <f>SUMPRODUCT(MID(0&amp;feed!O120,LARGE(INDEX(ISNUMBER(--MID(feed!O120,ROW($1:$5),1))*
ROW($1:$5),0),ROW($1:$5))+1,1)*10^ROW($1:$5)/10)</f>
        <v>342</v>
      </c>
      <c r="P120" t="str">
        <f>feed!P120</f>
        <v>Untapped</v>
      </c>
      <c r="Q120">
        <f t="shared" si="6"/>
        <v>90</v>
      </c>
      <c r="R120" t="str">
        <f>feed!Q120</f>
        <v>Large</v>
      </c>
      <c r="S120">
        <f t="shared" si="7"/>
        <v>7.5</v>
      </c>
      <c r="T120" t="str">
        <f>feed!R120</f>
        <v>East Indies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120" t="str">
        <f>feed!U120</f>
        <v>http://blocgame.com/stats.php?id=60788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18650</v>
      </c>
      <c r="AA120" s="8">
        <f t="shared" si="9"/>
        <v>11.001265422334704</v>
      </c>
      <c r="AB120" s="4">
        <f t="shared" si="10"/>
        <v>526.83333333333337</v>
      </c>
      <c r="AC120" s="4">
        <f t="shared" si="11"/>
        <v>5795.833333333333</v>
      </c>
    </row>
    <row r="121" spans="1:29" x14ac:dyDescent="0.25">
      <c r="A121" t="str">
        <f>feed!A121</f>
        <v>johoreansouth</v>
      </c>
      <c r="B121" t="str">
        <f>feed!B121</f>
        <v>afiqaffendy615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176</v>
      </c>
      <c r="E121">
        <f>SUMPRODUCT(MID(0&amp;feed!E121,LARGE(INDEX(ISNUMBER(--MID(feed!E121,ROW($1:$19),1))*
ROW($1:$19),0),ROW($1:$19))+1,1)*10^ROW($1:$19)/10)</f>
        <v>20</v>
      </c>
      <c r="F121" t="str">
        <f>feed!F121</f>
        <v>Korean War surplus</v>
      </c>
      <c r="G121" t="str">
        <f>feed!G121</f>
        <v>Angelic</v>
      </c>
      <c r="H121">
        <f>SUMPRODUCT(MID(0&amp;feed!H121,LARGE(INDEX(ISNUMBER(--MID(feed!H121,ROW($1:$19),1))*
ROW($1:$19),0),ROW($1:$19))+1,1)*10^ROW($1:$19)/10)</f>
        <v>5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5</v>
      </c>
      <c r="K121">
        <f>SUMPRODUCT(MID(0&amp;feed!K121,LARGE(INDEX(ISNUMBER(--MID(feed!K121,ROW($1:$19),1))*
ROW($1:$19),0),ROW($1:$19))+1,1)*10^ROW($1:$19)/10)</f>
        <v>37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3149</v>
      </c>
      <c r="O121">
        <f>SUMPRODUCT(MID(0&amp;feed!O121,LARGE(INDEX(ISNUMBER(--MID(feed!O121,ROW($1:$5),1))*
ROW($1:$5),0),ROW($1:$5))+1,1)*10^ROW($1:$5)/10)</f>
        <v>370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The Subcontinent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121" t="str">
        <f>feed!U121</f>
        <v>http://blocgame.com/stats.php?id=61895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29182</v>
      </c>
      <c r="AA121" s="8">
        <f t="shared" si="9"/>
        <v>16.531279771355987</v>
      </c>
      <c r="AB121" s="4">
        <f t="shared" si="10"/>
        <v>524.83333333333337</v>
      </c>
      <c r="AC121" s="4">
        <f t="shared" si="11"/>
        <v>8676.1666666666661</v>
      </c>
    </row>
    <row r="122" spans="1:29" x14ac:dyDescent="0.25">
      <c r="A122" t="str">
        <f>feed!A122</f>
        <v>Kuto</v>
      </c>
      <c r="B122" t="str">
        <f>feed!B122</f>
        <v>AKMB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57</v>
      </c>
      <c r="E122">
        <f>SUMPRODUCT(MID(0&amp;feed!E122,LARGE(INDEX(ISNUMBER(--MID(feed!E122,ROW($1:$19),1))*
ROW($1:$19),0),ROW($1:$19))+1,1)*10^ROW($1:$19)/10)</f>
        <v>2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4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15</v>
      </c>
      <c r="L122">
        <f>SUMPRODUCT(MID(0&amp;feed!L122,LARGE(INDEX(ISNUMBER(--MID(feed!L122,ROW($1:$19),1))*
ROW($1:$19),0),ROW($1:$19))+1,1)*10^ROW($1:$19)/10)</f>
        <v>15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3146</v>
      </c>
      <c r="O122">
        <f>SUMPRODUCT(MID(0&amp;feed!O122,LARGE(INDEX(ISNUMBER(--MID(feed!O122,ROW($1:$5),1))*
ROW($1:$5),0),ROW($1:$5))+1,1)*10^ROW($1:$5)/10)</f>
        <v>3882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122" t="str">
        <f>feed!U122</f>
        <v>http://blocgame.com/stats.php?id=40095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15339</v>
      </c>
      <c r="AA122" s="8">
        <f t="shared" si="9"/>
        <v>9.4052765416401787</v>
      </c>
      <c r="AB122" s="4">
        <f t="shared" si="10"/>
        <v>524.33333333333337</v>
      </c>
      <c r="AC122" s="4">
        <f t="shared" si="11"/>
        <v>4931.5</v>
      </c>
    </row>
    <row r="123" spans="1:29" x14ac:dyDescent="0.25">
      <c r="A123" t="str">
        <f>feed!A123</f>
        <v>Baden</v>
      </c>
      <c r="B123" t="str">
        <f>feed!B123</f>
        <v>Spectral.Knight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115</v>
      </c>
      <c r="E123">
        <f>SUMPRODUCT(MID(0&amp;feed!E123,LARGE(INDEX(ISNUMBER(--MID(feed!E123,ROW($1:$19),1))*
ROW($1:$19),0),ROW($1:$19))+1,1)*10^ROW($1:$19)/10)</f>
        <v>1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4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0</v>
      </c>
      <c r="K123">
        <f>SUMPRODUCT(MID(0&amp;feed!K123,LARGE(INDEX(ISNUMBER(--MID(feed!K123,ROW($1:$19),1))*
ROW($1:$19),0),ROW($1:$19))+1,1)*10^ROW($1:$19)/10)</f>
        <v>21</v>
      </c>
      <c r="L123">
        <f>SUMPRODUCT(MID(0&amp;feed!L123,LARGE(INDEX(ISNUMBER(--MID(feed!L123,ROW($1:$19),1))*
ROW($1:$19),0),ROW($1:$19))+1,1)*10^ROW($1:$19)/10)</f>
        <v>5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3145</v>
      </c>
      <c r="O123">
        <f>SUMPRODUCT(MID(0&amp;feed!O123,LARGE(INDEX(ISNUMBER(--MID(feed!O123,ROW($1:$5),1))*
ROW($1:$5),0),ROW($1:$5))+1,1)*10^ROW($1:$5)/10)</f>
        <v>107</v>
      </c>
      <c r="P123" t="str">
        <f>feed!P123</f>
        <v>Untapped</v>
      </c>
      <c r="Q123">
        <f t="shared" si="6"/>
        <v>90</v>
      </c>
      <c r="R123" t="str">
        <f>feed!Q123</f>
        <v>Large</v>
      </c>
      <c r="S123">
        <f t="shared" si="7"/>
        <v>7.5</v>
      </c>
      <c r="T123" t="str">
        <f>feed!R123</f>
        <v>East Indies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23" t="str">
        <f>feed!U123</f>
        <v>http://blocgame.com/stats.php?id=48684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27968</v>
      </c>
      <c r="AA123" s="8">
        <f t="shared" si="9"/>
        <v>12.946899841017489</v>
      </c>
      <c r="AB123" s="4">
        <f t="shared" si="10"/>
        <v>524.16666666666663</v>
      </c>
      <c r="AC123" s="4">
        <f t="shared" si="11"/>
        <v>6786.333333333333</v>
      </c>
    </row>
    <row r="124" spans="1:29" x14ac:dyDescent="0.25">
      <c r="A124" t="str">
        <f>feed!A124</f>
        <v>Cameronia</v>
      </c>
      <c r="B124" t="str">
        <f>feed!B124</f>
        <v>Cameron Saxonson</v>
      </c>
      <c r="C124" t="str">
        <f>feed!C124</f>
        <v>SPQR</v>
      </c>
      <c r="D124">
        <f>SUMPRODUCT(MID(0&amp;feed!D124,LARGE(INDEX(ISNUMBER(--MID(feed!D124,ROW($1:$19),1))*
ROW($1:$19),0),ROW($1:$19))+1,1)*10^ROW($1:$19)/10)</f>
        <v>38</v>
      </c>
      <c r="E124">
        <f>SUMPRODUCT(MID(0&amp;feed!E124,LARGE(INDEX(ISNUMBER(--MID(feed!E124,ROW($1:$19),1))*
ROW($1:$19),0),ROW($1:$19))+1,1)*10^ROW($1:$19)/10)</f>
        <v>5</v>
      </c>
      <c r="F124" t="str">
        <f>feed!F124</f>
        <v>Second World War surplus</v>
      </c>
      <c r="G124" t="str">
        <f>feed!G124</f>
        <v>Isolated</v>
      </c>
      <c r="H124">
        <f>SUMPRODUCT(MID(0&amp;feed!H124,LARGE(INDEX(ISNUMBER(--MID(feed!H124,ROW($1:$19),1))*
ROW($1:$19),0),ROW($1:$19))+1,1)*10^ROW($1:$19)/10)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</v>
      </c>
      <c r="K124">
        <f>SUMPRODUCT(MID(0&amp;feed!K124,LARGE(INDEX(ISNUMBER(--MID(feed!K124,ROW($1:$19),1))*
ROW($1:$19),0),ROW($1:$19))+1,1)*10^ROW($1:$19)/10)</f>
        <v>19</v>
      </c>
      <c r="L124">
        <f>SUMPRODUCT(MID(0&amp;feed!L124,LARGE(INDEX(ISNUMBER(--MID(feed!L124,ROW($1:$19),1))*
ROW($1:$19),0),ROW($1:$19))+1,1)*10^ROW($1:$19)/10)</f>
        <v>10</v>
      </c>
      <c r="M124" t="str">
        <f>feed!M124</f>
        <v>Mixed Economy</v>
      </c>
      <c r="N124">
        <f>SUMPRODUCT(MID(0&amp;feed!N124,LARGE(INDEX(ISNUMBER(--MID(feed!N124,ROW($1:$5),1))*
ROW($1:$5),0),ROW($1:$5))+1,1)*10^ROW($1:$5)/10)</f>
        <v>3139</v>
      </c>
      <c r="O124">
        <f>SUMPRODUCT(MID(0&amp;feed!O124,LARGE(INDEX(ISNUMBER(--MID(feed!O124,ROW($1:$5),1))*
ROW($1:$5),0),ROW($1:$5))+1,1)*10^ROW($1:$5)/10)</f>
        <v>117</v>
      </c>
      <c r="P124" t="str">
        <f>feed!P124</f>
        <v>Near Depletion</v>
      </c>
      <c r="Q124">
        <f t="shared" si="6"/>
        <v>10</v>
      </c>
      <c r="R124" t="str">
        <f>feed!Q124</f>
        <v>Small</v>
      </c>
      <c r="S124">
        <f t="shared" si="7"/>
        <v>3</v>
      </c>
      <c r="T124" t="str">
        <f>feed!R124</f>
        <v>Southern Cone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24" t="str">
        <f>feed!U124</f>
        <v>http://blocgame.com/stats.php?id=62688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185</v>
      </c>
      <c r="AA124" s="8">
        <f t="shared" si="9"/>
        <v>4.2402038865880858</v>
      </c>
      <c r="AB124" s="4">
        <f t="shared" si="10"/>
        <v>523.16666666666663</v>
      </c>
      <c r="AC124" s="4">
        <f t="shared" si="11"/>
        <v>2218.3333333333335</v>
      </c>
    </row>
    <row r="125" spans="1:29" x14ac:dyDescent="0.25">
      <c r="A125" t="str">
        <f>feed!A125</f>
        <v>KakMahPower</v>
      </c>
      <c r="B125" t="str">
        <f>feed!B125</f>
        <v>tuan tanah kedaun</v>
      </c>
      <c r="C125" t="str">
        <f>feed!C125</f>
        <v>PIRATES</v>
      </c>
      <c r="D125">
        <f>SUMPRODUCT(MID(0&amp;feed!D125,LARGE(INDEX(ISNUMBER(--MID(feed!D125,ROW($1:$19),1))*
ROW($1:$19),0),ROW($1:$19))+1,1)*10^ROW($1:$19)/10)</f>
        <v>136</v>
      </c>
      <c r="E125">
        <f>SUMPRODUCT(MID(0&amp;feed!E125,LARGE(INDEX(ISNUMBER(--MID(feed!E125,ROW($1:$19),1))*
ROW($1:$19),0),ROW($1:$19))+1,1)*10^ROW($1:$19)/10)</f>
        <v>13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SUMPRODUCT(MID(0&amp;feed!H125,LARGE(INDEX(ISNUMBER(--MID(feed!H125,ROW($1:$19),1))*
ROW($1:$19),0),ROW($1:$19))+1,1)*10^ROW($1:$19)/10)</f>
        <v>3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26</v>
      </c>
      <c r="L125">
        <f>SUMPRODUCT(MID(0&amp;feed!L125,LARGE(INDEX(ISNUMBER(--MID(feed!L125,ROW($1:$19),1))*
ROW($1:$19),0),ROW($1:$19))+1,1)*10^ROW($1:$19)/10)</f>
        <v>0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3112</v>
      </c>
      <c r="O125">
        <f>SUMPRODUCT(MID(0&amp;feed!O125,LARGE(INDEX(ISNUMBER(--MID(feed!O125,ROW($1:$5),1))*
ROW($1:$5),0),ROW($1:$5))+1,1)*10^ROW($1:$5)/10)</f>
        <v>514</v>
      </c>
      <c r="P125">
        <f>feed!P125</f>
        <v>0</v>
      </c>
      <c r="Q125">
        <f t="shared" si="6"/>
        <v>40</v>
      </c>
      <c r="R125" t="str">
        <f>feed!Q125</f>
        <v>Large</v>
      </c>
      <c r="S125">
        <f t="shared" si="7"/>
        <v>7.5</v>
      </c>
      <c r="T125" t="str">
        <f>feed!R125</f>
        <v>Indochina</v>
      </c>
      <c r="U125" t="str">
        <f>feed!S125</f>
        <v>United States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125" t="str">
        <f>feed!U125</f>
        <v>http://blocgame.com/stats.php?id=60656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5439</v>
      </c>
      <c r="AA125" s="8">
        <f t="shared" si="9"/>
        <v>5.6037917737789202</v>
      </c>
      <c r="AB125" s="4">
        <f t="shared" si="10"/>
        <v>518.66666666666663</v>
      </c>
      <c r="AC125" s="4">
        <f t="shared" si="11"/>
        <v>2906.5</v>
      </c>
    </row>
    <row r="126" spans="1:29" x14ac:dyDescent="0.25">
      <c r="A126" t="str">
        <f>feed!A126</f>
        <v>Texastan</v>
      </c>
      <c r="B126" t="str">
        <f>feed!B126</f>
        <v>Rebel Lord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118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6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23</v>
      </c>
      <c r="K126">
        <f>SUMPRODUCT(MID(0&amp;feed!K126,LARGE(INDEX(ISNUMBER(--MID(feed!K126,ROW($1:$19),1))*
ROW($1:$19),0),ROW($1:$19))+1,1)*10^ROW($1:$19)/10)</f>
        <v>42</v>
      </c>
      <c r="L126">
        <f>SUMPRODUCT(MID(0&amp;feed!L126,LARGE(INDEX(ISNUMBER(--MID(feed!L126,ROW($1:$19),1))*
ROW($1:$19),0),ROW($1:$19))+1,1)*10^ROW($1:$19)/10)</f>
        <v>24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3092</v>
      </c>
      <c r="O126">
        <f>SUMPRODUCT(MID(0&amp;feed!O126,LARGE(INDEX(ISNUMBER(--MID(feed!O126,ROW($1:$5),1))*
ROW($1:$5),0),ROW($1:$5))+1,1)*10^ROW($1:$5)/10)</f>
        <v>6522</v>
      </c>
      <c r="P126" t="str">
        <f>feed!P126</f>
        <v>Untapped</v>
      </c>
      <c r="Q126">
        <f t="shared" si="6"/>
        <v>90</v>
      </c>
      <c r="R126" t="str">
        <f>feed!Q126</f>
        <v>Very Powerful</v>
      </c>
      <c r="S126">
        <f t="shared" si="7"/>
        <v>10</v>
      </c>
      <c r="T126" t="str">
        <f>feed!R126</f>
        <v>Mesopotamia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26" t="str">
        <f>feed!U126</f>
        <v>http://blocgame.com/stats.php?id=58149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25856</v>
      </c>
      <c r="AA126" s="8">
        <f t="shared" si="9"/>
        <v>17.822121604139717</v>
      </c>
      <c r="AB126" s="4">
        <f t="shared" si="10"/>
        <v>515.33333333333337</v>
      </c>
      <c r="AC126" s="4">
        <f t="shared" si="11"/>
        <v>9184.3333333333339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12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5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3086</v>
      </c>
      <c r="O127">
        <f>SUMPRODUCT(MID(0&amp;feed!O127,LARGE(INDEX(ISNUMBER(--MID(feed!O127,ROW($1:$5),1))*
ROW($1:$5),0),ROW($1:$5))+1,1)*10^ROW($1:$5)/10)</f>
        <v>7715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19865</v>
      </c>
      <c r="AA127" s="8">
        <f t="shared" si="9"/>
        <v>10.447180816591056</v>
      </c>
      <c r="AB127" s="4">
        <f t="shared" si="10"/>
        <v>514.33333333333337</v>
      </c>
      <c r="AC127" s="4">
        <f t="shared" si="11"/>
        <v>5373.333333333333</v>
      </c>
    </row>
    <row r="128" spans="1:29" x14ac:dyDescent="0.25">
      <c r="A128" t="str">
        <f>feed!A128</f>
        <v>nation name</v>
      </c>
      <c r="B128" t="str">
        <f>feed!B128</f>
        <v>alysdexia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99</v>
      </c>
      <c r="E128">
        <f>SUMPRODUCT(MID(0&amp;feed!E128,LARGE(INDEX(ISNUMBER(--MID(feed!E128,ROW($1:$19),1))*
ROW($1:$19),0),ROW($1:$19))+1,1)*10^ROW($1:$19)/10)</f>
        <v>1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1</v>
      </c>
      <c r="K128">
        <f>SUMPRODUCT(MID(0&amp;feed!K128,LARGE(INDEX(ISNUMBER(--MID(feed!K128,ROW($1:$19),1))*
ROW($1:$19),0),ROW($1:$19))+1,1)*10^ROW($1:$19)/10)</f>
        <v>27</v>
      </c>
      <c r="L128">
        <f>SUMPRODUCT(MID(0&amp;feed!L128,LARGE(INDEX(ISNUMBER(--MID(feed!L128,ROW($1:$19),1))*
ROW($1:$19),0),ROW($1:$19))+1,1)*10^ROW($1:$19)/10)</f>
        <v>11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3084</v>
      </c>
      <c r="O128">
        <f>SUMPRODUCT(MID(0&amp;feed!O128,LARGE(INDEX(ISNUMBER(--MID(feed!O128,ROW($1:$5),1))*
ROW($1:$5),0),ROW($1:$5))+1,1)*10^ROW($1:$5)/10)</f>
        <v>2371</v>
      </c>
      <c r="P128" t="str">
        <f>feed!P128</f>
        <v>Untapped</v>
      </c>
      <c r="Q128">
        <f t="shared" si="6"/>
        <v>90</v>
      </c>
      <c r="R128" t="str">
        <f>feed!Q128</f>
        <v>Large</v>
      </c>
      <c r="S128">
        <f t="shared" si="7"/>
        <v>7.5</v>
      </c>
      <c r="T128" t="str">
        <f>feed!R128</f>
        <v>Mesopotamia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128" t="str">
        <f>feed!U128</f>
        <v>http://blocgame.com/stats.php?id=49652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17838</v>
      </c>
      <c r="AA128" s="8">
        <f t="shared" si="9"/>
        <v>11.134241245136186</v>
      </c>
      <c r="AB128" s="4">
        <f t="shared" si="10"/>
        <v>514</v>
      </c>
      <c r="AC128" s="4">
        <f t="shared" si="11"/>
        <v>5723</v>
      </c>
    </row>
    <row r="129" spans="1:29" x14ac:dyDescent="0.25">
      <c r="A129" t="str">
        <f>feed!A129</f>
        <v>the Haunted</v>
      </c>
      <c r="B129" t="str">
        <f>feed!B129</f>
        <v>thedrunkenarchitect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146</v>
      </c>
      <c r="E129">
        <f>SUMPRODUCT(MID(0&amp;feed!E129,LARGE(INDEX(ISNUMBER(--MID(feed!E129,ROW($1:$19),1))*
ROW($1:$19),0),ROW($1:$19))+1,1)*10^ROW($1:$19)/10)</f>
        <v>11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6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38</v>
      </c>
      <c r="L129">
        <f>SUMPRODUCT(MID(0&amp;feed!L129,LARGE(INDEX(ISNUMBER(--MID(feed!L129,ROW($1:$19),1))*
ROW($1:$19),0),ROW($1:$19))+1,1)*10^ROW($1:$19)/10)</f>
        <v>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3048</v>
      </c>
      <c r="O129">
        <f>SUMPRODUCT(MID(0&amp;feed!O129,LARGE(INDEX(ISNUMBER(--MID(feed!O129,ROW($1:$5),1))*
ROW($1:$5),0),ROW($1:$5))+1,1)*10^ROW($1:$5)/10)</f>
        <v>226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129" t="str">
        <f>feed!U129</f>
        <v>http://blocgame.com/stats.php?id=63020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22275</v>
      </c>
      <c r="AA129" s="8">
        <f t="shared" si="9"/>
        <v>14.0748031496063</v>
      </c>
      <c r="AB129" s="4">
        <f t="shared" si="10"/>
        <v>508</v>
      </c>
      <c r="AC129" s="4">
        <f t="shared" si="11"/>
        <v>7150</v>
      </c>
    </row>
    <row r="130" spans="1:29" x14ac:dyDescent="0.25">
      <c r="A130" t="str">
        <f>feed!A130</f>
        <v>Jebawka</v>
      </c>
      <c r="B130" t="str">
        <f>feed!B130</f>
        <v>Shetay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113</v>
      </c>
      <c r="E130">
        <f>SUMPRODUCT(MID(0&amp;feed!E130,LARGE(INDEX(ISNUMBER(--MID(feed!E130,ROW($1:$19),1))*
ROW($1:$19),0),ROW($1:$19))+1,1)*10^ROW($1:$19)/10)</f>
        <v>2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3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19</v>
      </c>
      <c r="K130">
        <f>SUMPRODUCT(MID(0&amp;feed!K130,LARGE(INDEX(ISNUMBER(--MID(feed!K130,ROW($1:$19),1))*
ROW($1:$19),0),ROW($1:$19))+1,1)*10^ROW($1:$19)/10)</f>
        <v>22</v>
      </c>
      <c r="L130">
        <f>SUMPRODUCT(MID(0&amp;feed!L130,LARGE(INDEX(ISNUMBER(--MID(feed!L130,ROW($1:$19),1))*
ROW($1:$19),0),ROW($1:$19))+1,1)*10^ROW($1:$19)/10)</f>
        <v>10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3041</v>
      </c>
      <c r="O130">
        <f>SUMPRODUCT(MID(0&amp;feed!O130,LARGE(INDEX(ISNUMBER(--MID(feed!O130,ROW($1:$5),1))*
ROW($1:$5),0),ROW($1:$5))+1,1)*10^ROW($1:$5)/10)</f>
        <v>3653</v>
      </c>
      <c r="P130" t="str">
        <f>feed!P130</f>
        <v>Untapped</v>
      </c>
      <c r="Q130">
        <f t="shared" si="6"/>
        <v>90</v>
      </c>
      <c r="R130" t="str">
        <f>feed!Q130</f>
        <v>Very Powerful</v>
      </c>
      <c r="S130">
        <f t="shared" si="7"/>
        <v>10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130" t="str">
        <f>feed!U130</f>
        <v>http://blocgame.com/stats.php?id=54304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22972</v>
      </c>
      <c r="AA130" s="8">
        <f t="shared" si="9"/>
        <v>12.240052614271621</v>
      </c>
      <c r="AB130" s="4">
        <f t="shared" si="10"/>
        <v>506.83333333333331</v>
      </c>
      <c r="AC130" s="4">
        <f t="shared" si="11"/>
        <v>6203.666666666667</v>
      </c>
    </row>
    <row r="131" spans="1:29" x14ac:dyDescent="0.25">
      <c r="A131" t="str">
        <f>feed!A131</f>
        <v>OnePiece</v>
      </c>
      <c r="B131" t="str">
        <f>feed!B131</f>
        <v>AkiManang</v>
      </c>
      <c r="C131" t="str">
        <f>feed!C131</f>
        <v>Celestial Beingsï¿½</v>
      </c>
      <c r="D131">
        <f>SUMPRODUCT(MID(0&amp;feed!D131,LARGE(INDEX(ISNUMBER(--MID(feed!D131,ROW($1:$19),1))*
ROW($1:$19),0),ROW($1:$19))+1,1)*10^ROW($1:$19)/10)</f>
        <v>5</v>
      </c>
      <c r="E131">
        <f>SUMPRODUCT(MID(0&amp;feed!E131,LARGE(INDEX(ISNUMBER(--MID(feed!E131,ROW($1:$19),1))*
ROW($1:$19),0),ROW($1:$19))+1,1)*10^ROW($1:$19)/10)</f>
        <v>3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2</v>
      </c>
      <c r="I131" t="str">
        <f>feed!I131</f>
        <v>Undisciplined Rabble</v>
      </c>
      <c r="J131">
        <f>SUMPRODUCT(MID(0&amp;feed!J131,LARGE(INDEX(ISNUMBER(--MID(feed!J131,ROW($1:$19),1))*
ROW($1:$19),0),ROW($1:$19))+1,1)*10^ROW($1:$19)/10)</f>
        <v>12</v>
      </c>
      <c r="K131">
        <f>SUMPRODUCT(MID(0&amp;feed!K131,LARGE(INDEX(ISNUMBER(--MID(feed!K131,ROW($1:$19),1))*
ROW($1:$19),0),ROW($1:$19))+1,1)*10^ROW($1:$19)/10)</f>
        <v>28</v>
      </c>
      <c r="L131">
        <f>SUMPRODUCT(MID(0&amp;feed!L131,LARGE(INDEX(ISNUMBER(--MID(feed!L131,ROW($1:$19),1))*
ROW($1:$19),0),ROW($1:$19))+1,1)*10^ROW($1:$19)/10)</f>
        <v>15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3026</v>
      </c>
      <c r="O131">
        <f>SUMPRODUCT(MID(0&amp;feed!O131,LARGE(INDEX(ISNUMBER(--MID(feed!O131,ROW($1:$5),1))*
ROW($1:$5),0),ROW($1:$5))+1,1)*10^ROW($1:$5)/10)</f>
        <v>4992</v>
      </c>
      <c r="P131">
        <f>feed!P131</f>
        <v>0</v>
      </c>
      <c r="Q131">
        <f t="shared" ref="Q131:Q194" si="12">IF(P131=0,40, IF(P131="Depleted",0, IF(P131="Near Depletion",10, IF(P131="Plentiful",70, IF(P131="Untapped",90,"Error")))))</f>
        <v>40</v>
      </c>
      <c r="R131" t="str">
        <f>feed!Q131</f>
        <v>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9</v>
      </c>
      <c r="T131" t="str">
        <f>feed!R131</f>
        <v>Persia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131" t="str">
        <f>feed!U131</f>
        <v>http://blocgame.com/stats.php?id=63126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7457</v>
      </c>
      <c r="AA131" s="8">
        <f t="shared" ref="AA131:AA194" si="15">V131/N131</f>
        <v>8.288830138797092</v>
      </c>
      <c r="AB131" s="4">
        <f t="shared" ref="AB131:AB194" si="16">N131/6</f>
        <v>504.33333333333331</v>
      </c>
      <c r="AC131" s="4">
        <f t="shared" ref="AC131:AC194" si="17">V131/6</f>
        <v>4180.333333333333</v>
      </c>
    </row>
    <row r="132" spans="1:29" x14ac:dyDescent="0.25">
      <c r="A132" t="str">
        <f>feed!A132</f>
        <v>FORECASTLE</v>
      </c>
      <c r="B132" t="str">
        <f>feed!B132</f>
        <v>syafiq88sudin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81</v>
      </c>
      <c r="E132">
        <f>SUMPRODUCT(MID(0&amp;feed!E132,LARGE(INDEX(ISNUMBER(--MID(feed!E132,ROW($1:$19),1))*
ROW($1:$19),0),ROW($1:$19))+1,1)*10^ROW($1:$19)/10)</f>
        <v>7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SUMPRODUCT(MID(0&amp;feed!H132,LARGE(INDEX(ISNUMBER(--MID(feed!H132,ROW($1:$19),1))*
ROW($1:$19),0),ROW($1:$19))+1,1)*10^ROW($1:$19)/10)</f>
        <v>3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12</v>
      </c>
      <c r="K132">
        <f>SUMPRODUCT(MID(0&amp;feed!K132,LARGE(INDEX(ISNUMBER(--MID(feed!K132,ROW($1:$19),1))*
ROW($1:$19),0),ROW($1:$19))+1,1)*10^ROW($1:$19)/10)</f>
        <v>20</v>
      </c>
      <c r="L132">
        <f>SUMPRODUCT(MID(0&amp;feed!L132,LARGE(INDEX(ISNUMBER(--MID(feed!L132,ROW($1:$19),1))*
ROW($1:$19),0),ROW($1:$19))+1,1)*10^ROW($1:$19)/10)</f>
        <v>10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3018</v>
      </c>
      <c r="O132">
        <f>SUMPRODUCT(MID(0&amp;feed!O132,LARGE(INDEX(ISNUMBER(--MID(feed!O132,ROW($1:$5),1))*
ROW($1:$5),0),ROW($1:$5))+1,1)*10^ROW($1:$5)/10)</f>
        <v>0</v>
      </c>
      <c r="P132" t="str">
        <f>feed!P132</f>
        <v>Untapped</v>
      </c>
      <c r="Q132">
        <f t="shared" si="12"/>
        <v>90</v>
      </c>
      <c r="R132" t="str">
        <f>feed!Q132</f>
        <v>Large</v>
      </c>
      <c r="S132">
        <f t="shared" si="13"/>
        <v>7.5</v>
      </c>
      <c r="T132" t="str">
        <f>feed!R132</f>
        <v>Pacific Rim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132" t="str">
        <f>feed!U132</f>
        <v>http://blocgame.com/stats.php?id=62894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1734</v>
      </c>
      <c r="AA132" s="8">
        <f t="shared" si="15"/>
        <v>5.0477137176938367</v>
      </c>
      <c r="AB132" s="4">
        <f t="shared" si="16"/>
        <v>503</v>
      </c>
      <c r="AC132" s="4">
        <f t="shared" si="17"/>
        <v>2539</v>
      </c>
    </row>
    <row r="133" spans="1:29" x14ac:dyDescent="0.25">
      <c r="A133" t="str">
        <f>feed!A133</f>
        <v>Shinystan</v>
      </c>
      <c r="B133" t="str">
        <f>feed!B133</f>
        <v>He Who Wears No Pants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30</v>
      </c>
      <c r="E133">
        <f>SUMPRODUCT(MID(0&amp;feed!E133,LARGE(INDEX(ISNUMBER(--MID(feed!E133,ROW($1:$19),1))*
ROW($1:$19),0),ROW($1:$19))+1,1)*10^ROW($1:$19)/10)</f>
        <v>0</v>
      </c>
      <c r="F133" t="str">
        <f>feed!F133</f>
        <v>Second World War surplus</v>
      </c>
      <c r="G133" t="str">
        <f>feed!G133</f>
        <v>Angelic</v>
      </c>
      <c r="H133">
        <f>SUMPRODUCT(MID(0&amp;feed!H133,LARGE(INDEX(ISNUMBER(--MID(feed!H133,ROW($1:$19),1))*
ROW($1:$19),0),ROW($1:$19))+1,1)*10^ROW($1:$19)/10)</f>
        <v>1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7</v>
      </c>
      <c r="K133">
        <f>SUMPRODUCT(MID(0&amp;feed!K133,LARGE(INDEX(ISNUMBER(--MID(feed!K133,ROW($1:$19),1))*
ROW($1:$19),0),ROW($1:$19))+1,1)*10^ROW($1:$19)/10)</f>
        <v>12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2981</v>
      </c>
      <c r="O133">
        <f>SUMPRODUCT(MID(0&amp;feed!O133,LARGE(INDEX(ISNUMBER(--MID(feed!O133,ROW($1:$5),1))*
ROW($1:$5),0),ROW($1:$5))+1,1)*10^ROW($1:$5)/10)</f>
        <v>278</v>
      </c>
      <c r="P133">
        <f>feed!P133</f>
        <v>0</v>
      </c>
      <c r="Q133">
        <f t="shared" si="12"/>
        <v>40</v>
      </c>
      <c r="R133" t="str">
        <f>feed!Q133</f>
        <v>Mediocre</v>
      </c>
      <c r="S133">
        <f t="shared" si="13"/>
        <v>4.5</v>
      </c>
      <c r="T133" t="str">
        <f>feed!R133</f>
        <v>Caribbean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33" t="str">
        <f>feed!U133</f>
        <v>http://blocgame.com/stats.php?id=63522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4206</v>
      </c>
      <c r="AA133" s="8">
        <f t="shared" si="15"/>
        <v>3.8010734652801075</v>
      </c>
      <c r="AB133" s="4">
        <f t="shared" si="16"/>
        <v>496.83333333333331</v>
      </c>
      <c r="AC133" s="4">
        <f t="shared" si="17"/>
        <v>1888.5</v>
      </c>
    </row>
    <row r="134" spans="1:29" x14ac:dyDescent="0.25">
      <c r="A134" t="str">
        <f>feed!A134</f>
        <v>New Caucasus</v>
      </c>
      <c r="B134" t="str">
        <f>feed!B134</f>
        <v>Cotton Luther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119</v>
      </c>
      <c r="E134">
        <f>SUMPRODUCT(MID(0&amp;feed!E134,LARGE(INDEX(ISNUMBER(--MID(feed!E134,ROW($1:$19),1))*
ROW($1:$19),0),ROW($1:$19))+1,1)*10^ROW($1:$19)/10)</f>
        <v>5</v>
      </c>
      <c r="F134" t="str">
        <f>feed!F134</f>
        <v>Vietnam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12</v>
      </c>
      <c r="K134">
        <f>SUMPRODUCT(MID(0&amp;feed!K134,LARGE(INDEX(ISNUMBER(--MID(feed!K134,ROW($1:$19),1))*
ROW($1:$19),0),ROW($1:$19))+1,1)*10^ROW($1:$19)/10)</f>
        <v>23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2977</v>
      </c>
      <c r="O134">
        <f>SUMPRODUCT(MID(0&amp;feed!O134,LARGE(INDEX(ISNUMBER(--MID(feed!O134,ROW($1:$5),1))*
ROW($1:$5),0),ROW($1:$5))+1,1)*10^ROW($1:$5)/10)</f>
        <v>42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34" t="str">
        <f>feed!U134</f>
        <v>http://blocgame.com/stats.php?id=4392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15860</v>
      </c>
      <c r="AA134" s="8">
        <f t="shared" si="15"/>
        <v>9.3584145112529384</v>
      </c>
      <c r="AB134" s="4">
        <f t="shared" si="16"/>
        <v>496.16666666666669</v>
      </c>
      <c r="AC134" s="4">
        <f t="shared" si="17"/>
        <v>4643.333333333333</v>
      </c>
    </row>
    <row r="135" spans="1:29" x14ac:dyDescent="0.25">
      <c r="A135" t="str">
        <f>feed!A135</f>
        <v>Mangkok</v>
      </c>
      <c r="B135" t="str">
        <f>feed!B135</f>
        <v>MangkukHayun</v>
      </c>
      <c r="C135" t="str">
        <f>feed!C135</f>
        <v>Interpol</v>
      </c>
      <c r="D135">
        <f>SUMPRODUCT(MID(0&amp;feed!D135,LARGE(INDEX(ISNUMBER(--MID(feed!D135,ROW($1:$19),1))*
ROW($1:$19),0),ROW($1:$19))+1,1)*10^ROW($1:$19)/10)</f>
        <v>100</v>
      </c>
      <c r="E135">
        <f>SUMPRODUCT(MID(0&amp;feed!E135,LARGE(INDEX(ISNUMBER(--MID(feed!E135,ROW($1:$19),1))*
ROW($1:$19),0),ROW($1:$19))+1,1)*10^ROW($1:$19)/10)</f>
        <v>2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4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7</v>
      </c>
      <c r="K135">
        <f>SUMPRODUCT(MID(0&amp;feed!K135,LARGE(INDEX(ISNUMBER(--MID(feed!K135,ROW($1:$19),1))*
ROW($1:$19),0),ROW($1:$19))+1,1)*10^ROW($1:$19)/10)</f>
        <v>28</v>
      </c>
      <c r="L135">
        <f>SUMPRODUCT(MID(0&amp;feed!L135,LARGE(INDEX(ISNUMBER(--MID(feed!L135,ROW($1:$19),1))*
ROW($1:$19),0),ROW($1:$19))+1,1)*10^ROW($1:$19)/10)</f>
        <v>20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2969</v>
      </c>
      <c r="O135">
        <f>SUMPRODUCT(MID(0&amp;feed!O135,LARGE(INDEX(ISNUMBER(--MID(feed!O135,ROW($1:$5),1))*
ROW($1:$5),0),ROW($1:$5))+1,1)*10^ROW($1:$5)/10)</f>
        <v>383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East Indies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135" t="str">
        <f>feed!U135</f>
        <v>http://blocgame.com/stats.php?id=62210</v>
      </c>
      <c r="X135" s="4">
        <f>SUMPRODUCT(MID(0&amp;feed!V135,LARGE(INDEX(ISNUMBER(--MID(feed!V135,ROW($1:$5),1))*
ROW($1:$5),0),ROW($1:$5))+1,1)*10^ROW($1:$5)/10)</f>
        <v>0</v>
      </c>
      <c r="Y135" t="str">
        <f>feed!W135</f>
        <v>1 Tons</v>
      </c>
      <c r="Z135" s="4">
        <f t="shared" si="14"/>
        <v>42712</v>
      </c>
      <c r="AA135" s="8">
        <f t="shared" si="15"/>
        <v>21.45907713034692</v>
      </c>
      <c r="AB135" s="4">
        <f t="shared" si="16"/>
        <v>494.83333333333331</v>
      </c>
      <c r="AC135" s="4">
        <f t="shared" si="17"/>
        <v>10618.666666666666</v>
      </c>
    </row>
    <row r="136" spans="1:29" x14ac:dyDescent="0.25">
      <c r="A136" t="str">
        <f>feed!A136</f>
        <v>Gallifrey</v>
      </c>
      <c r="B136" t="str">
        <f>feed!B136</f>
        <v>The Doctor</v>
      </c>
      <c r="C136">
        <f>feed!C136</f>
        <v>0</v>
      </c>
      <c r="D136">
        <f>SUMPRODUCT(MID(0&amp;feed!D136,LARGE(INDEX(ISNUMBER(--MID(feed!D136,ROW($1:$19),1))*
ROW($1:$19),0),ROW($1:$19))+1,1)*10^ROW($1:$19)/10)</f>
        <v>9</v>
      </c>
      <c r="E136">
        <f>SUMPRODUCT(MID(0&amp;feed!E136,LARGE(INDEX(ISNUMBER(--MID(feed!E136,ROW($1:$19),1))*
ROW($1:$19),0),ROW($1:$19))+1,1)*10^ROW($1:$19)/10)</f>
        <v>0</v>
      </c>
      <c r="F136" t="str">
        <f>feed!F136</f>
        <v>First World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2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169</v>
      </c>
      <c r="K136">
        <f>SUMPRODUCT(MID(0&amp;feed!K136,LARGE(INDEX(ISNUMBER(--MID(feed!K136,ROW($1:$19),1))*
ROW($1:$19),0),ROW($1:$19))+1,1)*10^ROW($1:$19)/10)</f>
        <v>16</v>
      </c>
      <c r="L136">
        <f>SUMPRODUCT(MID(0&amp;feed!L136,LARGE(INDEX(ISNUMBER(--MID(feed!L136,ROW($1:$19),1))*
ROW($1:$19),0),ROW($1:$19))+1,1)*10^ROW($1:$19)/10)</f>
        <v>6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2964</v>
      </c>
      <c r="O136">
        <f>SUMPRODUCT(MID(0&amp;feed!O136,LARGE(INDEX(ISNUMBER(--MID(feed!O136,ROW($1:$5),1))*
ROW($1:$5),0),ROW($1:$5))+1,1)*10^ROW($1:$5)/10)</f>
        <v>224</v>
      </c>
      <c r="P136" t="str">
        <f>feed!P136</f>
        <v>Untapped</v>
      </c>
      <c r="Q136">
        <f t="shared" si="12"/>
        <v>90</v>
      </c>
      <c r="R136" t="str">
        <f>feed!Q136</f>
        <v>Mediocre</v>
      </c>
      <c r="S136">
        <f t="shared" si="13"/>
        <v>4.5</v>
      </c>
      <c r="T136" t="str">
        <f>feed!R136</f>
        <v>Southern Cone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136" t="str">
        <f>feed!U136</f>
        <v>http://blocgame.com/stats.php?id=40351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-667</v>
      </c>
      <c r="AA136" s="8">
        <f t="shared" si="15"/>
        <v>3.0644399460188936</v>
      </c>
      <c r="AB136" s="4">
        <f t="shared" si="16"/>
        <v>494</v>
      </c>
      <c r="AC136" s="4">
        <f t="shared" si="17"/>
        <v>1513.8333333333333</v>
      </c>
    </row>
    <row r="137" spans="1:29" x14ac:dyDescent="0.25">
      <c r="A137" t="str">
        <f>feed!A137</f>
        <v>Shekel Land</v>
      </c>
      <c r="B137" t="str">
        <f>feed!B137</f>
        <v>Sheklesteinthefourth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119</v>
      </c>
      <c r="E137">
        <f>SUMPRODUCT(MID(0&amp;feed!E137,LARGE(INDEX(ISNUMBER(--MID(feed!E137,ROW($1:$19),1))*
ROW($1:$19),0),ROW($1:$19))+1,1)*10^ROW($1:$19)/10)</f>
        <v>6</v>
      </c>
      <c r="F137" t="str">
        <f>feed!F137</f>
        <v>Korean War surplus</v>
      </c>
      <c r="G137" t="str">
        <f>feed!G137</f>
        <v>Good</v>
      </c>
      <c r="H137">
        <f>SUMPRODUCT(MID(0&amp;feed!H137,LARGE(INDEX(ISNUMBER(--MID(feed!H137,ROW($1:$19),1))*
ROW($1:$19),0),ROW($1:$19))+1,1)*10^ROW($1:$19)/10)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6</v>
      </c>
      <c r="K137">
        <f>SUMPRODUCT(MID(0&amp;feed!K137,LARGE(INDEX(ISNUMBER(--MID(feed!K137,ROW($1:$19),1))*
ROW($1:$19),0),ROW($1:$19))+1,1)*10^ROW($1:$19)/10)</f>
        <v>34</v>
      </c>
      <c r="L137">
        <f>SUMPRODUCT(MID(0&amp;feed!L137,LARGE(INDEX(ISNUMBER(--MID(feed!L137,ROW($1:$19),1))*
ROW($1:$19),0),ROW($1:$19))+1,1)*10^ROW($1:$19)/10)</f>
        <v>19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2961</v>
      </c>
      <c r="O137">
        <f>SUMPRODUCT(MID(0&amp;feed!O137,LARGE(INDEX(ISNUMBER(--MID(feed!O137,ROW($1:$5),1))*
ROW($1:$5),0),ROW($1:$5))+1,1)*10^ROW($1:$5)/10)</f>
        <v>8756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Egypt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137" t="str">
        <f>feed!U137</f>
        <v>http://blocgame.com/stats.php?id=54689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37150</v>
      </c>
      <c r="AA137" s="8">
        <f t="shared" si="15"/>
        <v>19.765281999324554</v>
      </c>
      <c r="AB137" s="4">
        <f t="shared" si="16"/>
        <v>493.5</v>
      </c>
      <c r="AC137" s="4">
        <f t="shared" si="17"/>
        <v>9754.1666666666661</v>
      </c>
    </row>
    <row r="138" spans="1:29" x14ac:dyDescent="0.25">
      <c r="A138" t="str">
        <f>feed!A138</f>
        <v>Kekistonia</v>
      </c>
      <c r="B138" t="str">
        <f>feed!B138</f>
        <v>Mad Dog Mattis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3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13</v>
      </c>
      <c r="K138">
        <f>SUMPRODUCT(MID(0&amp;feed!K138,LARGE(INDEX(ISNUMBER(--MID(feed!K138,ROW($1:$19),1))*
ROW($1:$19),0),ROW($1:$19))+1,1)*10^ROW($1:$19)/10)</f>
        <v>30</v>
      </c>
      <c r="L138">
        <f>SUMPRODUCT(MID(0&amp;feed!L138,LARGE(INDEX(ISNUMBER(--MID(feed!L138,ROW($1:$19),1))*
ROW($1:$19),0),ROW($1:$19))+1,1)*10^ROW($1:$19)/10)</f>
        <v>27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2954</v>
      </c>
      <c r="O138">
        <f>SUMPRODUCT(MID(0&amp;feed!O138,LARGE(INDEX(ISNUMBER(--MID(feed!O138,ROW($1:$5),1))*
ROW($1:$5),0),ROW($1:$5))+1,1)*10^ROW($1:$5)/10)</f>
        <v>8173</v>
      </c>
      <c r="P138" t="str">
        <f>feed!P138</f>
        <v>Untapped</v>
      </c>
      <c r="Q138">
        <f t="shared" si="12"/>
        <v>90</v>
      </c>
      <c r="R138" t="str">
        <f>feed!Q138</f>
        <v>Powerful</v>
      </c>
      <c r="S138">
        <f t="shared" si="13"/>
        <v>9</v>
      </c>
      <c r="T138" t="str">
        <f>feed!R138</f>
        <v>Atlas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138" t="str">
        <f>feed!U138</f>
        <v>http://blocgame.com/stats.php?id=63476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25316</v>
      </c>
      <c r="AA138" s="8">
        <f t="shared" si="15"/>
        <v>16.567704807041299</v>
      </c>
      <c r="AB138" s="4">
        <f t="shared" si="16"/>
        <v>492.33333333333331</v>
      </c>
      <c r="AC138" s="4">
        <f t="shared" si="17"/>
        <v>8156.833333333333</v>
      </c>
    </row>
    <row r="139" spans="1:29" x14ac:dyDescent="0.25">
      <c r="A139" t="str">
        <f>feed!A139</f>
        <v>Nigiria</v>
      </c>
      <c r="B139" t="str">
        <f>feed!B139</f>
        <v>Tripster60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41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SUMPRODUCT(MID(0&amp;feed!H139,LARGE(INDEX(ISNUMBER(--MID(feed!H139,ROW($1:$19),1))*
ROW($1:$19),0),ROW($1:$19))+1,1)*10^ROW($1:$19)/10)</f>
        <v>2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96</v>
      </c>
      <c r="K139">
        <f>SUMPRODUCT(MID(0&amp;feed!K139,LARGE(INDEX(ISNUMBER(--MID(feed!K139,ROW($1:$19),1))*
ROW($1:$19),0),ROW($1:$19))+1,1)*10^ROW($1:$19)/10)</f>
        <v>13</v>
      </c>
      <c r="L139">
        <f>SUMPRODUCT(MID(0&amp;feed!L139,LARGE(INDEX(ISNUMBER(--MID(feed!L139,ROW($1:$19),1))*
ROW($1:$19),0),ROW($1:$19))+1,1)*10^ROW($1:$19)/10)</f>
        <v>5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2950</v>
      </c>
      <c r="O139">
        <f>SUMPRODUCT(MID(0&amp;feed!O139,LARGE(INDEX(ISNUMBER(--MID(feed!O139,ROW($1:$5),1))*
ROW($1:$5),0),ROW($1:$5))+1,1)*10^ROW($1:$5)/10)</f>
        <v>392</v>
      </c>
      <c r="P139" t="str">
        <f>feed!P139</f>
        <v>Untapped</v>
      </c>
      <c r="Q139">
        <f t="shared" si="12"/>
        <v>90</v>
      </c>
      <c r="R139" t="str">
        <f>feed!Q139</f>
        <v>Mediocre</v>
      </c>
      <c r="S139">
        <f t="shared" si="13"/>
        <v>4.5</v>
      </c>
      <c r="T139" t="str">
        <f>feed!R139</f>
        <v>West Africa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139" t="str">
        <f>feed!U139</f>
        <v>http://blocgame.com/stats.php?id=46929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10779</v>
      </c>
      <c r="AA139" s="8">
        <f t="shared" si="15"/>
        <v>6.4505084745762709</v>
      </c>
      <c r="AB139" s="4">
        <f t="shared" si="16"/>
        <v>491.66666666666669</v>
      </c>
      <c r="AC139" s="4">
        <f t="shared" si="17"/>
        <v>3171.5</v>
      </c>
    </row>
    <row r="140" spans="1:29" x14ac:dyDescent="0.25">
      <c r="A140" t="str">
        <f>feed!A140</f>
        <v>Lolesco</v>
      </c>
      <c r="B140" t="str">
        <f>feed!B140</f>
        <v>Lolesco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170</v>
      </c>
      <c r="E140">
        <f>SUMPRODUCT(MID(0&amp;feed!E140,LARGE(INDEX(ISNUMBER(--MID(feed!E140,ROW($1:$19),1))*
ROW($1:$19),0),ROW($1:$19))+1,1)*10^ROW($1:$19)/10)</f>
        <v>5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5</v>
      </c>
      <c r="I140" t="str">
        <f>feed!I140</f>
        <v>Poor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72</v>
      </c>
      <c r="L140">
        <f>SUMPRODUCT(MID(0&amp;feed!L140,LARGE(INDEX(ISNUMBER(--MID(feed!L140,ROW($1:$19),1))*
ROW($1:$19),0),ROW($1:$19))+1,1)*10^ROW($1:$19)/10)</f>
        <v>30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2939</v>
      </c>
      <c r="O140">
        <f>SUMPRODUCT(MID(0&amp;feed!O140,LARGE(INDEX(ISNUMBER(--MID(feed!O140,ROW($1:$5),1))*
ROW($1:$5),0),ROW($1:$5))+1,1)*10^ROW($1:$5)/10)</f>
        <v>6582</v>
      </c>
      <c r="P140" t="str">
        <f>feed!P140</f>
        <v>Plentiful</v>
      </c>
      <c r="Q140">
        <f t="shared" si="12"/>
        <v>70</v>
      </c>
      <c r="R140" t="str">
        <f>feed!Q140</f>
        <v>Very Powerful</v>
      </c>
      <c r="S140">
        <f t="shared" si="13"/>
        <v>10</v>
      </c>
      <c r="T140" t="str">
        <f>feed!R140</f>
        <v>Mesopotamia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40" t="str">
        <f>feed!U140</f>
        <v>http://blocgame.com/stats.php?id=48289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22143</v>
      </c>
      <c r="AA140" s="8">
        <f t="shared" si="15"/>
        <v>21.824770330044231</v>
      </c>
      <c r="AB140" s="4">
        <f t="shared" si="16"/>
        <v>489.83333333333331</v>
      </c>
      <c r="AC140" s="4">
        <f t="shared" si="17"/>
        <v>10690.5</v>
      </c>
    </row>
    <row r="141" spans="1:29" x14ac:dyDescent="0.25">
      <c r="A141" t="str">
        <f>feed!A141</f>
        <v>venua</v>
      </c>
      <c r="B141" t="str">
        <f>feed!B141</f>
        <v>bilbo swaggins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68</v>
      </c>
      <c r="E141">
        <f>SUMPRODUCT(MID(0&amp;feed!E141,LARGE(INDEX(ISNUMBER(--MID(feed!E141,ROW($1:$19),1))*
ROW($1:$19),0),ROW($1:$19))+1,1)*10^ROW($1:$19)/10)</f>
        <v>0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2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18</v>
      </c>
      <c r="L141">
        <f>SUMPRODUCT(MID(0&amp;feed!L141,LARGE(INDEX(ISNUMBER(--MID(feed!L141,ROW($1:$19),1))*
ROW($1:$19),0),ROW($1:$19))+1,1)*10^ROW($1:$19)/10)</f>
        <v>6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2939</v>
      </c>
      <c r="O141">
        <f>SUMPRODUCT(MID(0&amp;feed!O141,LARGE(INDEX(ISNUMBER(--MID(feed!O141,ROW($1:$5),1))*
ROW($1:$5),0),ROW($1:$5))+1,1)*10^ROW($1:$5)/10)</f>
        <v>172</v>
      </c>
      <c r="P141" t="str">
        <f>feed!P141</f>
        <v>Untapped</v>
      </c>
      <c r="Q141">
        <f t="shared" si="12"/>
        <v>90</v>
      </c>
      <c r="R141" t="str">
        <f>feed!Q141</f>
        <v>Somewhat Large</v>
      </c>
      <c r="S141">
        <f t="shared" si="13"/>
        <v>6</v>
      </c>
      <c r="T141" t="str">
        <f>feed!R141</f>
        <v>Gran Colombia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141" t="str">
        <f>feed!U141</f>
        <v>http://blocgame.com/stats.php?id=54363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8906</v>
      </c>
      <c r="AA141" s="8">
        <f t="shared" si="15"/>
        <v>6.6029261653623683</v>
      </c>
      <c r="AB141" s="4">
        <f t="shared" si="16"/>
        <v>489.83333333333331</v>
      </c>
      <c r="AC141" s="4">
        <f t="shared" si="17"/>
        <v>3234.3333333333335</v>
      </c>
    </row>
    <row r="142" spans="1:29" x14ac:dyDescent="0.25">
      <c r="A142" t="str">
        <f>feed!A142</f>
        <v>FuchukFakhu</v>
      </c>
      <c r="B142" t="str">
        <f>feed!B142</f>
        <v>KondaKondi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85</v>
      </c>
      <c r="E142">
        <f>SUMPRODUCT(MID(0&amp;feed!E142,LARGE(INDEX(ISNUMBER(--MID(feed!E142,ROW($1:$19),1))*
ROW($1:$19),0),ROW($1:$19))+1,1)*10^ROW($1:$19)/10)</f>
        <v>11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2</v>
      </c>
      <c r="I142" t="str">
        <f>feed!I142</f>
        <v>Standard</v>
      </c>
      <c r="J142">
        <f>SUMPRODUCT(MID(0&amp;feed!J142,LARGE(INDEX(ISNUMBER(--MID(feed!J142,ROW($1:$19),1))*
ROW($1:$19),0),ROW($1:$19))+1,1)*10^ROW($1:$19)/10)</f>
        <v>15</v>
      </c>
      <c r="K142">
        <f>SUMPRODUCT(MID(0&amp;feed!K142,LARGE(INDEX(ISNUMBER(--MID(feed!K142,ROW($1:$19),1))*
ROW($1:$19),0),ROW($1:$19))+1,1)*10^ROW($1:$19)/10)</f>
        <v>13</v>
      </c>
      <c r="L142">
        <f>SUMPRODUCT(MID(0&amp;feed!L142,LARGE(INDEX(ISNUMBER(--MID(feed!L142,ROW($1:$19),1))*
ROW($1:$19),0),ROW($1:$19))+1,1)*10^ROW($1:$19)/10)</f>
        <v>3</v>
      </c>
      <c r="M142" t="str">
        <f>feed!M142</f>
        <v>Free Market</v>
      </c>
      <c r="N142">
        <f>SUMPRODUCT(MID(0&amp;feed!N142,LARGE(INDEX(ISNUMBER(--MID(feed!N142,ROW($1:$5),1))*
ROW($1:$5),0),ROW($1:$5))+1,1)*10^ROW($1:$5)/10)</f>
        <v>2939</v>
      </c>
      <c r="O142">
        <f>SUMPRODUCT(MID(0&amp;feed!O142,LARGE(INDEX(ISNUMBER(--MID(feed!O142,ROW($1:$5),1))*
ROW($1:$5),0),ROW($1:$5))+1,1)*10^ROW($1:$5)/10)</f>
        <v>3</v>
      </c>
      <c r="P142" t="str">
        <f>feed!P142</f>
        <v>Near Depletion</v>
      </c>
      <c r="Q142">
        <f t="shared" si="12"/>
        <v>10</v>
      </c>
      <c r="R142" t="str">
        <f>feed!Q142</f>
        <v>Very Powerful</v>
      </c>
      <c r="S142">
        <f t="shared" si="13"/>
        <v>10</v>
      </c>
      <c r="T142" t="str">
        <f>feed!R142</f>
        <v>Southern Africa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142" t="str">
        <f>feed!U142</f>
        <v>http://blocgame.com/stats.php?id=61483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309</v>
      </c>
      <c r="AA142" s="8">
        <f t="shared" si="15"/>
        <v>2.6570261993875466</v>
      </c>
      <c r="AB142" s="4">
        <f t="shared" si="16"/>
        <v>489.83333333333331</v>
      </c>
      <c r="AC142" s="4">
        <f t="shared" si="17"/>
        <v>1301.5</v>
      </c>
    </row>
    <row r="143" spans="1:29" x14ac:dyDescent="0.25">
      <c r="A143" t="str">
        <f>feed!A143</f>
        <v>Krakozhia</v>
      </c>
      <c r="B143" t="str">
        <f>feed!B143</f>
        <v>Ilyich</v>
      </c>
      <c r="C143" t="str">
        <f>feed!C143</f>
        <v>Interpol</v>
      </c>
      <c r="D143">
        <f>SUMPRODUCT(MID(0&amp;feed!D143,LARGE(INDEX(ISNUMBER(--MID(feed!D143,ROW($1:$19),1))*
ROW($1:$19),0),ROW($1:$19))+1,1)*10^ROW($1:$19)/10)</f>
        <v>118</v>
      </c>
      <c r="E143">
        <f>SUMPRODUCT(MID(0&amp;feed!E143,LARGE(INDEX(ISNUMBER(--MID(feed!E143,ROW($1:$19),1))*
ROW($1:$19),0),ROW($1:$19))+1,1)*10^ROW($1:$19)/10)</f>
        <v>2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4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0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6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2938</v>
      </c>
      <c r="O143">
        <f>SUMPRODUCT(MID(0&amp;feed!O143,LARGE(INDEX(ISNUMBER(--MID(feed!O143,ROW($1:$5),1))*
ROW($1:$5),0),ROW($1:$5))+1,1)*10^ROW($1:$5)/10)</f>
        <v>348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Pacific Rim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143" t="str">
        <f>feed!U143</f>
        <v>http://blocgame.com/stats.php?id=39065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14534</v>
      </c>
      <c r="AA143" s="8">
        <f t="shared" si="15"/>
        <v>9.6695030633083725</v>
      </c>
      <c r="AB143" s="4">
        <f t="shared" si="16"/>
        <v>489.66666666666669</v>
      </c>
      <c r="AC143" s="4">
        <f t="shared" si="17"/>
        <v>4734.833333333333</v>
      </c>
    </row>
    <row r="144" spans="1:29" x14ac:dyDescent="0.25">
      <c r="A144" t="str">
        <f>feed!A144</f>
        <v>Vanan</v>
      </c>
      <c r="B144" t="str">
        <f>feed!B144</f>
        <v>Esler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59</v>
      </c>
      <c r="E144">
        <f>SUMPRODUCT(MID(0&amp;feed!E144,LARGE(INDEX(ISNUMBER(--MID(feed!E144,ROW($1:$19),1))*
ROW($1:$19),0),ROW($1:$19))+1,1)*10^ROW($1:$19)/10)</f>
        <v>5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5</v>
      </c>
      <c r="I144" t="str">
        <f>feed!I144</f>
        <v>Poor</v>
      </c>
      <c r="J144">
        <f>SUMPRODUCT(MID(0&amp;feed!J144,LARGE(INDEX(ISNUMBER(--MID(feed!J144,ROW($1:$19),1))*
ROW($1:$19),0),ROW($1:$19))+1,1)*10^ROW($1:$19)/10)</f>
        <v>23</v>
      </c>
      <c r="K144">
        <f>SUMPRODUCT(MID(0&amp;feed!K144,LARGE(INDEX(ISNUMBER(--MID(feed!K144,ROW($1:$19),1))*
ROW($1:$19),0),ROW($1:$19))+1,1)*10^ROW($1:$19)/10)</f>
        <v>39</v>
      </c>
      <c r="L144">
        <f>SUMPRODUCT(MID(0&amp;feed!L144,LARGE(INDEX(ISNUMBER(--MID(feed!L144,ROW($1:$19),1))*
ROW($1:$19),0),ROW($1:$19))+1,1)*10^ROW($1:$19)/10)</f>
        <v>10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2938</v>
      </c>
      <c r="O144">
        <f>SUMPRODUCT(MID(0&amp;feed!O144,LARGE(INDEX(ISNUMBER(--MID(feed!O144,ROW($1:$5),1))*
ROW($1:$5),0),ROW($1:$5))+1,1)*10^ROW($1:$5)/10)</f>
        <v>67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Congo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144" t="str">
        <f>feed!U144</f>
        <v>http://blocgame.com/stats.php?id=63339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24280</v>
      </c>
      <c r="AA144" s="8">
        <f t="shared" si="15"/>
        <v>15.794758339006126</v>
      </c>
      <c r="AB144" s="4">
        <f t="shared" si="16"/>
        <v>489.66666666666669</v>
      </c>
      <c r="AC144" s="4">
        <f t="shared" si="17"/>
        <v>7734.166666666667</v>
      </c>
    </row>
    <row r="145" spans="1:29" x14ac:dyDescent="0.25">
      <c r="A145" t="str">
        <f>feed!A145</f>
        <v>Lothlï¿½rien</v>
      </c>
      <c r="B145" t="str">
        <f>feed!B145</f>
        <v>Galadriel</v>
      </c>
      <c r="C145">
        <f>feed!C145</f>
        <v>0</v>
      </c>
      <c r="D145">
        <f>SUMPRODUCT(MID(0&amp;feed!D145,LARGE(INDEX(ISNUMBER(--MID(feed!D145,ROW($1:$19),1))*
ROW($1:$19),0),ROW($1:$19))+1,1)*10^ROW($1:$19)/10)</f>
        <v>159</v>
      </c>
      <c r="E145">
        <f>SUMPRODUCT(MID(0&amp;feed!E145,LARGE(INDEX(ISNUMBER(--MID(feed!E145,ROW($1:$19),1))*
ROW($1:$19),0),ROW($1:$19))+1,1)*10^ROW($1:$19)/10)</f>
        <v>36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13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35</v>
      </c>
      <c r="K145">
        <f>SUMPRODUCT(MID(0&amp;feed!K145,LARGE(INDEX(ISNUMBER(--MID(feed!K145,ROW($1:$19),1))*
ROW($1:$19),0),ROW($1:$19))+1,1)*10^ROW($1:$19)/10)</f>
        <v>50</v>
      </c>
      <c r="L145">
        <f>SUMPRODUCT(MID(0&amp;feed!L145,LARGE(INDEX(ISNUMBER(--MID(feed!L145,ROW($1:$19),1))*
ROW($1:$19),0),ROW($1:$19))+1,1)*10^ROW($1:$19)/10)</f>
        <v>50</v>
      </c>
      <c r="M145" t="str">
        <f>feed!M145</f>
        <v>Free Market</v>
      </c>
      <c r="N145">
        <f>SUMPRODUCT(MID(0&amp;feed!N145,LARGE(INDEX(ISNUMBER(--MID(feed!N145,ROW($1:$5),1))*
ROW($1:$5),0),ROW($1:$5))+1,1)*10^ROW($1:$5)/10)</f>
        <v>2922</v>
      </c>
      <c r="O145">
        <f>SUMPRODUCT(MID(0&amp;feed!O145,LARGE(INDEX(ISNUMBER(--MID(feed!O145,ROW($1:$5),1))*
ROW($1:$5),0),ROW($1:$5))+1,1)*10^ROW($1:$5)/10)</f>
        <v>9848</v>
      </c>
      <c r="P145" t="str">
        <f>feed!P145</f>
        <v>Untapped</v>
      </c>
      <c r="Q145">
        <f t="shared" si="12"/>
        <v>90</v>
      </c>
      <c r="R145" t="str">
        <f>feed!Q145</f>
        <v>Very Powerful</v>
      </c>
      <c r="S145">
        <f t="shared" si="13"/>
        <v>10</v>
      </c>
      <c r="T145" t="str">
        <f>feed!R145</f>
        <v>Atlas</v>
      </c>
      <c r="U145" t="str">
        <f>feed!S145</f>
        <v>United States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145" t="str">
        <f>feed!U145</f>
        <v>http://blocgame.com/stats.php?id=64165</v>
      </c>
      <c r="X145" s="4">
        <f>SUMPRODUCT(MID(0&amp;feed!V145,LARGE(INDEX(ISNUMBER(--MID(feed!V145,ROW($1:$5),1))*
ROW($1:$5),0),ROW($1:$5))+1,1)*10^ROW($1:$5)/10)</f>
        <v>0</v>
      </c>
      <c r="Y145" t="str">
        <f>feed!W145</f>
        <v>2 Tons</v>
      </c>
      <c r="Z145" s="4">
        <f t="shared" si="14"/>
        <v>2686</v>
      </c>
      <c r="AA145" s="8">
        <f t="shared" si="15"/>
        <v>17.089664613278575</v>
      </c>
      <c r="AB145" s="4">
        <f t="shared" si="16"/>
        <v>487</v>
      </c>
      <c r="AC145" s="4">
        <f t="shared" si="17"/>
        <v>8322.6666666666661</v>
      </c>
    </row>
    <row r="146" spans="1:29" x14ac:dyDescent="0.25">
      <c r="A146" t="str">
        <f>feed!A146</f>
        <v>malapetaka</v>
      </c>
      <c r="B146" t="str">
        <f>feed!B146</f>
        <v>bolawei9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7</v>
      </c>
      <c r="E146">
        <f>SUMPRODUCT(MID(0&amp;feed!E146,LARGE(INDEX(ISNUMBER(--MID(feed!E146,ROW($1:$19),1))*
ROW($1:$19),0),ROW($1:$19))+1,1)*10^ROW($1:$19)/10)</f>
        <v>1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2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40</v>
      </c>
      <c r="K146">
        <f>SUMPRODUCT(MID(0&amp;feed!K146,LARGE(INDEX(ISNUMBER(--MID(feed!K146,ROW($1:$19),1))*
ROW($1:$19),0),ROW($1:$19))+1,1)*10^ROW($1:$19)/10)</f>
        <v>6</v>
      </c>
      <c r="L146">
        <f>SUMPRODUCT(MID(0&amp;feed!L146,LARGE(INDEX(ISNUMBER(--MID(feed!L146,ROW($1:$19),1))*
ROW($1:$19),0),ROW($1:$19))+1,1)*10^ROW($1:$19)/10)</f>
        <v>5</v>
      </c>
      <c r="M146" t="str">
        <f>feed!M146</f>
        <v>Mixed Economy</v>
      </c>
      <c r="N146">
        <f>SUMPRODUCT(MID(0&amp;feed!N146,LARGE(INDEX(ISNUMBER(--MID(feed!N146,ROW($1:$5),1))*
ROW($1:$5),0),ROW($1:$5))+1,1)*10^ROW($1:$5)/10)</f>
        <v>2900</v>
      </c>
      <c r="O146">
        <f>SUMPRODUCT(MID(0&amp;feed!O146,LARGE(INDEX(ISNUMBER(--MID(feed!O146,ROW($1:$5),1))*
ROW($1:$5),0),ROW($1:$5))+1,1)*10^ROW($1:$5)/10)</f>
        <v>134</v>
      </c>
      <c r="P146">
        <f>feed!P146</f>
        <v>0</v>
      </c>
      <c r="Q146">
        <f t="shared" si="12"/>
        <v>40</v>
      </c>
      <c r="R146" t="str">
        <f>feed!Q146</f>
        <v>Large</v>
      </c>
      <c r="S146">
        <f t="shared" si="13"/>
        <v>7.5</v>
      </c>
      <c r="T146" t="str">
        <f>feed!R146</f>
        <v>East Indies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146" t="str">
        <f>feed!U146</f>
        <v>http://blocgame.com/stats.php?id=60813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1224</v>
      </c>
      <c r="AA146" s="8">
        <f t="shared" si="15"/>
        <v>2.3617241379310343</v>
      </c>
      <c r="AB146" s="4">
        <f t="shared" si="16"/>
        <v>483.33333333333331</v>
      </c>
      <c r="AC146" s="4">
        <f t="shared" si="17"/>
        <v>1141.5</v>
      </c>
    </row>
    <row r="147" spans="1:29" x14ac:dyDescent="0.25">
      <c r="A147" t="str">
        <f>feed!A147</f>
        <v>SPNR</v>
      </c>
      <c r="B147" t="str">
        <f>feed!B147</f>
        <v>Stefan Stamenkovic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78</v>
      </c>
      <c r="E147">
        <f>SUMPRODUCT(MID(0&amp;feed!E147,LARGE(INDEX(ISNUMBER(--MID(feed!E147,ROW($1:$19),1))*
ROW($1:$19),0),ROW($1:$19))+1,1)*10^ROW($1:$19)/10)</f>
        <v>4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2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7</v>
      </c>
      <c r="K147">
        <f>SUMPRODUCT(MID(0&amp;feed!K147,LARGE(INDEX(ISNUMBER(--MID(feed!K147,ROW($1:$19),1))*
ROW($1:$19),0),ROW($1:$19))+1,1)*10^ROW($1:$19)/10)</f>
        <v>10</v>
      </c>
      <c r="L147">
        <f>SUMPRODUCT(MID(0&amp;feed!L147,LARGE(INDEX(ISNUMBER(--MID(feed!L147,ROW($1:$19),1))*
ROW($1:$19),0),ROW($1:$19))+1,1)*10^ROW($1:$19)/10)</f>
        <v>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2898</v>
      </c>
      <c r="O147">
        <f>SUMPRODUCT(MID(0&amp;feed!O147,LARGE(INDEX(ISNUMBER(--MID(feed!O147,ROW($1:$5),1))*
ROW($1:$5),0),ROW($1:$5))+1,1)*10^ROW($1:$5)/10)</f>
        <v>333</v>
      </c>
      <c r="P147" t="str">
        <f>feed!P147</f>
        <v>Untapped</v>
      </c>
      <c r="Q147">
        <f t="shared" si="12"/>
        <v>90</v>
      </c>
      <c r="R147" t="str">
        <f>feed!Q147</f>
        <v>Large</v>
      </c>
      <c r="S147">
        <f t="shared" si="13"/>
        <v>7.5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147" t="str">
        <f>feed!U147</f>
        <v>http://blocgame.com/stats.php?id=51722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5459</v>
      </c>
      <c r="AA147" s="8">
        <f t="shared" si="15"/>
        <v>4.2129054520358871</v>
      </c>
      <c r="AB147" s="4">
        <f t="shared" si="16"/>
        <v>483</v>
      </c>
      <c r="AC147" s="4">
        <f t="shared" si="17"/>
        <v>2034.8333333333333</v>
      </c>
    </row>
    <row r="148" spans="1:29" x14ac:dyDescent="0.25">
      <c r="A148" t="str">
        <f>feed!A148</f>
        <v>Neechanville</v>
      </c>
      <c r="B148" t="str">
        <f>feed!B148</f>
        <v>Overlord-kun</v>
      </c>
      <c r="C148">
        <f>feed!C148</f>
        <v>0</v>
      </c>
      <c r="D148">
        <f>SUMPRODUCT(MID(0&amp;feed!D148,LARGE(INDEX(ISNUMBER(--MID(feed!D148,ROW($1:$19),1))*
ROW($1:$19),0),ROW($1:$19))+1,1)*10^ROW($1:$19)/10)</f>
        <v>7</v>
      </c>
      <c r="E148">
        <f>SUMPRODUCT(MID(0&amp;feed!E148,LARGE(INDEX(ISNUMBER(--MID(feed!E148,ROW($1:$19),1))*
ROW($1:$19),0),ROW($1:$19))+1,1)*10^ROW($1:$19)/10)</f>
        <v>1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42</v>
      </c>
      <c r="K148">
        <f>SUMPRODUCT(MID(0&amp;feed!K148,LARGE(INDEX(ISNUMBER(--MID(feed!K148,ROW($1:$19),1))*
ROW($1:$19),0),ROW($1:$19))+1,1)*10^ROW($1:$19)/10)</f>
        <v>21</v>
      </c>
      <c r="L148">
        <f>SUMPRODUCT(MID(0&amp;feed!L148,LARGE(INDEX(ISNUMBER(--MID(feed!L148,ROW($1:$19),1))*
ROW($1:$19),0),ROW($1:$19))+1,1)*10^ROW($1:$19)/10)</f>
        <v>6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2897</v>
      </c>
      <c r="O148">
        <f>SUMPRODUCT(MID(0&amp;feed!O148,LARGE(INDEX(ISNUMBER(--MID(feed!O148,ROW($1:$5),1))*
ROW($1:$5),0),ROW($1:$5))+1,1)*10^ROW($1:$5)/10)</f>
        <v>86</v>
      </c>
      <c r="P148" t="str">
        <f>feed!P148</f>
        <v>Untapped</v>
      </c>
      <c r="Q148">
        <f t="shared" si="12"/>
        <v>90</v>
      </c>
      <c r="R148" t="str">
        <f>feed!Q148</f>
        <v>Large</v>
      </c>
      <c r="S148">
        <f t="shared" si="13"/>
        <v>7.5</v>
      </c>
      <c r="T148" t="str">
        <f>feed!R148</f>
        <v>Gran Colombia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148" t="str">
        <f>feed!U148</f>
        <v>http://blocgame.com/stats.php?id=63023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6290</v>
      </c>
      <c r="AA148" s="8">
        <f t="shared" si="15"/>
        <v>6.1839834311356574</v>
      </c>
      <c r="AB148" s="4">
        <f t="shared" si="16"/>
        <v>482.83333333333331</v>
      </c>
      <c r="AC148" s="4">
        <f t="shared" si="17"/>
        <v>2985.8333333333335</v>
      </c>
    </row>
    <row r="149" spans="1:29" x14ac:dyDescent="0.25">
      <c r="A149" t="str">
        <f>feed!A149</f>
        <v>Kitt</v>
      </c>
      <c r="B149" t="str">
        <f>feed!B149</f>
        <v>cici</v>
      </c>
      <c r="C149" t="str">
        <f>feed!C149</f>
        <v>PIRATES</v>
      </c>
      <c r="D149">
        <f>SUMPRODUCT(MID(0&amp;feed!D149,LARGE(INDEX(ISNUMBER(--MID(feed!D149,ROW($1:$19),1))*
ROW($1:$19),0),ROW($1:$19))+1,1)*10^ROW($1:$19)/10)</f>
        <v>134</v>
      </c>
      <c r="E149">
        <f>SUMPRODUCT(MID(0&amp;feed!E149,LARGE(INDEX(ISNUMBER(--MID(feed!E149,ROW($1:$19),1))*
ROW($1:$19),0),ROW($1:$19))+1,1)*10^ROW($1:$19)/10)</f>
        <v>0</v>
      </c>
      <c r="F149" t="str">
        <f>feed!F149</f>
        <v>Korean War surplus</v>
      </c>
      <c r="G149" t="str">
        <f>feed!G149</f>
        <v>Normal</v>
      </c>
      <c r="H149">
        <f>SUMPRODUCT(MID(0&amp;feed!H149,LARGE(INDEX(ISNUMBER(--MID(feed!H149,ROW($1:$19),1))*
ROW($1:$19),0),ROW($1:$19))+1,1)*10^ROW($1:$19)/10)</f>
        <v>5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</v>
      </c>
      <c r="K149">
        <f>SUMPRODUCT(MID(0&amp;feed!K149,LARGE(INDEX(ISNUMBER(--MID(feed!K149,ROW($1:$19),1))*
ROW($1:$19),0),ROW($1:$19))+1,1)*10^ROW($1:$19)/10)</f>
        <v>22</v>
      </c>
      <c r="L149">
        <f>SUMPRODUCT(MID(0&amp;feed!L149,LARGE(INDEX(ISNUMBER(--MID(feed!L149,ROW($1:$19),1))*
ROW($1:$19),0),ROW($1:$19))+1,1)*10^ROW($1:$19)/10)</f>
        <v>13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2892</v>
      </c>
      <c r="O149">
        <f>SUMPRODUCT(MID(0&amp;feed!O149,LARGE(INDEX(ISNUMBER(--MID(feed!O149,ROW($1:$5),1))*
ROW($1:$5),0),ROW($1:$5))+1,1)*10^ROW($1:$5)/10)</f>
        <v>210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Indochina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149" t="str">
        <f>feed!U149</f>
        <v>http://blocgame.com/stats.php?id=64247</v>
      </c>
      <c r="X149" s="4">
        <f>SUMPRODUCT(MID(0&amp;feed!V149,LARGE(INDEX(ISNUMBER(--MID(feed!V149,ROW($1:$5),1))*
ROW($1:$5),0),ROW($1:$5))+1,1)*10^ROW($1:$5)/10)</f>
        <v>0</v>
      </c>
      <c r="Y149" t="str">
        <f>feed!W149</f>
        <v>1 Tons</v>
      </c>
      <c r="Z149" s="4">
        <f t="shared" si="14"/>
        <v>13125</v>
      </c>
      <c r="AA149" s="8">
        <f t="shared" si="15"/>
        <v>10.37344398340249</v>
      </c>
      <c r="AB149" s="4">
        <f t="shared" si="16"/>
        <v>482</v>
      </c>
      <c r="AC149" s="4">
        <f t="shared" si="17"/>
        <v>5000</v>
      </c>
    </row>
    <row r="150" spans="1:29" x14ac:dyDescent="0.25">
      <c r="A150" t="str">
        <f>feed!A150</f>
        <v>Shiba</v>
      </c>
      <c r="B150" t="str">
        <f>feed!B150</f>
        <v>Dogtown33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99</v>
      </c>
      <c r="E150">
        <f>SUMPRODUCT(MID(0&amp;feed!E150,LARGE(INDEX(ISNUMBER(--MID(feed!E150,ROW($1:$19),1))*
ROW($1:$19),0),ROW($1:$19))+1,1)*10^ROW($1:$19)/10)</f>
        <v>2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4</v>
      </c>
      <c r="I150" t="str">
        <f>feed!I150</f>
        <v>Standard</v>
      </c>
      <c r="J150">
        <f>SUMPRODUCT(MID(0&amp;feed!J150,LARGE(INDEX(ISNUMBER(--MID(feed!J150,ROW($1:$19),1))*
ROW($1:$19),0),ROW($1:$19))+1,1)*10^ROW($1:$19)/10)</f>
        <v>3</v>
      </c>
      <c r="K150">
        <f>SUMPRODUCT(MID(0&amp;feed!K150,LARGE(INDEX(ISNUMBER(--MID(feed!K150,ROW($1:$19),1))*
ROW($1:$19),0),ROW($1:$19))+1,1)*10^ROW($1:$19)/10)</f>
        <v>22</v>
      </c>
      <c r="L150">
        <f>SUMPRODUCT(MID(0&amp;feed!L150,LARGE(INDEX(ISNUMBER(--MID(feed!L150,ROW($1:$19),1))*
ROW($1:$19),0),ROW($1:$19))+1,1)*10^ROW($1:$19)/10)</f>
        <v>15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2891</v>
      </c>
      <c r="O150">
        <f>SUMPRODUCT(MID(0&amp;feed!O150,LARGE(INDEX(ISNUMBER(--MID(feed!O150,ROW($1:$5),1))*
ROW($1:$5),0),ROW($1:$5))+1,1)*10^ROW($1:$5)/10)</f>
        <v>86</v>
      </c>
      <c r="P150" t="str">
        <f>feed!P150</f>
        <v>Untapped</v>
      </c>
      <c r="Q150">
        <f t="shared" si="12"/>
        <v>90</v>
      </c>
      <c r="R150" t="str">
        <f>feed!Q150</f>
        <v>Powerful</v>
      </c>
      <c r="S150">
        <f t="shared" si="13"/>
        <v>9</v>
      </c>
      <c r="T150" t="str">
        <f>feed!R150</f>
        <v>Pacific Rim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150" t="str">
        <f>feed!U150</f>
        <v>http://blocgame.com/stats.php?id=56250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15689</v>
      </c>
      <c r="AA150" s="8">
        <f t="shared" si="15"/>
        <v>11.263922518159806</v>
      </c>
      <c r="AB150" s="4">
        <f t="shared" si="16"/>
        <v>481.83333333333331</v>
      </c>
      <c r="AC150" s="4">
        <f t="shared" si="17"/>
        <v>5427.333333333333</v>
      </c>
    </row>
    <row r="151" spans="1:29" x14ac:dyDescent="0.25">
      <c r="A151" t="str">
        <f>feed!A151</f>
        <v>KakMahRevenge</v>
      </c>
      <c r="B151" t="str">
        <f>feed!B151</f>
        <v>Rosmah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72</v>
      </c>
      <c r="E151">
        <f>SUMPRODUCT(MID(0&amp;feed!E151,LARGE(INDEX(ISNUMBER(--MID(feed!E151,ROW($1:$19),1))*
ROW($1:$19),0),ROW($1:$19))+1,1)*10^ROW($1:$19)/10)</f>
        <v>1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SUMPRODUCT(MID(0&amp;feed!H151,LARGE(INDEX(ISNUMBER(--MID(feed!H151,ROW($1:$19),1))*
ROW($1:$19),0),ROW($1:$19))+1,1)*10^ROW($1:$19)/10)</f>
        <v>3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1</v>
      </c>
      <c r="K151">
        <f>SUMPRODUCT(MID(0&amp;feed!K151,LARGE(INDEX(ISNUMBER(--MID(feed!K151,ROW($1:$19),1))*
ROW($1:$19),0),ROW($1:$19))+1,1)*10^ROW($1:$19)/10)</f>
        <v>20</v>
      </c>
      <c r="L151">
        <f>SUMPRODUCT(MID(0&amp;feed!L151,LARGE(INDEX(ISNUMBER(--MID(feed!L151,ROW($1:$19),1))*
ROW($1:$19),0),ROW($1:$19))+1,1)*10^ROW($1:$19)/10)</f>
        <v>12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2887</v>
      </c>
      <c r="O151">
        <f>SUMPRODUCT(MID(0&amp;feed!O151,LARGE(INDEX(ISNUMBER(--MID(feed!O151,ROW($1:$5),1))*
ROW($1:$5),0),ROW($1:$5))+1,1)*10^ROW($1:$5)/10)</f>
        <v>12</v>
      </c>
      <c r="P151">
        <f>feed!P151</f>
        <v>0</v>
      </c>
      <c r="Q151">
        <f t="shared" si="12"/>
        <v>40</v>
      </c>
      <c r="R151" t="str">
        <f>feed!Q151</f>
        <v>Very Powerful</v>
      </c>
      <c r="S151">
        <f t="shared" si="13"/>
        <v>10</v>
      </c>
      <c r="T151" t="str">
        <f>feed!R151</f>
        <v>Indochina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151" t="str">
        <f>feed!U151</f>
        <v>http://blocgame.com/stats.php?id=62685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5373</v>
      </c>
      <c r="AA151" s="8">
        <f t="shared" si="15"/>
        <v>6.7970211291998615</v>
      </c>
      <c r="AB151" s="4">
        <f t="shared" si="16"/>
        <v>481.16666666666669</v>
      </c>
      <c r="AC151" s="4">
        <f t="shared" si="17"/>
        <v>3270.5</v>
      </c>
    </row>
    <row r="152" spans="1:29" x14ac:dyDescent="0.25">
      <c r="A152" t="str">
        <f>feed!A152</f>
        <v>Psiloybia</v>
      </c>
      <c r="B152" t="str">
        <f>feed!B152</f>
        <v>Nero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79</v>
      </c>
      <c r="E152">
        <f>SUMPRODUCT(MID(0&amp;feed!E152,LARGE(INDEX(ISNUMBER(--MID(feed!E152,ROW($1:$19),1))*
ROW($1:$19),0),ROW($1:$19))+1,1)*10^ROW($1:$19)/10)</f>
        <v>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4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10</v>
      </c>
      <c r="K152">
        <f>SUMPRODUCT(MID(0&amp;feed!K152,LARGE(INDEX(ISNUMBER(--MID(feed!K152,ROW($1:$19),1))*
ROW($1:$19),0),ROW($1:$19))+1,1)*10^ROW($1:$19)/10)</f>
        <v>17</v>
      </c>
      <c r="L152">
        <f>SUMPRODUCT(MID(0&amp;feed!L152,LARGE(INDEX(ISNUMBER(--MID(feed!L152,ROW($1:$19),1))*
ROW($1:$19),0),ROW($1:$19))+1,1)*10^ROW($1:$19)/10)</f>
        <v>6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2884</v>
      </c>
      <c r="O152">
        <f>SUMPRODUCT(MID(0&amp;feed!O152,LARGE(INDEX(ISNUMBER(--MID(feed!O152,ROW($1:$5),1))*
ROW($1:$5),0),ROW($1:$5))+1,1)*10^ROW($1:$5)/10)</f>
        <v>70</v>
      </c>
      <c r="P152" t="str">
        <f>feed!P152</f>
        <v>Untapped</v>
      </c>
      <c r="Q152">
        <f t="shared" si="12"/>
        <v>90</v>
      </c>
      <c r="R152" t="str">
        <f>feed!Q152</f>
        <v>Powerful</v>
      </c>
      <c r="S152">
        <f t="shared" si="13"/>
        <v>9</v>
      </c>
      <c r="T152" t="str">
        <f>feed!R152</f>
        <v>China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52" t="str">
        <f>feed!U152</f>
        <v>http://blocgame.com/stats.php?id=45249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34206</v>
      </c>
      <c r="AA152" s="8">
        <f t="shared" si="15"/>
        <v>15.891470180305133</v>
      </c>
      <c r="AB152" s="4">
        <f t="shared" si="16"/>
        <v>480.66666666666669</v>
      </c>
      <c r="AC152" s="4">
        <f t="shared" si="17"/>
        <v>7638.5</v>
      </c>
    </row>
    <row r="153" spans="1:29" x14ac:dyDescent="0.25">
      <c r="A153" t="str">
        <f>feed!A153</f>
        <v>Based World</v>
      </c>
      <c r="B153" t="str">
        <f>feed!B153</f>
        <v>Lil B</v>
      </c>
      <c r="C153" t="str">
        <f>feed!C153</f>
        <v>SPQR</v>
      </c>
      <c r="D153">
        <f>SUMPRODUCT(MID(0&amp;feed!D153,LARGE(INDEX(ISNUMBER(--MID(feed!D153,ROW($1:$19),1))*
ROW($1:$19),0),ROW($1:$19))+1,1)*10^ROW($1:$19)/10)</f>
        <v>63</v>
      </c>
      <c r="E153">
        <f>SUMPRODUCT(MID(0&amp;feed!E153,LARGE(INDEX(ISNUMBER(--MID(feed!E153,ROW($1:$19),1))*
ROW($1:$19),0),ROW($1:$19))+1,1)*10^ROW($1:$19)/10)</f>
        <v>2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2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17</v>
      </c>
      <c r="K153">
        <f>SUMPRODUCT(MID(0&amp;feed!K153,LARGE(INDEX(ISNUMBER(--MID(feed!K153,ROW($1:$19),1))*
ROW($1:$19),0),ROW($1:$19))+1,1)*10^ROW($1:$19)/10)</f>
        <v>17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2868</v>
      </c>
      <c r="O153">
        <f>SUMPRODUCT(MID(0&amp;feed!O153,LARGE(INDEX(ISNUMBER(--MID(feed!O153,ROW($1:$5),1))*
ROW($1:$5),0),ROW($1:$5))+1,1)*10^ROW($1:$5)/10)</f>
        <v>264</v>
      </c>
      <c r="P153" t="str">
        <f>feed!P153</f>
        <v>Untapped</v>
      </c>
      <c r="Q153">
        <f t="shared" si="12"/>
        <v>90</v>
      </c>
      <c r="R153" t="str">
        <f>feed!Q153</f>
        <v>Very Powerful</v>
      </c>
      <c r="S153">
        <f t="shared" si="13"/>
        <v>10</v>
      </c>
      <c r="T153" t="str">
        <f>feed!R153</f>
        <v>The Subcontinent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153" t="str">
        <f>feed!U153</f>
        <v>http://blocgame.com/stats.php?id=58035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11220</v>
      </c>
      <c r="AA153" s="8">
        <f t="shared" si="15"/>
        <v>7.4424686192468616</v>
      </c>
      <c r="AB153" s="4">
        <f t="shared" si="16"/>
        <v>478</v>
      </c>
      <c r="AC153" s="4">
        <f t="shared" si="17"/>
        <v>3557.5</v>
      </c>
    </row>
    <row r="154" spans="1:29" x14ac:dyDescent="0.25">
      <c r="A154" t="str">
        <f>feed!A154</f>
        <v>Lyranistan</v>
      </c>
      <c r="B154" t="str">
        <f>feed!B154</f>
        <v>Lyranistan</v>
      </c>
      <c r="C154" t="str">
        <f>feed!C154</f>
        <v>Brotherhood of Nod</v>
      </c>
      <c r="D154">
        <f>SUMPRODUCT(MID(0&amp;feed!D154,LARGE(INDEX(ISNUMBER(--MID(feed!D154,ROW($1:$19),1))*
ROW($1:$19),0),ROW($1:$19))+1,1)*10^ROW($1:$19)/10)</f>
        <v>118</v>
      </c>
      <c r="E154">
        <f>SUMPRODUCT(MID(0&amp;feed!E154,LARGE(INDEX(ISNUMBER(--MID(feed!E154,ROW($1:$19),1))*
ROW($1:$19),0),ROW($1:$19))+1,1)*10^ROW($1:$19)/10)</f>
        <v>5</v>
      </c>
      <c r="F154" t="str">
        <f>feed!F154</f>
        <v>Vietnam War surplus</v>
      </c>
      <c r="G154" t="str">
        <f>feed!G154</f>
        <v>Pariah</v>
      </c>
      <c r="H154">
        <f>SUMPRODUCT(MID(0&amp;feed!H154,LARGE(INDEX(ISNUMBER(--MID(feed!H154,ROW($1:$19),1))*
ROW($1:$19),0),ROW($1:$19))+1,1)*10^ROW($1:$19)/10)</f>
        <v>4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35</v>
      </c>
      <c r="L154">
        <f>SUMPRODUCT(MID(0&amp;feed!L154,LARGE(INDEX(ISNUMBER(--MID(feed!L154,ROW($1:$19),1))*
ROW($1:$19),0),ROW($1:$19))+1,1)*10^ROW($1:$19)/10)</f>
        <v>25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2864</v>
      </c>
      <c r="O154">
        <f>SUMPRODUCT(MID(0&amp;feed!O154,LARGE(INDEX(ISNUMBER(--MID(feed!O154,ROW($1:$5),1))*
ROW($1:$5),0),ROW($1:$5))+1,1)*10^ROW($1:$5)/10)</f>
        <v>3493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Mesopotamia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54" t="str">
        <f>feed!U154</f>
        <v>http://blocgame.com/stats.php?id=56860</v>
      </c>
      <c r="X154" s="4">
        <f>SUMPRODUCT(MID(0&amp;feed!V154,LARGE(INDEX(ISNUMBER(--MID(feed!V154,ROW($1:$5),1))*
ROW($1:$5),0),ROW($1:$5))+1,1)*10^ROW($1:$5)/10)</f>
        <v>0</v>
      </c>
      <c r="Y154" t="str">
        <f>feed!W154</f>
        <v>2 Tons</v>
      </c>
      <c r="Z154" s="4">
        <f t="shared" si="14"/>
        <v>26690</v>
      </c>
      <c r="AA154" s="8">
        <f t="shared" si="15"/>
        <v>18.222765363128492</v>
      </c>
      <c r="AB154" s="4">
        <f t="shared" si="16"/>
        <v>477.33333333333331</v>
      </c>
      <c r="AC154" s="4">
        <f t="shared" si="17"/>
        <v>8698.3333333333339</v>
      </c>
    </row>
    <row r="155" spans="1:29" x14ac:dyDescent="0.25">
      <c r="A155" t="str">
        <f>feed!A155</f>
        <v>Boro</v>
      </c>
      <c r="B155" t="str">
        <f>feed!B155</f>
        <v>Speedy13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49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3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10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2863</v>
      </c>
      <c r="O155">
        <f>SUMPRODUCT(MID(0&amp;feed!O155,LARGE(INDEX(ISNUMBER(--MID(feed!O155,ROW($1:$5),1))*
ROW($1:$5),0),ROW($1:$5))+1,1)*10^ROW($1:$5)/10)</f>
        <v>342</v>
      </c>
      <c r="P155" t="str">
        <f>feed!P155</f>
        <v>Near Depletion</v>
      </c>
      <c r="Q155">
        <f t="shared" si="12"/>
        <v>10</v>
      </c>
      <c r="R155" t="str">
        <f>feed!Q155</f>
        <v>Very Powerful</v>
      </c>
      <c r="S155">
        <f t="shared" si="13"/>
        <v>10</v>
      </c>
      <c r="T155" t="str">
        <f>feed!R155</f>
        <v>Caribbean</v>
      </c>
      <c r="U155" t="str">
        <f>feed!S155</f>
        <v>Neutral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155" t="str">
        <f>feed!U155</f>
        <v>http://blocgame.com/stats.php?id=59257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14578</v>
      </c>
      <c r="AA155" s="8">
        <f t="shared" si="15"/>
        <v>9.5452322738386304</v>
      </c>
      <c r="AB155" s="4">
        <f t="shared" si="16"/>
        <v>477.16666666666669</v>
      </c>
      <c r="AC155" s="4">
        <f t="shared" si="17"/>
        <v>4554.666666666667</v>
      </c>
    </row>
    <row r="156" spans="1:29" x14ac:dyDescent="0.25">
      <c r="A156" t="str">
        <f>feed!A156</f>
        <v>Petai Belalang</v>
      </c>
      <c r="B156" t="str">
        <f>feed!B156</f>
        <v>zulhasr39689</v>
      </c>
      <c r="C156" t="str">
        <f>feed!C156</f>
        <v>PIRATES</v>
      </c>
      <c r="D156">
        <f>SUMPRODUCT(MID(0&amp;feed!D156,LARGE(INDEX(ISNUMBER(--MID(feed!D156,ROW($1:$19),1))*
ROW($1:$19),0),ROW($1:$19))+1,1)*10^ROW($1:$19)/10)</f>
        <v>112</v>
      </c>
      <c r="E156">
        <f>SUMPRODUCT(MID(0&amp;feed!E156,LARGE(INDEX(ISNUMBER(--MID(feed!E156,ROW($1:$19),1))*
ROW($1:$19),0),ROW($1:$19))+1,1)*10^ROW($1:$19)/10)</f>
        <v>31</v>
      </c>
      <c r="F156" t="str">
        <f>feed!F156</f>
        <v>Vietnam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6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4</v>
      </c>
      <c r="K156">
        <f>SUMPRODUCT(MID(0&amp;feed!K156,LARGE(INDEX(ISNUMBER(--MID(feed!K156,ROW($1:$19),1))*
ROW($1:$19),0),ROW($1:$19))+1,1)*10^ROW($1:$19)/10)</f>
        <v>12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2860</v>
      </c>
      <c r="O156">
        <f>SUMPRODUCT(MID(0&amp;feed!O156,LARGE(INDEX(ISNUMBER(--MID(feed!O156,ROW($1:$5),1))*
ROW($1:$5),0),ROW($1:$5))+1,1)*10^ROW($1:$5)/10)</f>
        <v>257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East Indies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156" t="str">
        <f>feed!U156</f>
        <v>http://blocgame.com/stats.php?id=60767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31328</v>
      </c>
      <c r="AA156" s="8">
        <f t="shared" si="15"/>
        <v>15.018531468531469</v>
      </c>
      <c r="AB156" s="4">
        <f t="shared" si="16"/>
        <v>476.66666666666669</v>
      </c>
      <c r="AC156" s="4">
        <f t="shared" si="17"/>
        <v>7158.833333333333</v>
      </c>
    </row>
    <row r="157" spans="1:29" x14ac:dyDescent="0.25">
      <c r="A157" t="str">
        <f>feed!A157</f>
        <v>Raja Udang</v>
      </c>
      <c r="B157" t="str">
        <f>feed!B157</f>
        <v>Mario</v>
      </c>
      <c r="C157" t="str">
        <f>feed!C157</f>
        <v>Celestial Beingsï¿½</v>
      </c>
      <c r="D157">
        <f>SUMPRODUCT(MID(0&amp;feed!D157,LARGE(INDEX(ISNUMBER(--MID(feed!D157,ROW($1:$19),1))*
ROW($1:$19),0),ROW($1:$19))+1,1)*10^ROW($1:$19)/10)</f>
        <v>8</v>
      </c>
      <c r="E157">
        <f>SUMPRODUCT(MID(0&amp;feed!E157,LARGE(INDEX(ISNUMBER(--MID(feed!E157,ROW($1:$19),1))*
ROW($1:$19),0),ROW($1:$19))+1,1)*10^ROW($1:$19)/10)</f>
        <v>3</v>
      </c>
      <c r="F157" t="str">
        <f>feed!F157</f>
        <v>Second World War surplus</v>
      </c>
      <c r="G157" t="str">
        <f>feed!G157</f>
        <v>Questionable</v>
      </c>
      <c r="H157">
        <f>SUMPRODUCT(MID(0&amp;feed!H157,LARGE(INDEX(ISNUMBER(--MID(feed!H157,ROW($1:$19),1))*
ROW($1:$19),0),ROW($1:$19))+1,1)*10^ROW($1:$19)/10)</f>
        <v>3</v>
      </c>
      <c r="I157" t="str">
        <f>feed!I157</f>
        <v>Undisciplined Rabble</v>
      </c>
      <c r="J157">
        <f>SUMPRODUCT(MID(0&amp;feed!J157,LARGE(INDEX(ISNUMBER(--MID(feed!J157,ROW($1:$19),1))*
ROW($1:$19),0),ROW($1:$19))+1,1)*10^ROW($1:$19)/10)</f>
        <v>24</v>
      </c>
      <c r="K157">
        <f>SUMPRODUCT(MID(0&amp;feed!K157,LARGE(INDEX(ISNUMBER(--MID(feed!K157,ROW($1:$19),1))*
ROW($1:$19),0),ROW($1:$19))+1,1)*10^ROW($1:$19)/10)</f>
        <v>20</v>
      </c>
      <c r="L157">
        <f>SUMPRODUCT(MID(0&amp;feed!L157,LARGE(INDEX(ISNUMBER(--MID(feed!L157,ROW($1:$19),1))*
ROW($1:$19),0),ROW($1:$19))+1,1)*10^ROW($1:$19)/10)</f>
        <v>13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2856</v>
      </c>
      <c r="O157">
        <f>SUMPRODUCT(MID(0&amp;feed!O157,LARGE(INDEX(ISNUMBER(--MID(feed!O157,ROW($1:$5),1))*
ROW($1:$5),0),ROW($1:$5))+1,1)*10^ROW($1:$5)/10)</f>
        <v>20</v>
      </c>
      <c r="P157" t="str">
        <f>feed!P157</f>
        <v>Plentiful</v>
      </c>
      <c r="Q157">
        <f t="shared" si="12"/>
        <v>70</v>
      </c>
      <c r="R157" t="str">
        <f>feed!Q157</f>
        <v>Mediocre</v>
      </c>
      <c r="S157">
        <f t="shared" si="13"/>
        <v>4.5</v>
      </c>
      <c r="T157" t="str">
        <f>feed!R157</f>
        <v>Pacific Rim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157" t="str">
        <f>feed!U157</f>
        <v>http://blocgame.com/stats.php?id=61754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2641</v>
      </c>
      <c r="AA157" s="8">
        <f t="shared" si="15"/>
        <v>6.045518207282913</v>
      </c>
      <c r="AB157" s="4">
        <f t="shared" si="16"/>
        <v>476</v>
      </c>
      <c r="AC157" s="4">
        <f t="shared" si="17"/>
        <v>2877.6666666666665</v>
      </c>
    </row>
    <row r="158" spans="1:29" x14ac:dyDescent="0.25">
      <c r="A158" t="str">
        <f>feed!A158</f>
        <v>Parameswara</v>
      </c>
      <c r="B158" t="str">
        <f>feed!B158</f>
        <v>brownmy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138</v>
      </c>
      <c r="E158">
        <f>SUMPRODUCT(MID(0&amp;feed!E158,LARGE(INDEX(ISNUMBER(--MID(feed!E158,ROW($1:$19),1))*
ROW($1:$19),0),ROW($1:$19))+1,1)*10^ROW($1:$19)/10)</f>
        <v>1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6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8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4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2852</v>
      </c>
      <c r="O158">
        <f>SUMPRODUCT(MID(0&amp;feed!O158,LARGE(INDEX(ISNUMBER(--MID(feed!O158,ROW($1:$5),1))*
ROW($1:$5),0),ROW($1:$5))+1,1)*10^ROW($1:$5)/10)</f>
        <v>113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Indochina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158" t="str">
        <f>feed!U158</f>
        <v>http://blocgame.com/stats.php?id=56360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24568</v>
      </c>
      <c r="AA158" s="8">
        <f t="shared" si="15"/>
        <v>12.69039270687237</v>
      </c>
      <c r="AB158" s="4">
        <f t="shared" si="16"/>
        <v>475.33333333333331</v>
      </c>
      <c r="AC158" s="4">
        <f t="shared" si="17"/>
        <v>6032.166666666667</v>
      </c>
    </row>
    <row r="159" spans="1:29" x14ac:dyDescent="0.25">
      <c r="A159" t="str">
        <f>feed!A159</f>
        <v>MakanBudak</v>
      </c>
      <c r="B159" t="str">
        <f>feed!B159</f>
        <v>amirulfaizal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31</v>
      </c>
      <c r="E159">
        <f>SUMPRODUCT(MID(0&amp;feed!E159,LARGE(INDEX(ISNUMBER(--MID(feed!E159,ROW($1:$19),1))*
ROW($1:$19),0),ROW($1:$19))+1,1)*10^ROW($1:$19)/10)</f>
        <v>0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1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7</v>
      </c>
      <c r="L159">
        <f>SUMPRODUCT(MID(0&amp;feed!L159,LARGE(INDEX(ISNUMBER(--MID(feed!L159,ROW($1:$19),1))*
ROW($1:$19),0),ROW($1:$19))+1,1)*10^ROW($1:$19)/10)</f>
        <v>4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2847</v>
      </c>
      <c r="O159">
        <f>SUMPRODUCT(MID(0&amp;feed!O159,LARGE(INDEX(ISNUMBER(--MID(feed!O159,ROW($1:$5),1))*
ROW($1:$5),0),ROW($1:$5))+1,1)*10^ROW($1:$5)/10)</f>
        <v>191</v>
      </c>
      <c r="P159" t="str">
        <f>feed!P159</f>
        <v>Untapped</v>
      </c>
      <c r="Q159">
        <f t="shared" si="12"/>
        <v>90</v>
      </c>
      <c r="R159" t="str">
        <f>feed!Q159</f>
        <v>Somewhat Large</v>
      </c>
      <c r="S159">
        <f t="shared" si="13"/>
        <v>6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159" t="str">
        <f>feed!U159</f>
        <v>http://blocgame.com/stats.php?id=60748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1371</v>
      </c>
      <c r="AA159" s="8">
        <f t="shared" si="15"/>
        <v>2.1938883034773444</v>
      </c>
      <c r="AB159" s="4">
        <f t="shared" si="16"/>
        <v>474.5</v>
      </c>
      <c r="AC159" s="4">
        <f t="shared" si="17"/>
        <v>1041</v>
      </c>
    </row>
    <row r="160" spans="1:29" x14ac:dyDescent="0.25">
      <c r="A160" t="str">
        <f>feed!A160</f>
        <v>Wankmuffin</v>
      </c>
      <c r="B160" t="str">
        <f>feed!B160</f>
        <v>tempcunt</v>
      </c>
      <c r="C160">
        <f>feed!C160</f>
        <v>0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3</v>
      </c>
      <c r="I160" t="str">
        <f>feed!I160</f>
        <v>Standard</v>
      </c>
      <c r="J160">
        <f>SUMPRODUCT(MID(0&amp;feed!J160,LARGE(INDEX(ISNUMBER(--MID(feed!J160,ROW($1:$19),1))*
ROW($1:$19),0),ROW($1:$19))+1,1)*10^ROW($1:$19)/10)</f>
        <v>25</v>
      </c>
      <c r="K160">
        <f>SUMPRODUCT(MID(0&amp;feed!K160,LARGE(INDEX(ISNUMBER(--MID(feed!K160,ROW($1:$19),1))*
ROW($1:$19),0),ROW($1:$19))+1,1)*10^ROW($1:$19)/10)</f>
        <v>1</v>
      </c>
      <c r="L160">
        <f>SUMPRODUCT(MID(0&amp;feed!L160,LARGE(INDEX(ISNUMBER(--MID(feed!L160,ROW($1:$19),1))*
ROW($1:$19),0),ROW($1:$19))+1,1)*10^ROW($1:$19)/10)</f>
        <v>3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2830</v>
      </c>
      <c r="O160">
        <f>SUMPRODUCT(MID(0&amp;feed!O160,LARGE(INDEX(ISNUMBER(--MID(feed!O160,ROW($1:$5),1))*
ROW($1:$5),0),ROW($1:$5))+1,1)*10^ROW($1:$5)/10)</f>
        <v>138</v>
      </c>
      <c r="P160" t="str">
        <f>feed!P160</f>
        <v>Plentiful</v>
      </c>
      <c r="Q160">
        <f t="shared" si="12"/>
        <v>70</v>
      </c>
      <c r="R160" t="str">
        <f>feed!Q160</f>
        <v>Mediocre</v>
      </c>
      <c r="S160">
        <f t="shared" si="13"/>
        <v>4.5</v>
      </c>
      <c r="T160" t="str">
        <f>feed!R160</f>
        <v>Mesoamerica</v>
      </c>
      <c r="U160" t="str">
        <f>feed!S160</f>
        <v>Neutral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160" t="str">
        <f>feed!U160</f>
        <v>http://blocgame.com/stats.php?id=63325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86</v>
      </c>
      <c r="AA160" s="8">
        <f t="shared" si="15"/>
        <v>1.3554770318021201</v>
      </c>
      <c r="AB160" s="4">
        <f t="shared" si="16"/>
        <v>471.66666666666669</v>
      </c>
      <c r="AC160" s="4">
        <f t="shared" si="17"/>
        <v>639.33333333333337</v>
      </c>
    </row>
    <row r="161" spans="1:29" x14ac:dyDescent="0.25">
      <c r="A161" t="str">
        <f>feed!A161</f>
        <v>Andes</v>
      </c>
      <c r="B161" t="str">
        <f>feed!B161</f>
        <v>Murtox</v>
      </c>
      <c r="C161">
        <f>feed!C161</f>
        <v>0</v>
      </c>
      <c r="D161">
        <f>SUMPRODUCT(MID(0&amp;feed!D161,LARGE(INDEX(ISNUMBER(--MID(feed!D161,ROW($1:$19),1))*
ROW($1:$19),0),ROW($1:$19))+1,1)*10^ROW($1:$19)/10)</f>
        <v>23</v>
      </c>
      <c r="E161">
        <f>SUMPRODUCT(MID(0&amp;feed!E161,LARGE(INDEX(ISNUMBER(--MID(feed!E161,ROW($1:$19),1))*
ROW($1:$19),0),ROW($1:$19))+1,1)*10^ROW($1:$19)/10)</f>
        <v>0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51</v>
      </c>
      <c r="K161">
        <f>SUMPRODUCT(MID(0&amp;feed!K161,LARGE(INDEX(ISNUMBER(--MID(feed!K161,ROW($1:$19),1))*
ROW($1:$19),0),ROW($1:$19))+1,1)*10^ROW($1:$19)/10)</f>
        <v>23</v>
      </c>
      <c r="L161">
        <f>SUMPRODUCT(MID(0&amp;feed!L161,LARGE(INDEX(ISNUMBER(--MID(feed!L161,ROW($1:$19),1))*
ROW($1:$19),0),ROW($1:$19))+1,1)*10^ROW($1:$19)/10)</f>
        <v>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2827</v>
      </c>
      <c r="O161">
        <f>SUMPRODUCT(MID(0&amp;feed!O161,LARGE(INDEX(ISNUMBER(--MID(feed!O161,ROW($1:$5),1))*
ROW($1:$5),0),ROW($1:$5))+1,1)*10^ROW($1:$5)/10)</f>
        <v>104</v>
      </c>
      <c r="P161" t="str">
        <f>feed!P161</f>
        <v>Near Depletion</v>
      </c>
      <c r="Q161">
        <f t="shared" si="12"/>
        <v>10</v>
      </c>
      <c r="R161" t="str">
        <f>feed!Q161</f>
        <v>Mediocre</v>
      </c>
      <c r="S161">
        <f t="shared" si="13"/>
        <v>4.5</v>
      </c>
      <c r="T161" t="str">
        <f>feed!R161</f>
        <v>Gran Colombia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161" t="str">
        <f>feed!U161</f>
        <v>http://blocgame.com/stats.php?id=51547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9825</v>
      </c>
      <c r="AA161" s="8">
        <f t="shared" si="15"/>
        <v>7.4548991864166965</v>
      </c>
      <c r="AB161" s="4">
        <f t="shared" si="16"/>
        <v>471.16666666666669</v>
      </c>
      <c r="AC161" s="4">
        <f t="shared" si="17"/>
        <v>3512.5</v>
      </c>
    </row>
    <row r="162" spans="1:29" x14ac:dyDescent="0.25">
      <c r="A162" t="str">
        <f>feed!A162</f>
        <v>ChÅ«ya</v>
      </c>
      <c r="B162" t="str">
        <f>feed!B162</f>
        <v>Silberblade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2</v>
      </c>
      <c r="E162">
        <f>SUMPRODUCT(MID(0&amp;feed!E162,LARGE(INDEX(ISNUMBER(--MID(feed!E162,ROW($1:$19),1))*
ROW($1:$19),0),ROW($1:$19))+1,1)*10^ROW($1:$19)/10)</f>
        <v>6</v>
      </c>
      <c r="F162" t="str">
        <f>feed!F162</f>
        <v>Second World War surplus</v>
      </c>
      <c r="G162" t="str">
        <f>feed!G162</f>
        <v>Angelic</v>
      </c>
      <c r="H162">
        <f>SUMPRODUCT(MID(0&amp;feed!H162,LARGE(INDEX(ISNUMBER(--MID(feed!H162,ROW($1:$19),1))*
ROW($1:$19),0),ROW($1:$19))+1,1)*10^ROW($1:$19)/10)</f>
        <v>3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3</v>
      </c>
      <c r="K162">
        <f>SUMPRODUCT(MID(0&amp;feed!K162,LARGE(INDEX(ISNUMBER(--MID(feed!K162,ROW($1:$19),1))*
ROW($1:$19),0),ROW($1:$19))+1,1)*10^ROW($1:$19)/10)</f>
        <v>35</v>
      </c>
      <c r="L162">
        <f>SUMPRODUCT(MID(0&amp;feed!L162,LARGE(INDEX(ISNUMBER(--MID(feed!L162,ROW($1:$19),1))*
ROW($1:$19),0),ROW($1:$19))+1,1)*10^ROW($1:$19)/10)</f>
        <v>3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2826</v>
      </c>
      <c r="O162">
        <f>SUMPRODUCT(MID(0&amp;feed!O162,LARGE(INDEX(ISNUMBER(--MID(feed!O162,ROW($1:$5),1))*
ROW($1:$5),0),ROW($1:$5))+1,1)*10^ROW($1:$5)/10)</f>
        <v>253</v>
      </c>
      <c r="P162">
        <f>feed!P162</f>
        <v>0</v>
      </c>
      <c r="Q162">
        <f t="shared" si="12"/>
        <v>40</v>
      </c>
      <c r="R162" t="str">
        <f>feed!Q162</f>
        <v>Powerful</v>
      </c>
      <c r="S162">
        <f t="shared" si="13"/>
        <v>9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162" t="str">
        <f>feed!U162</f>
        <v>http://blocgame.com/stats.php?id=63950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17167</v>
      </c>
      <c r="AA162" s="8">
        <f t="shared" si="15"/>
        <v>11.913305024769993</v>
      </c>
      <c r="AB162" s="4">
        <f t="shared" si="16"/>
        <v>471</v>
      </c>
      <c r="AC162" s="4">
        <f t="shared" si="17"/>
        <v>5611.166666666667</v>
      </c>
    </row>
    <row r="163" spans="1:29" x14ac:dyDescent="0.25">
      <c r="A163" t="str">
        <f>feed!A163</f>
        <v>Bango</v>
      </c>
      <c r="B163" t="str">
        <f>feed!B163</f>
        <v>MrTangoMango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91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3</v>
      </c>
      <c r="I163" t="str">
        <f>feed!I163</f>
        <v>Poor</v>
      </c>
      <c r="J163">
        <f>SUMPRODUCT(MID(0&amp;feed!J163,LARGE(INDEX(ISNUMBER(--MID(feed!J163,ROW($1:$19),1))*
ROW($1:$19),0),ROW($1:$19))+1,1)*10^ROW($1:$19)/10)</f>
        <v>47</v>
      </c>
      <c r="K163">
        <f>SUMPRODUCT(MID(0&amp;feed!K163,LARGE(INDEX(ISNUMBER(--MID(feed!K163,ROW($1:$19),1))*
ROW($1:$19),0),ROW($1:$19))+1,1)*10^ROW($1:$19)/10)</f>
        <v>34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2810</v>
      </c>
      <c r="O163">
        <f>SUMPRODUCT(MID(0&amp;feed!O163,LARGE(INDEX(ISNUMBER(--MID(feed!O163,ROW($1:$5),1))*
ROW($1:$5),0),ROW($1:$5))+1,1)*10^ROW($1:$5)/10)</f>
        <v>17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Southern Africa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163" t="str">
        <f>feed!U163</f>
        <v>http://blocgame.com/stats.php?id=59337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11141</v>
      </c>
      <c r="AA163" s="8">
        <f t="shared" si="15"/>
        <v>9.5697508896797157</v>
      </c>
      <c r="AB163" s="4">
        <f t="shared" si="16"/>
        <v>468.33333333333331</v>
      </c>
      <c r="AC163" s="4">
        <f t="shared" si="17"/>
        <v>4481.833333333333</v>
      </c>
    </row>
    <row r="164" spans="1:29" x14ac:dyDescent="0.25">
      <c r="A164" t="str">
        <f>feed!A164</f>
        <v>Rhod3sia</v>
      </c>
      <c r="B164" t="str">
        <f>feed!B164</f>
        <v>FreeMindInside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136</v>
      </c>
      <c r="E164">
        <f>SUMPRODUCT(MID(0&amp;feed!E164,LARGE(INDEX(ISNUMBER(--MID(feed!E164,ROW($1:$19),1))*
ROW($1:$19),0),ROW($1:$19))+1,1)*10^ROW($1:$19)/10)</f>
        <v>15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5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4</v>
      </c>
      <c r="K164">
        <f>SUMPRODUCT(MID(0&amp;feed!K164,LARGE(INDEX(ISNUMBER(--MID(feed!K164,ROW($1:$19),1))*
ROW($1:$19),0),ROW($1:$19))+1,1)*10^ROW($1:$19)/10)</f>
        <v>39</v>
      </c>
      <c r="L164">
        <f>SUMPRODUCT(MID(0&amp;feed!L164,LARGE(INDEX(ISNUMBER(--MID(feed!L164,ROW($1:$19),1))*
ROW($1:$19),0),ROW($1:$19))+1,1)*10^ROW($1:$19)/10)</f>
        <v>5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2787</v>
      </c>
      <c r="O164">
        <f>SUMPRODUCT(MID(0&amp;feed!O164,LARGE(INDEX(ISNUMBER(--MID(feed!O164,ROW($1:$5),1))*
ROW($1:$5),0),ROW($1:$5))+1,1)*10^ROW($1:$5)/10)</f>
        <v>646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Southern Africa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164" t="str">
        <f>feed!U164</f>
        <v>http://blocgame.com/stats.php?id=52679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15690</v>
      </c>
      <c r="AA164" s="8">
        <f t="shared" si="15"/>
        <v>12.895586652314316</v>
      </c>
      <c r="AB164" s="4">
        <f t="shared" si="16"/>
        <v>464.5</v>
      </c>
      <c r="AC164" s="4">
        <f t="shared" si="17"/>
        <v>5990</v>
      </c>
    </row>
    <row r="165" spans="1:29" x14ac:dyDescent="0.25">
      <c r="A165" t="str">
        <f>feed!A165</f>
        <v>Bolshevikistan</v>
      </c>
      <c r="B165" t="str">
        <f>feed!B165</f>
        <v>S.D.Plessken</v>
      </c>
      <c r="C165" t="str">
        <f>feed!C165</f>
        <v>Brotherhood of Nod</v>
      </c>
      <c r="D165">
        <f>SUMPRODUCT(MID(0&amp;feed!D165,LARGE(INDEX(ISNUMBER(--MID(feed!D165,ROW($1:$19),1))*
ROW($1:$19),0),ROW($1:$19))+1,1)*10^ROW($1:$19)/10)</f>
        <v>113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SUMPRODUCT(MID(0&amp;feed!H165,LARGE(INDEX(ISNUMBER(--MID(feed!H165,ROW($1:$19),1))*
ROW($1:$19),0),ROW($1:$19))+1,1)*10^ROW($1:$19)/10)</f>
        <v>4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3</v>
      </c>
      <c r="K165">
        <f>SUMPRODUCT(MID(0&amp;feed!K165,LARGE(INDEX(ISNUMBER(--MID(feed!K165,ROW($1:$19),1))*
ROW($1:$19),0),ROW($1:$19))+1,1)*10^ROW($1:$19)/10)</f>
        <v>27</v>
      </c>
      <c r="L165">
        <f>SUMPRODUCT(MID(0&amp;feed!L165,LARGE(INDEX(ISNUMBER(--MID(feed!L165,ROW($1:$19),1))*
ROW($1:$19),0),ROW($1:$19))+1,1)*10^ROW($1:$19)/10)</f>
        <v>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2777</v>
      </c>
      <c r="O165">
        <f>SUMPRODUCT(MID(0&amp;feed!O165,LARGE(INDEX(ISNUMBER(--MID(feed!O165,ROW($1:$5),1))*
ROW($1:$5),0),ROW($1:$5))+1,1)*10^ROW($1:$5)/10)</f>
        <v>44</v>
      </c>
      <c r="P165" t="str">
        <f>feed!P165</f>
        <v>Untapped</v>
      </c>
      <c r="Q165">
        <f t="shared" si="12"/>
        <v>90</v>
      </c>
      <c r="R165" t="str">
        <f>feed!Q165</f>
        <v>Large</v>
      </c>
      <c r="S165">
        <f t="shared" si="13"/>
        <v>7.5</v>
      </c>
      <c r="T165" t="str">
        <f>feed!R165</f>
        <v>Congo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165" t="str">
        <f>feed!U165</f>
        <v>http://blocgame.com/stats.php?id=60189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7348</v>
      </c>
      <c r="AA165" s="8">
        <f t="shared" si="15"/>
        <v>7.3723442563917896</v>
      </c>
      <c r="AB165" s="4">
        <f t="shared" si="16"/>
        <v>462.83333333333331</v>
      </c>
      <c r="AC165" s="4">
        <f t="shared" si="17"/>
        <v>3412.1666666666665</v>
      </c>
    </row>
    <row r="166" spans="1:29" x14ac:dyDescent="0.25">
      <c r="A166" t="str">
        <f>feed!A166</f>
        <v>Pemakan Dunia</v>
      </c>
      <c r="B166" t="str">
        <f>feed!B166</f>
        <v>P3M4k4N 2Nia</v>
      </c>
      <c r="C166" t="str">
        <f>feed!C166</f>
        <v>PIRATES</v>
      </c>
      <c r="D166">
        <f>SUMPRODUCT(MID(0&amp;feed!D166,LARGE(INDEX(ISNUMBER(--MID(feed!D166,ROW($1:$19),1))*
ROW($1:$19),0),ROW($1:$19))+1,1)*10^ROW($1:$19)/10)</f>
        <v>81</v>
      </c>
      <c r="E166">
        <f>SUMPRODUCT(MID(0&amp;feed!E166,LARGE(INDEX(ISNUMBER(--MID(feed!E166,ROW($1:$19),1))*
ROW($1:$19),0),ROW($1:$19))+1,1)*10^ROW($1:$19)/10)</f>
        <v>12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5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19</v>
      </c>
      <c r="L166">
        <f>SUMPRODUCT(MID(0&amp;feed!L166,LARGE(INDEX(ISNUMBER(--MID(feed!L166,ROW($1:$19),1))*
ROW($1:$19),0),ROW($1:$19))+1,1)*10^ROW($1:$19)/10)</f>
        <v>14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2765</v>
      </c>
      <c r="O166">
        <f>SUMPRODUCT(MID(0&amp;feed!O166,LARGE(INDEX(ISNUMBER(--MID(feed!O166,ROW($1:$5),1))*
ROW($1:$5),0),ROW($1:$5))+1,1)*10^ROW($1:$5)/10)</f>
        <v>0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East Indies</v>
      </c>
      <c r="U166" t="str">
        <f>feed!S166</f>
        <v>Neutral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166" t="str">
        <f>feed!U166</f>
        <v>http://blocgame.com/stats.php?id=61189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13398</v>
      </c>
      <c r="AA166" s="8">
        <f t="shared" si="15"/>
        <v>10.677396021699819</v>
      </c>
      <c r="AB166" s="4">
        <f t="shared" si="16"/>
        <v>460.83333333333331</v>
      </c>
      <c r="AC166" s="4">
        <f t="shared" si="17"/>
        <v>4920.5</v>
      </c>
    </row>
    <row r="167" spans="1:29" x14ac:dyDescent="0.25">
      <c r="A167" t="str">
        <f>feed!A167</f>
        <v>Potatopia</v>
      </c>
      <c r="B167" t="str">
        <f>feed!B167</f>
        <v>DoomPotato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98</v>
      </c>
      <c r="E167">
        <f>SUMPRODUCT(MID(0&amp;feed!E167,LARGE(INDEX(ISNUMBER(--MID(feed!E167,ROW($1:$19),1))*
ROW($1:$19),0),ROW($1:$19))+1,1)*10^ROW($1:$19)/10)</f>
        <v>6</v>
      </c>
      <c r="F167" t="str">
        <f>feed!F167</f>
        <v>Vietnam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3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25</v>
      </c>
      <c r="L167">
        <f>SUMPRODUCT(MID(0&amp;feed!L167,LARGE(INDEX(ISNUMBER(--MID(feed!L167,ROW($1:$19),1))*
ROW($1:$19),0),ROW($1:$19))+1,1)*10^ROW($1:$19)/10)</f>
        <v>13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2757</v>
      </c>
      <c r="O167">
        <f>SUMPRODUCT(MID(0&amp;feed!O167,LARGE(INDEX(ISNUMBER(--MID(feed!O167,ROW($1:$5),1))*
ROW($1:$5),0),ROW($1:$5))+1,1)*10^ROW($1:$5)/10)</f>
        <v>4130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Egypt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167" t="str">
        <f>feed!U167</f>
        <v>http://blocgame.com/stats.php?id=54037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12605</v>
      </c>
      <c r="AA167" s="8">
        <f t="shared" si="15"/>
        <v>10.556764599202031</v>
      </c>
      <c r="AB167" s="4">
        <f t="shared" si="16"/>
        <v>459.5</v>
      </c>
      <c r="AC167" s="4">
        <f t="shared" si="17"/>
        <v>4850.833333333333</v>
      </c>
    </row>
    <row r="168" spans="1:29" x14ac:dyDescent="0.25">
      <c r="A168" t="str">
        <f>feed!A168</f>
        <v>Mzab</v>
      </c>
      <c r="B168" t="str">
        <f>feed!B168</f>
        <v>Cuma Thurman</v>
      </c>
      <c r="C168">
        <f>feed!C168</f>
        <v>0</v>
      </c>
      <c r="D168">
        <f>SUMPRODUCT(MID(0&amp;feed!D168,LARGE(INDEX(ISNUMBER(--MID(feed!D168,ROW($1:$19),1))*
ROW($1:$19),0),ROW($1:$19))+1,1)*10^ROW($1:$19)/10)</f>
        <v>5</v>
      </c>
      <c r="E168">
        <f>SUMPRODUCT(MID(0&amp;feed!E168,LARGE(INDEX(ISNUMBER(--MID(feed!E168,ROW($1:$19),1))*
ROW($1:$19),0),ROW($1:$19))+1,1)*10^ROW($1:$19)/10)</f>
        <v>0</v>
      </c>
      <c r="F168" t="str">
        <f>feed!F168</f>
        <v>Second World War surplus</v>
      </c>
      <c r="G168" t="str">
        <f>feed!G168</f>
        <v>Normal</v>
      </c>
      <c r="H168">
        <f>SUMPRODUCT(MID(0&amp;feed!H168,LARGE(INDEX(ISNUMBER(--MID(feed!H168,ROW($1:$19),1))*
ROW($1:$19),0),ROW($1:$19))+1,1)*10^ROW($1:$19)/10)</f>
        <v>3</v>
      </c>
      <c r="I168" t="str">
        <f>feed!I168</f>
        <v>Undisciplined Rabble</v>
      </c>
      <c r="J168">
        <f>SUMPRODUCT(MID(0&amp;feed!J168,LARGE(INDEX(ISNUMBER(--MID(feed!J168,ROW($1:$19),1))*
ROW($1:$19),0),ROW($1:$19))+1,1)*10^ROW($1:$19)/10)</f>
        <v>5</v>
      </c>
      <c r="K168">
        <f>SUMPRODUCT(MID(0&amp;feed!K168,LARGE(INDEX(ISNUMBER(--MID(feed!K168,ROW($1:$19),1))*
ROW($1:$19),0),ROW($1:$19))+1,1)*10^ROW($1:$19)/10)</f>
        <v>26</v>
      </c>
      <c r="L168">
        <f>SUMPRODUCT(MID(0&amp;feed!L168,LARGE(INDEX(ISNUMBER(--MID(feed!L168,ROW($1:$19),1))*
ROW($1:$19),0),ROW($1:$19))+1,1)*10^ROW($1:$19)/10)</f>
        <v>16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2755</v>
      </c>
      <c r="O168">
        <f>SUMPRODUCT(MID(0&amp;feed!O168,LARGE(INDEX(ISNUMBER(--MID(feed!O168,ROW($1:$5),1))*
ROW($1:$5),0),ROW($1:$5))+1,1)*10^ROW($1:$5)/10)</f>
        <v>1522</v>
      </c>
      <c r="P168" t="str">
        <f>feed!P168</f>
        <v>Untapped</v>
      </c>
      <c r="Q168">
        <f t="shared" si="12"/>
        <v>90</v>
      </c>
      <c r="R168" t="str">
        <f>feed!Q168</f>
        <v>None</v>
      </c>
      <c r="S168">
        <f t="shared" si="13"/>
        <v>0</v>
      </c>
      <c r="T168" t="str">
        <f>feed!R168</f>
        <v>Atlas</v>
      </c>
      <c r="U168" t="str">
        <f>feed!S168</f>
        <v>Neutral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168" t="str">
        <f>feed!U168</f>
        <v>http://blocgame.com/stats.php?id=63775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-675</v>
      </c>
      <c r="AA168" s="8">
        <f t="shared" si="15"/>
        <v>6.2885662431941922</v>
      </c>
      <c r="AB168" s="4">
        <f t="shared" si="16"/>
        <v>459.16666666666669</v>
      </c>
      <c r="AC168" s="4">
        <f t="shared" si="17"/>
        <v>2887.5</v>
      </c>
    </row>
    <row r="169" spans="1:29" x14ac:dyDescent="0.25">
      <c r="A169" t="str">
        <f>feed!A169</f>
        <v>NL-Indies</v>
      </c>
      <c r="B169" t="str">
        <f>feed!B169</f>
        <v>Aanv. De Vries</v>
      </c>
      <c r="C169" t="str">
        <f>feed!C169</f>
        <v>The Federal Colonies</v>
      </c>
      <c r="D169">
        <f>SUMPRODUCT(MID(0&amp;feed!D169,LARGE(INDEX(ISNUMBER(--MID(feed!D169,ROW($1:$19),1))*
ROW($1:$19),0),ROW($1:$19))+1,1)*10^ROW($1:$19)/10)</f>
        <v>49</v>
      </c>
      <c r="E169">
        <f>SUMPRODUCT(MID(0&amp;feed!E169,LARGE(INDEX(ISNUMBER(--MID(feed!E169,ROW($1:$19),1))*
ROW($1:$19),0),ROW($1:$19))+1,1)*10^ROW($1:$19)/10)</f>
        <v>4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21</v>
      </c>
      <c r="K169">
        <f>SUMPRODUCT(MID(0&amp;feed!K169,LARGE(INDEX(ISNUMBER(--MID(feed!K169,ROW($1:$19),1))*
ROW($1:$19),0),ROW($1:$19))+1,1)*10^ROW($1:$19)/10)</f>
        <v>15</v>
      </c>
      <c r="L169">
        <f>SUMPRODUCT(MID(0&amp;feed!L169,LARGE(INDEX(ISNUMBER(--MID(feed!L169,ROW($1:$19),1))*
ROW($1:$19),0),ROW($1:$19))+1,1)*10^ROW($1:$19)/10)</f>
        <v>8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2755</v>
      </c>
      <c r="O169">
        <f>SUMPRODUCT(MID(0&amp;feed!O169,LARGE(INDEX(ISNUMBER(--MID(feed!O169,ROW($1:$5),1))*
ROW($1:$5),0),ROW($1:$5))+1,1)*10^ROW($1:$5)/10)</f>
        <v>224</v>
      </c>
      <c r="P169" t="str">
        <f>feed!P169</f>
        <v>Untapped</v>
      </c>
      <c r="Q169">
        <f t="shared" si="12"/>
        <v>90</v>
      </c>
      <c r="R169" t="str">
        <f>feed!Q169</f>
        <v>Large</v>
      </c>
      <c r="S169">
        <f t="shared" si="13"/>
        <v>7.5</v>
      </c>
      <c r="T169" t="str">
        <f>feed!R169</f>
        <v>East Indies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169" t="str">
        <f>feed!U169</f>
        <v>http://blocgame.com/stats.php?id=63776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15846</v>
      </c>
      <c r="AA169" s="8">
        <f t="shared" si="15"/>
        <v>9.4268602540834845</v>
      </c>
      <c r="AB169" s="4">
        <f t="shared" si="16"/>
        <v>459.16666666666669</v>
      </c>
      <c r="AC169" s="4">
        <f t="shared" si="17"/>
        <v>4328.5</v>
      </c>
    </row>
    <row r="170" spans="1:29" x14ac:dyDescent="0.25">
      <c r="A170" t="str">
        <f>feed!A170</f>
        <v>Osia</v>
      </c>
      <c r="B170" t="str">
        <f>feed!B170</f>
        <v>Chairman Nippon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77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6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2750</v>
      </c>
      <c r="O170">
        <f>SUMPRODUCT(MID(0&amp;feed!O170,LARGE(INDEX(ISNUMBER(--MID(feed!O170,ROW($1:$5),1))*
ROW($1:$5),0),ROW($1:$5))+1,1)*10^ROW($1:$5)/10)</f>
        <v>182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China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70" t="str">
        <f>feed!U170</f>
        <v>http://blocgame.com/stats.php?id=40431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23683</v>
      </c>
      <c r="AA170" s="8">
        <f t="shared" si="15"/>
        <v>12.157454545454545</v>
      </c>
      <c r="AB170" s="4">
        <f t="shared" si="16"/>
        <v>458.33333333333331</v>
      </c>
      <c r="AC170" s="4">
        <f t="shared" si="17"/>
        <v>5572.166666666667</v>
      </c>
    </row>
    <row r="171" spans="1:29" x14ac:dyDescent="0.25">
      <c r="A171" t="str">
        <f>feed!A171</f>
        <v>Jerung Hantu</v>
      </c>
      <c r="B171" t="str">
        <f>feed!B171</f>
        <v>Syark Land</v>
      </c>
      <c r="C171" t="str">
        <f>feed!C171</f>
        <v>SPQR</v>
      </c>
      <c r="D171">
        <f>SUMPRODUCT(MID(0&amp;feed!D171,LARGE(INDEX(ISNUMBER(--MID(feed!D171,ROW($1:$19),1))*
ROW($1:$19),0),ROW($1:$19))+1,1)*10^ROW($1:$19)/10)</f>
        <v>50</v>
      </c>
      <c r="E171">
        <f>SUMPRODUCT(MID(0&amp;feed!E171,LARGE(INDEX(ISNUMBER(--MID(feed!E171,ROW($1:$19),1))*
ROW($1:$19),0),ROW($1:$19))+1,1)*10^ROW($1:$19)/10)</f>
        <v>5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9</v>
      </c>
      <c r="K171">
        <f>SUMPRODUCT(MID(0&amp;feed!K171,LARGE(INDEX(ISNUMBER(--MID(feed!K171,ROW($1:$19),1))*
ROW($1:$19),0),ROW($1:$19))+1,1)*10^ROW($1:$19)/10)</f>
        <v>3</v>
      </c>
      <c r="L171">
        <f>SUMPRODUCT(MID(0&amp;feed!L171,LARGE(INDEX(ISNUMBER(--MID(feed!L171,ROW($1:$19),1))*
ROW($1:$19),0),ROW($1:$19))+1,1)*10^ROW($1:$19)/10)</f>
        <v>3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2742</v>
      </c>
      <c r="O171">
        <f>SUMPRODUCT(MID(0&amp;feed!O171,LARGE(INDEX(ISNUMBER(--MID(feed!O171,ROW($1:$5),1))*
ROW($1:$5),0),ROW($1:$5))+1,1)*10^ROW($1:$5)/10)</f>
        <v>166</v>
      </c>
      <c r="P171" t="str">
        <f>feed!P171</f>
        <v>Untapped</v>
      </c>
      <c r="Q171">
        <f t="shared" si="12"/>
        <v>90</v>
      </c>
      <c r="R171" t="str">
        <f>feed!Q171</f>
        <v>Very Powerful</v>
      </c>
      <c r="S171">
        <f t="shared" si="13"/>
        <v>10</v>
      </c>
      <c r="T171" t="str">
        <f>feed!R171</f>
        <v>Arabia</v>
      </c>
      <c r="U171" t="str">
        <f>feed!S171</f>
        <v>United States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171" t="str">
        <f>feed!U171</f>
        <v>http://blocgame.com/stats.php?id=60505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325</v>
      </c>
      <c r="AA171" s="8">
        <f t="shared" si="15"/>
        <v>1.486141502552881</v>
      </c>
      <c r="AB171" s="4">
        <f t="shared" si="16"/>
        <v>457</v>
      </c>
      <c r="AC171" s="4">
        <f t="shared" si="17"/>
        <v>679.16666666666663</v>
      </c>
    </row>
    <row r="172" spans="1:29" x14ac:dyDescent="0.25">
      <c r="A172" t="str">
        <f>feed!A172</f>
        <v>Lhaos</v>
      </c>
      <c r="B172" t="str">
        <f>feed!B172</f>
        <v>Adrian</v>
      </c>
      <c r="C172" t="str">
        <f>feed!C172</f>
        <v>SPQR</v>
      </c>
      <c r="D172">
        <f>SUMPRODUCT(MID(0&amp;feed!D172,LARGE(INDEX(ISNUMBER(--MID(feed!D172,ROW($1:$19),1))*
ROW($1:$19),0),ROW($1:$19))+1,1)*10^ROW($1:$19)/10)</f>
        <v>48</v>
      </c>
      <c r="E172">
        <f>SUMPRODUCT(MID(0&amp;feed!E172,LARGE(INDEX(ISNUMBER(--MID(feed!E172,ROW($1:$19),1))*
ROW($1:$19),0),ROW($1:$19))+1,1)*10^ROW($1:$19)/10)</f>
        <v>0</v>
      </c>
      <c r="F172" t="str">
        <f>feed!F172</f>
        <v>Second World War surplus</v>
      </c>
      <c r="G172" t="str">
        <f>feed!G172</f>
        <v>Mad Dog</v>
      </c>
      <c r="H172">
        <f>SUMPRODUCT(MID(0&amp;feed!H172,LARGE(INDEX(ISNUMBER(--MID(feed!H172,ROW($1:$19),1))*
ROW($1:$19),0),ROW($1:$19))+1,1)*10^ROW($1:$19)/10)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1</v>
      </c>
      <c r="K172">
        <f>SUMPRODUCT(MID(0&amp;feed!K172,LARGE(INDEX(ISNUMBER(--MID(feed!K172,ROW($1:$19),1))*
ROW($1:$19),0),ROW($1:$19))+1,1)*10^ROW($1:$19)/10)</f>
        <v>15</v>
      </c>
      <c r="L172">
        <f>SUMPRODUCT(MID(0&amp;feed!L172,LARGE(INDEX(ISNUMBER(--MID(feed!L172,ROW($1:$19),1))*
ROW($1:$19),0),ROW($1:$19))+1,1)*10^ROW($1:$19)/10)</f>
        <v>9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2741</v>
      </c>
      <c r="O172">
        <f>SUMPRODUCT(MID(0&amp;feed!O172,LARGE(INDEX(ISNUMBER(--MID(feed!O172,ROW($1:$5),1))*
ROW($1:$5),0),ROW($1:$5))+1,1)*10^ROW($1:$5)/10)</f>
        <v>413</v>
      </c>
      <c r="P172" t="str">
        <f>feed!P172</f>
        <v>Untapped</v>
      </c>
      <c r="Q172">
        <f t="shared" si="12"/>
        <v>90</v>
      </c>
      <c r="R172" t="str">
        <f>feed!Q172</f>
        <v>Small</v>
      </c>
      <c r="S172">
        <f t="shared" si="13"/>
        <v>3</v>
      </c>
      <c r="T172" t="str">
        <f>feed!R172</f>
        <v>Indochina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172" t="str">
        <f>feed!U172</f>
        <v>http://blocgame.com/stats.php?id=65016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17312</v>
      </c>
      <c r="AA172" s="8">
        <f t="shared" si="15"/>
        <v>10.146661802261947</v>
      </c>
      <c r="AB172" s="4">
        <f t="shared" si="16"/>
        <v>456.83333333333331</v>
      </c>
      <c r="AC172" s="4">
        <f t="shared" si="17"/>
        <v>4635.333333333333</v>
      </c>
    </row>
    <row r="173" spans="1:29" x14ac:dyDescent="0.25">
      <c r="A173" t="str">
        <f>feed!A173</f>
        <v>Russophia</v>
      </c>
      <c r="B173" t="str">
        <f>feed!B173</f>
        <v>Mikhail Putin</v>
      </c>
      <c r="C173">
        <f>feed!C173</f>
        <v>0</v>
      </c>
      <c r="D173">
        <f>SUMPRODUCT(MID(0&amp;feed!D173,LARGE(INDEX(ISNUMBER(--MID(feed!D173,ROW($1:$19),1))*
ROW($1:$19),0),ROW($1:$19))+1,1)*10^ROW($1:$19)/10)</f>
        <v>7</v>
      </c>
      <c r="E173">
        <f>SUMPRODUCT(MID(0&amp;feed!E173,LARGE(INDEX(ISNUMBER(--MID(feed!E173,ROW($1:$19),1))*
ROW($1:$19),0),ROW($1:$19))+1,1)*10^ROW($1:$19)/10)</f>
        <v>0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0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138</v>
      </c>
      <c r="K173">
        <f>SUMPRODUCT(MID(0&amp;feed!K173,LARGE(INDEX(ISNUMBER(--MID(feed!K173,ROW($1:$19),1))*
ROW($1:$19),0),ROW($1:$19))+1,1)*10^ROW($1:$19)/10)</f>
        <v>1</v>
      </c>
      <c r="L173">
        <f>SUMPRODUCT(MID(0&amp;feed!L173,LARGE(INDEX(ISNUMBER(--MID(feed!L173,ROW($1:$19),1))*
ROW($1:$19),0),ROW($1:$19))+1,1)*10^ROW($1:$19)/10)</f>
        <v>2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2738</v>
      </c>
      <c r="O173">
        <f>SUMPRODUCT(MID(0&amp;feed!O173,LARGE(INDEX(ISNUMBER(--MID(feed!O173,ROW($1:$5),1))*
ROW($1:$5),0),ROW($1:$5))+1,1)*10^ROW($1:$5)/10)</f>
        <v>1824</v>
      </c>
      <c r="P173" t="str">
        <f>feed!P173</f>
        <v>Untapped</v>
      </c>
      <c r="Q173">
        <f t="shared" si="12"/>
        <v>90</v>
      </c>
      <c r="R173" t="str">
        <f>feed!Q173</f>
        <v>Somewhat Large</v>
      </c>
      <c r="S173">
        <f t="shared" si="13"/>
        <v>6</v>
      </c>
      <c r="T173" t="str">
        <f>feed!R173</f>
        <v>Arabia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173" t="str">
        <f>feed!U173</f>
        <v>http://blocgame.com/stats.php?id=54426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113</v>
      </c>
      <c r="AA173" s="8">
        <f t="shared" si="15"/>
        <v>0.45215485756026297</v>
      </c>
      <c r="AB173" s="4">
        <f t="shared" si="16"/>
        <v>456.33333333333331</v>
      </c>
      <c r="AC173" s="4">
        <f t="shared" si="17"/>
        <v>206.33333333333334</v>
      </c>
    </row>
    <row r="174" spans="1:29" x14ac:dyDescent="0.25">
      <c r="A174" t="str">
        <f>feed!A174</f>
        <v>Cuttlefish</v>
      </c>
      <c r="B174" t="str">
        <f>feed!B174</f>
        <v>DruidOfDiscord</v>
      </c>
      <c r="C174" t="str">
        <f>feed!C174</f>
        <v>Interpol</v>
      </c>
      <c r="D174">
        <f>SUMPRODUCT(MID(0&amp;feed!D174,LARGE(INDEX(ISNUMBER(--MID(feed!D174,ROW($1:$19),1))*
ROW($1:$19),0),ROW($1:$19))+1,1)*10^ROW($1:$19)/10)</f>
        <v>51</v>
      </c>
      <c r="E174">
        <f>SUMPRODUCT(MID(0&amp;feed!E174,LARGE(INDEX(ISNUMBER(--MID(feed!E174,ROW($1:$19),1))*
ROW($1:$19),0),ROW($1:$19))+1,1)*10^ROW($1:$19)/10)</f>
        <v>1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48</v>
      </c>
      <c r="K174">
        <f>SUMPRODUCT(MID(0&amp;feed!K174,LARGE(INDEX(ISNUMBER(--MID(feed!K174,ROW($1:$19),1))*
ROW($1:$19),0),ROW($1:$19))+1,1)*10^ROW($1:$19)/10)</f>
        <v>4</v>
      </c>
      <c r="L174">
        <f>SUMPRODUCT(MID(0&amp;feed!L174,LARGE(INDEX(ISNUMBER(--MID(feed!L174,ROW($1:$19),1))*
ROW($1:$19),0),ROW($1:$19))+1,1)*10^ROW($1:$19)/10)</f>
        <v>3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2728</v>
      </c>
      <c r="O174">
        <f>SUMPRODUCT(MID(0&amp;feed!O174,LARGE(INDEX(ISNUMBER(--MID(feed!O174,ROW($1:$5),1))*
ROW($1:$5),0),ROW($1:$5))+1,1)*10^ROW($1:$5)/10)</f>
        <v>233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Pacific Rim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174" t="str">
        <f>feed!U174</f>
        <v>http://blocgame.com/stats.php?id=63884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23179</v>
      </c>
      <c r="AA174" s="8">
        <f t="shared" si="15"/>
        <v>10.008797653958945</v>
      </c>
      <c r="AB174" s="4">
        <f t="shared" si="16"/>
        <v>454.66666666666669</v>
      </c>
      <c r="AC174" s="4">
        <f t="shared" si="17"/>
        <v>4550.666666666667</v>
      </c>
    </row>
    <row r="175" spans="1:29" x14ac:dyDescent="0.25">
      <c r="A175" t="str">
        <f>feed!A175</f>
        <v>Slavostan</v>
      </c>
      <c r="B175" t="str">
        <f>feed!B175</f>
        <v>Joe Tito-Hoxha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51</v>
      </c>
      <c r="E175">
        <f>SUMPRODUCT(MID(0&amp;feed!E175,LARGE(INDEX(ISNUMBER(--MID(feed!E175,ROW($1:$19),1))*
ROW($1:$19),0),ROW($1:$19))+1,1)*10^ROW($1:$19)/10)</f>
        <v>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SUMPRODUCT(MID(0&amp;feed!H175,LARGE(INDEX(ISNUMBER(--MID(feed!H175,ROW($1:$19),1))*
ROW($1:$19),0),ROW($1:$19))+1,1)*10^ROW($1:$19)/10)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4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2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2714</v>
      </c>
      <c r="O175">
        <f>SUMPRODUCT(MID(0&amp;feed!O175,LARGE(INDEX(ISNUMBER(--MID(feed!O175,ROW($1:$5),1))*
ROW($1:$5),0),ROW($1:$5))+1,1)*10^ROW($1:$5)/10)</f>
        <v>482</v>
      </c>
      <c r="P175" t="str">
        <f>feed!P175</f>
        <v>Untapped</v>
      </c>
      <c r="Q175">
        <f t="shared" si="12"/>
        <v>90</v>
      </c>
      <c r="R175" t="str">
        <f>feed!Q175</f>
        <v>Large</v>
      </c>
      <c r="S175">
        <f t="shared" si="13"/>
        <v>7.5</v>
      </c>
      <c r="T175" t="str">
        <f>feed!R175</f>
        <v>Indochina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175" t="str">
        <f>feed!U175</f>
        <v>http://blocgame.com/stats.php?id=48188</v>
      </c>
      <c r="X175" s="4">
        <f>SUMPRODUCT(MID(0&amp;feed!V175,LARGE(INDEX(ISNUMBER(--MID(feed!V175,ROW($1:$5),1))*
ROW($1:$5),0),ROW($1:$5))+1,1)*10^ROW($1:$5)/10)</f>
        <v>0</v>
      </c>
      <c r="Y175" t="str">
        <f>feed!W175</f>
        <v>1 Tons</v>
      </c>
      <c r="Z175" s="4">
        <f t="shared" si="14"/>
        <v>10172</v>
      </c>
      <c r="AA175" s="8">
        <f t="shared" si="15"/>
        <v>5.9587324981577012</v>
      </c>
      <c r="AB175" s="4">
        <f t="shared" si="16"/>
        <v>452.33333333333331</v>
      </c>
      <c r="AC175" s="4">
        <f t="shared" si="17"/>
        <v>2695.3333333333335</v>
      </c>
    </row>
    <row r="176" spans="1:29" x14ac:dyDescent="0.25">
      <c r="A176" t="str">
        <f>feed!A176</f>
        <v>Zen killer</v>
      </c>
      <c r="B176" t="str">
        <f>feed!B176</f>
        <v>Jermainecrazy2157</v>
      </c>
      <c r="C176" t="str">
        <f>feed!C176</f>
        <v>Brotherhood of Nod</v>
      </c>
      <c r="D176">
        <f>SUMPRODUCT(MID(0&amp;feed!D176,LARGE(INDEX(ISNUMBER(--MID(feed!D176,ROW($1:$19),1))*
ROW($1:$19),0),ROW($1:$19))+1,1)*10^ROW($1:$19)/10)</f>
        <v>9</v>
      </c>
      <c r="E176">
        <f>SUMPRODUCT(MID(0&amp;feed!E176,LARGE(INDEX(ISNUMBER(--MID(feed!E176,ROW($1:$19),1))*
ROW($1:$19),0),ROW($1:$19))+1,1)*10^ROW($1:$19)/10)</f>
        <v>9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130</v>
      </c>
      <c r="K176">
        <f>SUMPRODUCT(MID(0&amp;feed!K176,LARGE(INDEX(ISNUMBER(--MID(feed!K176,ROW($1:$19),1))*
ROW($1:$19),0),ROW($1:$19))+1,1)*10^ROW($1:$19)/10)</f>
        <v>20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2711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 t="shared" si="12"/>
        <v>90</v>
      </c>
      <c r="R176" t="str">
        <f>feed!Q176</f>
        <v>Very Powerful</v>
      </c>
      <c r="S176">
        <f t="shared" si="13"/>
        <v>10</v>
      </c>
      <c r="T176" t="str">
        <f>feed!R176</f>
        <v>Pacific Rim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176" t="str">
        <f>feed!U176</f>
        <v>http://blocgame.com/stats.php?id=63107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26029</v>
      </c>
      <c r="AA176" s="8">
        <f t="shared" si="15"/>
        <v>14.304315750645518</v>
      </c>
      <c r="AB176" s="4">
        <f t="shared" si="16"/>
        <v>451.83333333333331</v>
      </c>
      <c r="AC176" s="4">
        <f t="shared" si="17"/>
        <v>6463.166666666667</v>
      </c>
    </row>
    <row r="177" spans="1:29" x14ac:dyDescent="0.25">
      <c r="A177" t="str">
        <f>feed!A177</f>
        <v>Ghost Shark</v>
      </c>
      <c r="B177" t="str">
        <f>feed!B177</f>
        <v>Sharky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12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4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9</v>
      </c>
      <c r="K177">
        <f>SUMPRODUCT(MID(0&amp;feed!K177,LARGE(INDEX(ISNUMBER(--MID(feed!K177,ROW($1:$19),1))*
ROW($1:$19),0),ROW($1:$19))+1,1)*10^ROW($1:$19)/10)</f>
        <v>14</v>
      </c>
      <c r="L177">
        <f>SUMPRODUCT(MID(0&amp;feed!L177,LARGE(INDEX(ISNUMBER(--MID(feed!L177,ROW($1:$19),1))*
ROW($1:$19),0),ROW($1:$19))+1,1)*10^ROW($1:$19)/10)</f>
        <v>8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2701</v>
      </c>
      <c r="O177">
        <f>SUMPRODUCT(MID(0&amp;feed!O177,LARGE(INDEX(ISNUMBER(--MID(feed!O177,ROW($1:$5),1))*
ROW($1:$5),0),ROW($1:$5))+1,1)*10^ROW($1:$5)/10)</f>
        <v>258</v>
      </c>
      <c r="P177" t="str">
        <f>feed!P177</f>
        <v>Untapped</v>
      </c>
      <c r="Q177">
        <f t="shared" si="12"/>
        <v>90</v>
      </c>
      <c r="R177" t="str">
        <f>feed!Q177</f>
        <v>Very Powerful</v>
      </c>
      <c r="S177">
        <f t="shared" si="13"/>
        <v>10</v>
      </c>
      <c r="T177" t="str">
        <f>feed!R177</f>
        <v>East Indies</v>
      </c>
      <c r="U177" t="str">
        <f>feed!S177</f>
        <v>United States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177" t="str">
        <f>feed!U177</f>
        <v>http://blocgame.com/stats.php?id=63863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43213</v>
      </c>
      <c r="AA177" s="8">
        <f t="shared" si="15"/>
        <v>20.164013328396891</v>
      </c>
      <c r="AB177" s="4">
        <f t="shared" si="16"/>
        <v>450.16666666666669</v>
      </c>
      <c r="AC177" s="4">
        <f t="shared" si="17"/>
        <v>9077.1666666666661</v>
      </c>
    </row>
    <row r="178" spans="1:29" x14ac:dyDescent="0.25">
      <c r="A178" t="str">
        <f>feed!A178</f>
        <v>Carpentaria</v>
      </c>
      <c r="B178" t="str">
        <f>feed!B178</f>
        <v>fuerza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55</v>
      </c>
      <c r="E178">
        <f>SUMPRODUCT(MID(0&amp;feed!E178,LARGE(INDEX(ISNUMBER(--MID(feed!E178,ROW($1:$19),1))*
ROW($1:$19),0),ROW($1:$19))+1,1)*10^ROW($1:$19)/10)</f>
        <v>13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37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8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2694</v>
      </c>
      <c r="O178">
        <f>SUMPRODUCT(MID(0&amp;feed!O178,LARGE(INDEX(ISNUMBER(--MID(feed!O178,ROW($1:$5),1))*
ROW($1:$5),0),ROW($1:$5))+1,1)*10^ROW($1:$5)/10)</f>
        <v>383</v>
      </c>
      <c r="P178" t="str">
        <f>feed!P178</f>
        <v>Untapped</v>
      </c>
      <c r="Q178">
        <f t="shared" si="12"/>
        <v>90</v>
      </c>
      <c r="R178" t="str">
        <f>feed!Q178</f>
        <v>Somewhat Large</v>
      </c>
      <c r="S178">
        <f t="shared" si="13"/>
        <v>6</v>
      </c>
      <c r="T178" t="str">
        <f>feed!R178</f>
        <v>East Indies</v>
      </c>
      <c r="U178" t="str">
        <f>feed!S178</f>
        <v>Neutral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178" t="str">
        <f>feed!U178</f>
        <v>http://blocgame.com/stats.php?id=59901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10980</v>
      </c>
      <c r="AA178" s="8">
        <f t="shared" si="15"/>
        <v>7.416481069042316</v>
      </c>
      <c r="AB178" s="4">
        <f t="shared" si="16"/>
        <v>449</v>
      </c>
      <c r="AC178" s="4">
        <f t="shared" si="17"/>
        <v>3330</v>
      </c>
    </row>
    <row r="179" spans="1:29" x14ac:dyDescent="0.25">
      <c r="A179" t="str">
        <f>feed!A179</f>
        <v>Spaolia</v>
      </c>
      <c r="B179" t="str">
        <f>feed!B179</f>
        <v>PyroPal</v>
      </c>
      <c r="C179" t="str">
        <f>feed!C179</f>
        <v>The Federal Colonies</v>
      </c>
      <c r="D179">
        <f>SUMPRODUCT(MID(0&amp;feed!D179,LARGE(INDEX(ISNUMBER(--MID(feed!D179,ROW($1:$19),1))*
ROW($1:$19),0),ROW($1:$19))+1,1)*10^ROW($1:$19)/10)</f>
        <v>79</v>
      </c>
      <c r="E179">
        <f>SUMPRODUCT(MID(0&amp;feed!E179,LARGE(INDEX(ISNUMBER(--MID(feed!E179,ROW($1:$19),1))*
ROW($1:$19),0),ROW($1:$19))+1,1)*10^ROW($1:$19)/10)</f>
        <v>7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3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3</v>
      </c>
      <c r="K179">
        <f>SUMPRODUCT(MID(0&amp;feed!K179,LARGE(INDEX(ISNUMBER(--MID(feed!K179,ROW($1:$19),1))*
ROW($1:$19),0),ROW($1:$19))+1,1)*10^ROW($1:$19)/10)</f>
        <v>19</v>
      </c>
      <c r="L179">
        <f>SUMPRODUCT(MID(0&amp;feed!L179,LARGE(INDEX(ISNUMBER(--MID(feed!L179,ROW($1:$19),1))*
ROW($1:$19),0),ROW($1:$19))+1,1)*10^ROW($1:$19)/10)</f>
        <v>5</v>
      </c>
      <c r="M179" t="str">
        <f>feed!M179</f>
        <v>Mixed Economy</v>
      </c>
      <c r="N179">
        <f>SUMPRODUCT(MID(0&amp;feed!N179,LARGE(INDEX(ISNUMBER(--MID(feed!N179,ROW($1:$5),1))*
ROW($1:$5),0),ROW($1:$5))+1,1)*10^ROW($1:$5)/10)</f>
        <v>2691</v>
      </c>
      <c r="O179">
        <f>SUMPRODUCT(MID(0&amp;feed!O179,LARGE(INDEX(ISNUMBER(--MID(feed!O179,ROW($1:$5),1))*
ROW($1:$5),0),ROW($1:$5))+1,1)*10^ROW($1:$5)/10)</f>
        <v>92</v>
      </c>
      <c r="P179" t="str">
        <f>feed!P179</f>
        <v>Untapped</v>
      </c>
      <c r="Q179">
        <f t="shared" si="12"/>
        <v>90</v>
      </c>
      <c r="R179" t="str">
        <f>feed!Q179</f>
        <v>Very Powerful</v>
      </c>
      <c r="S179">
        <f t="shared" si="13"/>
        <v>10</v>
      </c>
      <c r="T179" t="str">
        <f>feed!R179</f>
        <v>Caribbean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179" t="str">
        <f>feed!U179</f>
        <v>http://blocgame.com/stats.php?id=56845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20866</v>
      </c>
      <c r="AA179" s="8">
        <f t="shared" si="15"/>
        <v>11.934596804162021</v>
      </c>
      <c r="AB179" s="4">
        <f t="shared" si="16"/>
        <v>448.5</v>
      </c>
      <c r="AC179" s="4">
        <f t="shared" si="17"/>
        <v>5352.666666666667</v>
      </c>
    </row>
    <row r="180" spans="1:29" x14ac:dyDescent="0.25">
      <c r="A180" t="str">
        <f>feed!A180</f>
        <v>Saladah</v>
      </c>
      <c r="B180" t="str">
        <f>feed!B180</f>
        <v>Lannes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121</v>
      </c>
      <c r="E180">
        <f>SUMPRODUCT(MID(0&amp;feed!E180,LARGE(INDEX(ISNUMBER(--MID(feed!E180,ROW($1:$19),1))*
ROW($1:$19),0),ROW($1:$19))+1,1)*10^ROW($1:$19)/10)</f>
        <v>4</v>
      </c>
      <c r="F180" t="str">
        <f>feed!F180</f>
        <v>Second World War surplus</v>
      </c>
      <c r="G180" t="str">
        <f>feed!G180</f>
        <v>Angelic</v>
      </c>
      <c r="H180">
        <f>SUMPRODUCT(MID(0&amp;feed!H180,LARGE(INDEX(ISNUMBER(--MID(feed!H180,ROW($1:$19),1))*
ROW($1:$19),0),ROW($1:$19))+1,1)*10^ROW($1:$19)/10)</f>
        <v>3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0</v>
      </c>
      <c r="K180">
        <f>SUMPRODUCT(MID(0&amp;feed!K180,LARGE(INDEX(ISNUMBER(--MID(feed!K180,ROW($1:$19),1))*
ROW($1:$19),0),ROW($1:$19))+1,1)*10^ROW($1:$19)/10)</f>
        <v>25</v>
      </c>
      <c r="L180">
        <f>SUMPRODUCT(MID(0&amp;feed!L180,LARGE(INDEX(ISNUMBER(--MID(feed!L180,ROW($1:$19),1))*
ROW($1:$19),0),ROW($1:$19))+1,1)*10^ROW($1:$19)/10)</f>
        <v>13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2688</v>
      </c>
      <c r="O180">
        <f>SUMPRODUCT(MID(0&amp;feed!O180,LARGE(INDEX(ISNUMBER(--MID(feed!O180,ROW($1:$5),1))*
ROW($1:$5),0),ROW($1:$5))+1,1)*10^ROW($1:$5)/10)</f>
        <v>5071</v>
      </c>
      <c r="P180" t="str">
        <f>feed!P180</f>
        <v>Plentiful</v>
      </c>
      <c r="Q180">
        <f t="shared" si="12"/>
        <v>70</v>
      </c>
      <c r="R180" t="str">
        <f>feed!Q180</f>
        <v>Powerful</v>
      </c>
      <c r="S180">
        <f t="shared" si="13"/>
        <v>9</v>
      </c>
      <c r="T180" t="str">
        <f>feed!R180</f>
        <v>Persia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180" t="str">
        <f>feed!U180</f>
        <v>http://blocgame.com/stats.php?id=65004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21519</v>
      </c>
      <c r="AA180" s="8">
        <f t="shared" si="15"/>
        <v>14.143973214285714</v>
      </c>
      <c r="AB180" s="4">
        <f t="shared" si="16"/>
        <v>448</v>
      </c>
      <c r="AC180" s="4">
        <f t="shared" si="17"/>
        <v>6336.5</v>
      </c>
    </row>
    <row r="181" spans="1:29" x14ac:dyDescent="0.25">
      <c r="A181" t="str">
        <f>feed!A181</f>
        <v>Olympia</v>
      </c>
      <c r="B181" t="str">
        <f>feed!B181</f>
        <v>Xasthur</v>
      </c>
      <c r="C181" t="str">
        <f>feed!C181</f>
        <v>Brotherhood of Nod</v>
      </c>
      <c r="D181">
        <f>SUMPRODUCT(MID(0&amp;feed!D181,LARGE(INDEX(ISNUMBER(--MID(feed!D181,ROW($1:$19),1))*
ROW($1:$19),0),ROW($1:$19))+1,1)*10^ROW($1:$19)/10)</f>
        <v>78</v>
      </c>
      <c r="E181">
        <f>SUMPRODUCT(MID(0&amp;feed!E181,LARGE(INDEX(ISNUMBER(--MID(feed!E181,ROW($1:$19),1))*
ROW($1:$19),0),ROW($1:$19))+1,1)*10^ROW($1:$19)/10)</f>
        <v>7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SUMPRODUCT(MID(0&amp;feed!H181,LARGE(INDEX(ISNUMBER(--MID(feed!H181,ROW($1:$19),1))*
ROW($1:$19),0),ROW($1:$19))+1,1)*10^ROW($1:$19)/10)</f>
        <v>5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147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5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2684</v>
      </c>
      <c r="O181">
        <f>SUMPRODUCT(MID(0&amp;feed!O181,LARGE(INDEX(ISNUMBER(--MID(feed!O181,ROW($1:$5),1))*
ROW($1:$5),0),ROW($1:$5))+1,1)*10^ROW($1:$5)/10)</f>
        <v>108</v>
      </c>
      <c r="P181" t="str">
        <f>feed!P181</f>
        <v>Untapped</v>
      </c>
      <c r="Q181">
        <f t="shared" si="12"/>
        <v>90</v>
      </c>
      <c r="R181" t="str">
        <f>feed!Q181</f>
        <v>Very Powerful</v>
      </c>
      <c r="S181">
        <f t="shared" si="13"/>
        <v>10</v>
      </c>
      <c r="T181" t="str">
        <f>feed!R181</f>
        <v>China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181" t="str">
        <f>feed!U181</f>
        <v>http://blocgame.com/stats.php?id=51354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28750</v>
      </c>
      <c r="AA181" s="8">
        <f t="shared" si="15"/>
        <v>15.741430700447093</v>
      </c>
      <c r="AB181" s="4">
        <f t="shared" si="16"/>
        <v>447.33333333333331</v>
      </c>
      <c r="AC181" s="4">
        <f t="shared" si="17"/>
        <v>7041.666666666667</v>
      </c>
    </row>
    <row r="182" spans="1:29" x14ac:dyDescent="0.25">
      <c r="A182" t="str">
        <f>feed!A182</f>
        <v>Prometheus</v>
      </c>
      <c r="B182" t="str">
        <f>feed!B182</f>
        <v>Jefferson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43</v>
      </c>
      <c r="E182">
        <f>SUMPRODUCT(MID(0&amp;feed!E182,LARGE(INDEX(ISNUMBER(--MID(feed!E182,ROW($1:$19),1))*
ROW($1:$19),0),ROW($1:$19))+1,1)*10^ROW($1:$19)/10)</f>
        <v>2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4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1</v>
      </c>
      <c r="K182">
        <f>SUMPRODUCT(MID(0&amp;feed!K182,LARGE(INDEX(ISNUMBER(--MID(feed!K182,ROW($1:$19),1))*
ROW($1:$19),0),ROW($1:$19))+1,1)*10^ROW($1:$19)/10)</f>
        <v>27</v>
      </c>
      <c r="L182">
        <f>SUMPRODUCT(MID(0&amp;feed!L182,LARGE(INDEX(ISNUMBER(--MID(feed!L182,ROW($1:$19),1))*
ROW($1:$19),0),ROW($1:$19))+1,1)*10^ROW($1:$19)/10)</f>
        <v>3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2679</v>
      </c>
      <c r="O182">
        <f>SUMPRODUCT(MID(0&amp;feed!O182,LARGE(INDEX(ISNUMBER(--MID(feed!O182,ROW($1:$5),1))*
ROW($1:$5),0),ROW($1:$5))+1,1)*10^ROW($1:$5)/10)</f>
        <v>174</v>
      </c>
      <c r="P182" t="str">
        <f>feed!P182</f>
        <v>Depleted</v>
      </c>
      <c r="Q182">
        <f t="shared" si="12"/>
        <v>0</v>
      </c>
      <c r="R182" t="str">
        <f>feed!Q182</f>
        <v>Large</v>
      </c>
      <c r="S182">
        <f t="shared" si="13"/>
        <v>7.5</v>
      </c>
      <c r="T182" t="str">
        <f>feed!R182</f>
        <v>Caribbean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182" t="str">
        <f>feed!U182</f>
        <v>http://blocgame.com/stats.php?id=56022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9356</v>
      </c>
      <c r="AA182" s="8">
        <f t="shared" si="15"/>
        <v>8.8114968271743184</v>
      </c>
      <c r="AB182" s="4">
        <f t="shared" si="16"/>
        <v>446.5</v>
      </c>
      <c r="AC182" s="4">
        <f t="shared" si="17"/>
        <v>3934.3333333333335</v>
      </c>
    </row>
    <row r="183" spans="1:29" x14ac:dyDescent="0.25">
      <c r="A183" t="str">
        <f>feed!A183</f>
        <v>Black Widow</v>
      </c>
      <c r="B183" t="str">
        <f>feed!B183</f>
        <v>Protego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10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43</v>
      </c>
      <c r="K183">
        <f>SUMPRODUCT(MID(0&amp;feed!K183,LARGE(INDEX(ISNUMBER(--MID(feed!K183,ROW($1:$19),1))*
ROW($1:$19),0),ROW($1:$19))+1,1)*10^ROW($1:$19)/10)</f>
        <v>14</v>
      </c>
      <c r="L183">
        <f>SUMPRODUCT(MID(0&amp;feed!L183,LARGE(INDEX(ISNUMBER(--MID(feed!L183,ROW($1:$19),1))*
ROW($1:$19),0),ROW($1:$19))+1,1)*10^ROW($1:$19)/10)</f>
        <v>10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2672</v>
      </c>
      <c r="O183">
        <f>SUMPRODUCT(MID(0&amp;feed!O183,LARGE(INDEX(ISNUMBER(--MID(feed!O183,ROW($1:$5),1))*
ROW($1:$5),0),ROW($1:$5))+1,1)*10^ROW($1:$5)/10)</f>
        <v>1257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183" t="str">
        <f>feed!U183</f>
        <v>http://blocgame.com/stats.php?id=62290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1320</v>
      </c>
      <c r="AA183" s="8">
        <f t="shared" si="15"/>
        <v>4.4236526946107784</v>
      </c>
      <c r="AB183" s="4">
        <f t="shared" si="16"/>
        <v>445.33333333333331</v>
      </c>
      <c r="AC183" s="4">
        <f t="shared" si="17"/>
        <v>1970</v>
      </c>
    </row>
    <row r="184" spans="1:29" x14ac:dyDescent="0.25">
      <c r="A184" t="str">
        <f>feed!A184</f>
        <v>Addin-territory</v>
      </c>
      <c r="B184" t="str">
        <f>feed!B184</f>
        <v>Addin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60</v>
      </c>
      <c r="E184">
        <f>SUMPRODUCT(MID(0&amp;feed!E184,LARGE(INDEX(ISNUMBER(--MID(feed!E184,ROW($1:$19),1))*
ROW($1:$19),0),ROW($1:$19))+1,1)*10^ROW($1:$19)/10)</f>
        <v>0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1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5</v>
      </c>
      <c r="K184">
        <f>SUMPRODUCT(MID(0&amp;feed!K184,LARGE(INDEX(ISNUMBER(--MID(feed!K184,ROW($1:$19),1))*
ROW($1:$19),0),ROW($1:$19))+1,1)*10^ROW($1:$19)/10)</f>
        <v>15</v>
      </c>
      <c r="L184">
        <f>SUMPRODUCT(MID(0&amp;feed!L184,LARGE(INDEX(ISNUMBER(--MID(feed!L184,ROW($1:$19),1))*
ROW($1:$19),0),ROW($1:$19))+1,1)*10^ROW($1:$19)/10)</f>
        <v>4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2670</v>
      </c>
      <c r="O184">
        <f>SUMPRODUCT(MID(0&amp;feed!O184,LARGE(INDEX(ISNUMBER(--MID(feed!O184,ROW($1:$5),1))*
ROW($1:$5),0),ROW($1:$5))+1,1)*10^ROW($1:$5)/10)</f>
        <v>86</v>
      </c>
      <c r="P184">
        <f>feed!P184</f>
        <v>0</v>
      </c>
      <c r="Q184">
        <f t="shared" si="12"/>
        <v>40</v>
      </c>
      <c r="R184" t="str">
        <f>feed!Q184</f>
        <v>Very Powerful</v>
      </c>
      <c r="S184">
        <f t="shared" si="13"/>
        <v>10</v>
      </c>
      <c r="T184" t="str">
        <f>feed!R184</f>
        <v>Caribbean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184" t="str">
        <f>feed!U184</f>
        <v>http://blocgame.com/stats.php?id=62712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5990</v>
      </c>
      <c r="AA184" s="8">
        <f t="shared" si="15"/>
        <v>5.1928838951310858</v>
      </c>
      <c r="AB184" s="4">
        <f t="shared" si="16"/>
        <v>445</v>
      </c>
      <c r="AC184" s="4">
        <f t="shared" si="17"/>
        <v>2310.8333333333335</v>
      </c>
    </row>
    <row r="185" spans="1:29" x14ac:dyDescent="0.25">
      <c r="A185" t="str">
        <f>feed!A185</f>
        <v>Whitey</v>
      </c>
      <c r="B185" t="str">
        <f>feed!B185</f>
        <v>Knee Grow</v>
      </c>
      <c r="C185" t="str">
        <f>feed!C185</f>
        <v>Brotherhood of Nod</v>
      </c>
      <c r="D185">
        <f>SUMPRODUCT(MID(0&amp;feed!D185,LARGE(INDEX(ISNUMBER(--MID(feed!D185,ROW($1:$19),1))*
ROW($1:$19),0),ROW($1:$19))+1,1)*10^ROW($1:$19)/10)</f>
        <v>108</v>
      </c>
      <c r="E185">
        <f>SUMPRODUCT(MID(0&amp;feed!E185,LARGE(INDEX(ISNUMBER(--MID(feed!E185,ROW($1:$19),1))*
ROW($1:$19),0),ROW($1:$19))+1,1)*10^ROW($1:$19)/10)</f>
        <v>7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5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7</v>
      </c>
      <c r="K185">
        <f>SUMPRODUCT(MID(0&amp;feed!K185,LARGE(INDEX(ISNUMBER(--MID(feed!K185,ROW($1:$19),1))*
ROW($1:$19),0),ROW($1:$19))+1,1)*10^ROW($1:$19)/10)</f>
        <v>45</v>
      </c>
      <c r="L185">
        <f>SUMPRODUCT(MID(0&amp;feed!L185,LARGE(INDEX(ISNUMBER(--MID(feed!L185,ROW($1:$19),1))*
ROW($1:$19),0),ROW($1:$19))+1,1)*10^ROW($1:$19)/10)</f>
        <v>25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2666</v>
      </c>
      <c r="O185">
        <f>SUMPRODUCT(MID(0&amp;feed!O185,LARGE(INDEX(ISNUMBER(--MID(feed!O185,ROW($1:$5),1))*
ROW($1:$5),0),ROW($1:$5))+1,1)*10^ROW($1:$5)/10)</f>
        <v>6387</v>
      </c>
      <c r="P185" t="str">
        <f>feed!P185</f>
        <v>Untapped</v>
      </c>
      <c r="Q185">
        <f t="shared" si="12"/>
        <v>90</v>
      </c>
      <c r="R185" t="str">
        <f>feed!Q185</f>
        <v>Very Powerful</v>
      </c>
      <c r="S185">
        <f t="shared" si="13"/>
        <v>10</v>
      </c>
      <c r="T185" t="str">
        <f>feed!R185</f>
        <v>Egypt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185" t="str">
        <f>feed!U185</f>
        <v>http://blocgame.com/stats.php?id=4816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23314</v>
      </c>
      <c r="AA185" s="8">
        <f t="shared" si="15"/>
        <v>19.997749437359339</v>
      </c>
      <c r="AB185" s="4">
        <f t="shared" si="16"/>
        <v>444.33333333333331</v>
      </c>
      <c r="AC185" s="4">
        <f t="shared" si="17"/>
        <v>8885.6666666666661</v>
      </c>
    </row>
    <row r="186" spans="1:29" x14ac:dyDescent="0.25">
      <c r="A186" t="str">
        <f>feed!A186</f>
        <v>Zinlandia</v>
      </c>
      <c r="B186" t="str">
        <f>feed!B186</f>
        <v>Alaah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6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122</v>
      </c>
      <c r="K186">
        <f>SUMPRODUCT(MID(0&amp;feed!K186,LARGE(INDEX(ISNUMBER(--MID(feed!K186,ROW($1:$19),1))*
ROW($1:$19),0),ROW($1:$19))+1,1)*10^ROW($1:$19)/10)</f>
        <v>40</v>
      </c>
      <c r="L186">
        <f>SUMPRODUCT(MID(0&amp;feed!L186,LARGE(INDEX(ISNUMBER(--MID(feed!L186,ROW($1:$19),1))*
ROW($1:$19),0),ROW($1:$19))+1,1)*10^ROW($1:$19)/10)</f>
        <v>7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2662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Amazonia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86" t="str">
        <f>feed!U186</f>
        <v>http://blocgame.com/stats.php?id=45831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7423</v>
      </c>
      <c r="AA186" s="8">
        <f t="shared" si="15"/>
        <v>10.254695717505635</v>
      </c>
      <c r="AB186" s="4">
        <f t="shared" si="16"/>
        <v>443.66666666666669</v>
      </c>
      <c r="AC186" s="4">
        <f t="shared" si="17"/>
        <v>4549.666666666667</v>
      </c>
    </row>
    <row r="187" spans="1:29" x14ac:dyDescent="0.25">
      <c r="A187" t="str">
        <f>feed!A187</f>
        <v>TheDesertFox</v>
      </c>
      <c r="B187" t="str">
        <f>feed!B187</f>
        <v>DesertFox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78</v>
      </c>
      <c r="E187">
        <f>SUMPRODUCT(MID(0&amp;feed!E187,LARGE(INDEX(ISNUMBER(--MID(feed!E187,ROW($1:$19),1))*
ROW($1:$19),0),ROW($1:$19))+1,1)*10^ROW($1:$19)/10)</f>
        <v>1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3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45</v>
      </c>
      <c r="K187">
        <f>SUMPRODUCT(MID(0&amp;feed!K187,LARGE(INDEX(ISNUMBER(--MID(feed!K187,ROW($1:$19),1))*
ROW($1:$19),0),ROW($1:$19))+1,1)*10^ROW($1:$19)/10)</f>
        <v>17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2647</v>
      </c>
      <c r="O187">
        <f>SUMPRODUCT(MID(0&amp;feed!O187,LARGE(INDEX(ISNUMBER(--MID(feed!O187,ROW($1:$5),1))*
ROW($1:$5),0),ROW($1:$5))+1,1)*10^ROW($1:$5)/10)</f>
        <v>24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187" t="str">
        <f>feed!U187</f>
        <v>http://blocgame.com/stats.php?id=52368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9564</v>
      </c>
      <c r="AA187" s="8">
        <f t="shared" si="15"/>
        <v>7.7215715904797886</v>
      </c>
      <c r="AB187" s="4">
        <f t="shared" si="16"/>
        <v>441.16666666666669</v>
      </c>
      <c r="AC187" s="4">
        <f t="shared" si="17"/>
        <v>3406.5</v>
      </c>
    </row>
    <row r="188" spans="1:29" x14ac:dyDescent="0.25">
      <c r="A188" t="str">
        <f>feed!A188</f>
        <v>Petrovistan</v>
      </c>
      <c r="B188" t="str">
        <f>feed!B188</f>
        <v>JMHOLM</v>
      </c>
      <c r="C188" t="str">
        <f>feed!C188</f>
        <v>The Federal Colonies</v>
      </c>
      <c r="D188">
        <f>SUMPRODUCT(MID(0&amp;feed!D188,LARGE(INDEX(ISNUMBER(--MID(feed!D188,ROW($1:$19),1))*
ROW($1:$19),0),ROW($1:$19))+1,1)*10^ROW($1:$19)/10)</f>
        <v>41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SUMPRODUCT(MID(0&amp;feed!H188,LARGE(INDEX(ISNUMBER(--MID(feed!H188,ROW($1:$19),1))*
ROW($1:$19),0),ROW($1:$19))+1,1)*10^ROW($1:$19)/10)</f>
        <v>1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4</v>
      </c>
      <c r="K188">
        <f>SUMPRODUCT(MID(0&amp;feed!K188,LARGE(INDEX(ISNUMBER(--MID(feed!K188,ROW($1:$19),1))*
ROW($1:$19),0),ROW($1:$19))+1,1)*10^ROW($1:$19)/10)</f>
        <v>5</v>
      </c>
      <c r="L188">
        <f>SUMPRODUCT(MID(0&amp;feed!L188,LARGE(INDEX(ISNUMBER(--MID(feed!L188,ROW($1:$19),1))*
ROW($1:$19),0),ROW($1:$19))+1,1)*10^ROW($1:$19)/10)</f>
        <v>4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2632</v>
      </c>
      <c r="O188">
        <f>SUMPRODUCT(MID(0&amp;feed!O188,LARGE(INDEX(ISNUMBER(--MID(feed!O188,ROW($1:$5),1))*
ROW($1:$5),0),ROW($1:$5))+1,1)*10^ROW($1:$5)/10)</f>
        <v>1870</v>
      </c>
      <c r="P188" t="str">
        <f>feed!P188</f>
        <v>Near Depletion</v>
      </c>
      <c r="Q188">
        <f t="shared" si="12"/>
        <v>10</v>
      </c>
      <c r="R188" t="str">
        <f>feed!Q188</f>
        <v>Somewhat Large</v>
      </c>
      <c r="S188">
        <f t="shared" si="13"/>
        <v>6</v>
      </c>
      <c r="T188" t="str">
        <f>feed!R188</f>
        <v>Mesopotamia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188" t="str">
        <f>feed!U188</f>
        <v>http://blocgame.com/stats.php?id=64147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5748</v>
      </c>
      <c r="AA188" s="8">
        <f t="shared" si="15"/>
        <v>3.7511398176291793</v>
      </c>
      <c r="AB188" s="4">
        <f t="shared" si="16"/>
        <v>438.66666666666669</v>
      </c>
      <c r="AC188" s="4">
        <f t="shared" si="17"/>
        <v>1645.5</v>
      </c>
    </row>
    <row r="189" spans="1:29" x14ac:dyDescent="0.25">
      <c r="A189" t="str">
        <f>feed!A189</f>
        <v>Kryzikstan</v>
      </c>
      <c r="B189" t="str">
        <f>feed!B189</f>
        <v>Carl Barrett</v>
      </c>
      <c r="C189" t="str">
        <f>feed!C189</f>
        <v>Socialist Arab Union</v>
      </c>
      <c r="D189">
        <f>SUMPRODUCT(MID(0&amp;feed!D189,LARGE(INDEX(ISNUMBER(--MID(feed!D189,ROW($1:$19),1))*
ROW($1:$19),0),ROW($1:$19))+1,1)*10^ROW($1:$19)/10)</f>
        <v>119</v>
      </c>
      <c r="E189">
        <f>SUMPRODUCT(MID(0&amp;feed!E189,LARGE(INDEX(ISNUMBER(--MID(feed!E189,ROW($1:$19),1))*
ROW($1:$19),0),ROW($1:$19))+1,1)*10^ROW($1:$19)/10)</f>
        <v>4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SUMPRODUCT(MID(0&amp;feed!H189,LARGE(INDEX(ISNUMBER(--MID(feed!H189,ROW($1:$19),1))*
ROW($1:$19),0),ROW($1:$19))+1,1)*10^ROW($1:$19)/10)</f>
        <v>4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18</v>
      </c>
      <c r="L189">
        <f>SUMPRODUCT(MID(0&amp;feed!L189,LARGE(INDEX(ISNUMBER(--MID(feed!L189,ROW($1:$19),1))*
ROW($1:$19),0),ROW($1:$19))+1,1)*10^ROW($1:$19)/10)</f>
        <v>18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2630</v>
      </c>
      <c r="O189">
        <f>SUMPRODUCT(MID(0&amp;feed!O189,LARGE(INDEX(ISNUMBER(--MID(feed!O189,ROW($1:$5),1))*
ROW($1:$5),0),ROW($1:$5))+1,1)*10^ROW($1:$5)/10)</f>
        <v>6594</v>
      </c>
      <c r="P189">
        <f>feed!P189</f>
        <v>0</v>
      </c>
      <c r="Q189">
        <f t="shared" si="12"/>
        <v>40</v>
      </c>
      <c r="R189" t="str">
        <f>feed!Q189</f>
        <v>Large</v>
      </c>
      <c r="S189">
        <f t="shared" si="13"/>
        <v>7.5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89" t="str">
        <f>feed!U189</f>
        <v>http://blocgame.com/stats.php?id=64855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26485</v>
      </c>
      <c r="AA189" s="8">
        <f t="shared" si="15"/>
        <v>16.344106463878326</v>
      </c>
      <c r="AB189" s="4">
        <f t="shared" si="16"/>
        <v>438.33333333333331</v>
      </c>
      <c r="AC189" s="4">
        <f t="shared" si="17"/>
        <v>7164.166666666667</v>
      </c>
    </row>
    <row r="190" spans="1:29" x14ac:dyDescent="0.25">
      <c r="A190" t="str">
        <f>feed!A190</f>
        <v>saiya</v>
      </c>
      <c r="B190" t="str">
        <f>feed!B190</f>
        <v>saiya</v>
      </c>
      <c r="C190" t="str">
        <f>feed!C190</f>
        <v>The Order</v>
      </c>
      <c r="D190">
        <f>SUMPRODUCT(MID(0&amp;feed!D190,LARGE(INDEX(ISNUMBER(--MID(feed!D190,ROW($1:$19),1))*
ROW($1:$19),0),ROW($1:$19))+1,1)*10^ROW($1:$19)/10)</f>
        <v>100</v>
      </c>
      <c r="E190">
        <f>SUMPRODUCT(MID(0&amp;feed!E190,LARGE(INDEX(ISNUMBER(--MID(feed!E190,ROW($1:$19),1))*
ROW($1:$19),0),ROW($1:$19))+1,1)*10^ROW($1:$19)/10)</f>
        <v>7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4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17</v>
      </c>
      <c r="K190">
        <f>SUMPRODUCT(MID(0&amp;feed!K190,LARGE(INDEX(ISNUMBER(--MID(feed!K190,ROW($1:$19),1))*
ROW($1:$19),0),ROW($1:$19))+1,1)*10^ROW($1:$19)/10)</f>
        <v>27</v>
      </c>
      <c r="L190">
        <f>SUMPRODUCT(MID(0&amp;feed!L190,LARGE(INDEX(ISNUMBER(--MID(feed!L190,ROW($1:$19),1))*
ROW($1:$19),0),ROW($1:$19))+1,1)*10^ROW($1:$19)/10)</f>
        <v>18</v>
      </c>
      <c r="M190" t="str">
        <f>feed!M190</f>
        <v>Mixed Economy</v>
      </c>
      <c r="N190">
        <f>SUMPRODUCT(MID(0&amp;feed!N190,LARGE(INDEX(ISNUMBER(--MID(feed!N190,ROW($1:$5),1))*
ROW($1:$5),0),ROW($1:$5))+1,1)*10^ROW($1:$5)/10)</f>
        <v>2627</v>
      </c>
      <c r="O190">
        <f>SUMPRODUCT(MID(0&amp;feed!O190,LARGE(INDEX(ISNUMBER(--MID(feed!O190,ROW($1:$5),1))*
ROW($1:$5),0),ROW($1:$5))+1,1)*10^ROW($1:$5)/10)</f>
        <v>2986</v>
      </c>
      <c r="P190" t="str">
        <f>feed!P190</f>
        <v>Untapped</v>
      </c>
      <c r="Q190">
        <f t="shared" si="12"/>
        <v>90</v>
      </c>
      <c r="R190" t="str">
        <f>feed!Q190</f>
        <v>Large</v>
      </c>
      <c r="S190">
        <f t="shared" si="13"/>
        <v>7.5</v>
      </c>
      <c r="T190" t="str">
        <f>feed!R190</f>
        <v>Arabia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190" t="str">
        <f>feed!U190</f>
        <v>http://blocgame.com/stats.php?id=61785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2026</v>
      </c>
      <c r="AA190" s="8">
        <f t="shared" si="15"/>
        <v>8.3368861819566042</v>
      </c>
      <c r="AB190" s="4">
        <f t="shared" si="16"/>
        <v>437.83333333333331</v>
      </c>
      <c r="AC190" s="4">
        <f t="shared" si="17"/>
        <v>3650.1666666666665</v>
      </c>
    </row>
    <row r="191" spans="1:29" x14ac:dyDescent="0.25">
      <c r="A191" t="str">
        <f>feed!A191</f>
        <v>AA</v>
      </c>
      <c r="B191" t="str">
        <f>feed!B191</f>
        <v>syljays89</v>
      </c>
      <c r="C191" t="str">
        <f>feed!C191</f>
        <v>PIRATES</v>
      </c>
      <c r="D191">
        <f>SUMPRODUCT(MID(0&amp;feed!D191,LARGE(INDEX(ISNUMBER(--MID(feed!D191,ROW($1:$19),1))*
ROW($1:$19),0),ROW($1:$19))+1,1)*10^ROW($1:$19)/10)</f>
        <v>59</v>
      </c>
      <c r="E191">
        <f>SUMPRODUCT(MID(0&amp;feed!E191,LARGE(INDEX(ISNUMBER(--MID(feed!E191,ROW($1:$19),1))*
ROW($1:$19),0),ROW($1:$19))+1,1)*10^ROW($1:$19)/10)</f>
        <v>6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4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16</v>
      </c>
      <c r="L191">
        <f>SUMPRODUCT(MID(0&amp;feed!L191,LARGE(INDEX(ISNUMBER(--MID(feed!L191,ROW($1:$19),1))*
ROW($1:$19),0),ROW($1:$19))+1,1)*10^ROW($1:$19)/10)</f>
        <v>15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2624</v>
      </c>
      <c r="O191">
        <f>SUMPRODUCT(MID(0&amp;feed!O191,LARGE(INDEX(ISNUMBER(--MID(feed!O191,ROW($1:$5),1))*
ROW($1:$5),0),ROW($1:$5))+1,1)*10^ROW($1:$5)/10)</f>
        <v>330</v>
      </c>
      <c r="P191" t="str">
        <f>feed!P191</f>
        <v>Near Depletion</v>
      </c>
      <c r="Q191">
        <f t="shared" si="12"/>
        <v>10</v>
      </c>
      <c r="R191" t="str">
        <f>feed!Q191</f>
        <v>Powerful</v>
      </c>
      <c r="S191">
        <f t="shared" si="13"/>
        <v>9</v>
      </c>
      <c r="T191" t="str">
        <f>feed!R191</f>
        <v>Pacific Rim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91" t="str">
        <f>feed!U191</f>
        <v>http://blocgame.com/stats.php?id=64255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5878</v>
      </c>
      <c r="AA191" s="8">
        <f t="shared" si="15"/>
        <v>7.8136432926829267</v>
      </c>
      <c r="AB191" s="4">
        <f t="shared" si="16"/>
        <v>437.33333333333331</v>
      </c>
      <c r="AC191" s="4">
        <f t="shared" si="17"/>
        <v>3417.1666666666665</v>
      </c>
    </row>
    <row r="192" spans="1:29" x14ac:dyDescent="0.25">
      <c r="A192" t="str">
        <f>feed!A192</f>
        <v>The NLR</v>
      </c>
      <c r="B192" t="str">
        <f>feed!B192</f>
        <v>Darknight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121</v>
      </c>
      <c r="E192">
        <f>SUMPRODUCT(MID(0&amp;feed!E192,LARGE(INDEX(ISNUMBER(--MID(feed!E192,ROW($1:$19),1))*
ROW($1:$19),0),ROW($1:$19))+1,1)*10^ROW($1:$19)/10)</f>
        <v>19</v>
      </c>
      <c r="F192" t="str">
        <f>feed!F192</f>
        <v>Vietnam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5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</v>
      </c>
      <c r="K192">
        <f>SUMPRODUCT(MID(0&amp;feed!K192,LARGE(INDEX(ISNUMBER(--MID(feed!K192,ROW($1:$19),1))*
ROW($1:$19),0),ROW($1:$19))+1,1)*10^ROW($1:$19)/10)</f>
        <v>67</v>
      </c>
      <c r="L192">
        <f>SUMPRODUCT(MID(0&amp;feed!L192,LARGE(INDEX(ISNUMBER(--MID(feed!L192,ROW($1:$19),1))*
ROW($1:$19),0),ROW($1:$19))+1,1)*10^ROW($1:$19)/10)</f>
        <v>5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2621</v>
      </c>
      <c r="O192">
        <f>SUMPRODUCT(MID(0&amp;feed!O192,LARGE(INDEX(ISNUMBER(--MID(feed!O192,ROW($1:$5),1))*
ROW($1:$5),0),ROW($1:$5))+1,1)*10^ROW($1:$5)/10)</f>
        <v>376</v>
      </c>
      <c r="P192" t="str">
        <f>feed!P192</f>
        <v>Untapped</v>
      </c>
      <c r="Q192">
        <f t="shared" si="12"/>
        <v>90</v>
      </c>
      <c r="R192" t="str">
        <f>feed!Q192</f>
        <v>Powerful</v>
      </c>
      <c r="S192">
        <f t="shared" si="13"/>
        <v>9</v>
      </c>
      <c r="T192" t="str">
        <f>feed!R192</f>
        <v>Congo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192" t="str">
        <f>feed!U192</f>
        <v>http://blocgame.com/stats.php?id=49701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27966</v>
      </c>
      <c r="AA192" s="8">
        <f t="shared" si="15"/>
        <v>22.402136589088133</v>
      </c>
      <c r="AB192" s="4">
        <f t="shared" si="16"/>
        <v>436.83333333333331</v>
      </c>
      <c r="AC192" s="4">
        <f t="shared" si="17"/>
        <v>9786</v>
      </c>
    </row>
    <row r="193" spans="1:29" x14ac:dyDescent="0.25">
      <c r="A193" t="str">
        <f>feed!A193</f>
        <v>Alanies</v>
      </c>
      <c r="B193" t="str">
        <f>feed!B193</f>
        <v>Alany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53</v>
      </c>
      <c r="E193">
        <f>SUMPRODUCT(MID(0&amp;feed!E193,LARGE(INDEX(ISNUMBER(--MID(feed!E193,ROW($1:$19),1))*
ROW($1:$19),0),ROW($1:$19))+1,1)*10^ROW($1:$19)/10)</f>
        <v>1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4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23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12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2616</v>
      </c>
      <c r="O193">
        <f>SUMPRODUCT(MID(0&amp;feed!O193,LARGE(INDEX(ISNUMBER(--MID(feed!O193,ROW($1:$5),1))*
ROW($1:$5),0),ROW($1:$5))+1,1)*10^ROW($1:$5)/10)</f>
        <v>2652</v>
      </c>
      <c r="P193" t="str">
        <f>feed!P193</f>
        <v>Untapped</v>
      </c>
      <c r="Q193">
        <f t="shared" si="12"/>
        <v>90</v>
      </c>
      <c r="R193" t="str">
        <f>feed!Q193</f>
        <v>Large</v>
      </c>
      <c r="S193">
        <f t="shared" si="13"/>
        <v>7.5</v>
      </c>
      <c r="T193" t="str">
        <f>feed!R193</f>
        <v>Mesopotamia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193" t="str">
        <f>feed!U193</f>
        <v>http://blocgame.com/stats.php?id=54617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24484</v>
      </c>
      <c r="AA193" s="8">
        <f t="shared" si="15"/>
        <v>16.096712538226299</v>
      </c>
      <c r="AB193" s="4">
        <f t="shared" si="16"/>
        <v>436</v>
      </c>
      <c r="AC193" s="4">
        <f t="shared" si="17"/>
        <v>7018.166666666667</v>
      </c>
    </row>
    <row r="194" spans="1:29" x14ac:dyDescent="0.25">
      <c r="A194" t="str">
        <f>feed!A194</f>
        <v>Nuwe Rhodesia</v>
      </c>
      <c r="B194" t="str">
        <f>feed!B194</f>
        <v>dudeskis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39</v>
      </c>
      <c r="E194">
        <f>SUMPRODUCT(MID(0&amp;feed!E194,LARGE(INDEX(ISNUMBER(--MID(feed!E194,ROW($1:$19),1))*
ROW($1:$19),0),ROW($1:$19))+1,1)*10^ROW($1:$19)/10)</f>
        <v>17</v>
      </c>
      <c r="F194" t="str">
        <f>feed!F194</f>
        <v>Vietnam War surplus</v>
      </c>
      <c r="G194" t="str">
        <f>feed!G194</f>
        <v>Nice</v>
      </c>
      <c r="H194">
        <f>SUMPRODUCT(MID(0&amp;feed!H194,LARGE(INDEX(ISNUMBER(--MID(feed!H194,ROW($1:$19),1))*
ROW($1:$19),0),ROW($1:$19))+1,1)*10^ROW($1:$19)/10)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52</v>
      </c>
      <c r="L194">
        <f>SUMPRODUCT(MID(0&amp;feed!L194,LARGE(INDEX(ISNUMBER(--MID(feed!L194,ROW($1:$19),1))*
ROW($1:$19),0),ROW($1:$19))+1,1)*10^ROW($1:$19)/10)</f>
        <v>0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2609</v>
      </c>
      <c r="O194">
        <f>SUMPRODUCT(MID(0&amp;feed!O194,LARGE(INDEX(ISNUMBER(--MID(feed!O194,ROW($1:$5),1))*
ROW($1:$5),0),ROW($1:$5))+1,1)*10^ROW($1:$5)/10)</f>
        <v>203</v>
      </c>
      <c r="P194" t="str">
        <f>feed!P194</f>
        <v>Plentiful</v>
      </c>
      <c r="Q194">
        <f t="shared" si="12"/>
        <v>70</v>
      </c>
      <c r="R194" t="str">
        <f>feed!Q194</f>
        <v>Very Powerful</v>
      </c>
      <c r="S194">
        <f t="shared" si="13"/>
        <v>10</v>
      </c>
      <c r="T194" t="str">
        <f>feed!R194</f>
        <v>Gran Colombia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194" t="str">
        <f>feed!U194</f>
        <v>http://blocgame.com/stats.php?id=6338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9155</v>
      </c>
      <c r="AA194" s="8">
        <f t="shared" si="15"/>
        <v>11.845534687619777</v>
      </c>
      <c r="AB194" s="4">
        <f t="shared" si="16"/>
        <v>434.83333333333331</v>
      </c>
      <c r="AC194" s="4">
        <f t="shared" si="17"/>
        <v>5150.833333333333</v>
      </c>
    </row>
    <row r="195" spans="1:29" x14ac:dyDescent="0.25">
      <c r="A195" t="str">
        <f>feed!A195</f>
        <v>Gulam</v>
      </c>
      <c r="B195" t="str">
        <f>feed!B195</f>
        <v>Galak</v>
      </c>
      <c r="C195" t="str">
        <f>feed!C195</f>
        <v>PIRATES</v>
      </c>
      <c r="D195">
        <f>SUMPRODUCT(MID(0&amp;feed!D195,LARGE(INDEX(ISNUMBER(--MID(feed!D195,ROW($1:$19),1))*
ROW($1:$19),0),ROW($1:$19))+1,1)*10^ROW($1:$19)/10)</f>
        <v>8</v>
      </c>
      <c r="E195">
        <f>SUMPRODUCT(MID(0&amp;feed!E195,LARGE(INDEX(ISNUMBER(--MID(feed!E195,ROW($1:$19),1))*
ROW($1:$19),0),ROW($1:$19))+1,1)*10^ROW($1:$19)/10)</f>
        <v>5</v>
      </c>
      <c r="F195" t="str">
        <f>feed!F195</f>
        <v>First World War surplus</v>
      </c>
      <c r="G195" t="str">
        <f>feed!G195</f>
        <v>Questionable</v>
      </c>
      <c r="H195">
        <f>SUMPRODUCT(MID(0&amp;feed!H195,LARGE(INDEX(ISNUMBER(--MID(feed!H195,ROW($1:$19),1))*
ROW($1:$19),0),ROW($1:$19))+1,1)*10^ROW($1:$19)/10)</f>
        <v>3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82</v>
      </c>
      <c r="K195">
        <f>SUMPRODUCT(MID(0&amp;feed!K195,LARGE(INDEX(ISNUMBER(--MID(feed!K195,ROW($1:$19),1))*
ROW($1:$19),0),ROW($1:$19))+1,1)*10^ROW($1:$19)/10)</f>
        <v>1</v>
      </c>
      <c r="L195">
        <f>SUMPRODUCT(MID(0&amp;feed!L195,LARGE(INDEX(ISNUMBER(--MID(feed!L195,ROW($1:$19),1))*
ROW($1:$19),0),ROW($1:$19))+1,1)*10^ROW($1:$19)/10)</f>
        <v>0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2600</v>
      </c>
      <c r="O195">
        <f>SUMPRODUCT(MID(0&amp;feed!O195,LARGE(INDEX(ISNUMBER(--MID(feed!O195,ROW($1:$5),1))*
ROW($1:$5),0),ROW($1:$5))+1,1)*10^ROW($1:$5)/10)</f>
        <v>505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Mediocre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4.5</v>
      </c>
      <c r="T195" t="str">
        <f>feed!R195</f>
        <v>Pacific Rim</v>
      </c>
      <c r="U195" t="str">
        <f>feed!S195</f>
        <v>Neutral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195" t="str">
        <f>feed!U195</f>
        <v>http://blocgame.com/stats.php?id=63645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11326</v>
      </c>
      <c r="AA195" s="8">
        <f t="shared" ref="AA195:AA258" si="21">V195/N195</f>
        <v>5.3657692307692306</v>
      </c>
      <c r="AB195" s="4">
        <f t="shared" ref="AB195:AB258" si="22">N195/6</f>
        <v>433.33333333333331</v>
      </c>
      <c r="AC195" s="4">
        <f t="shared" ref="AC195:AC258" si="23">V195/6</f>
        <v>2325.1666666666665</v>
      </c>
    </row>
    <row r="196" spans="1:29" x14ac:dyDescent="0.25">
      <c r="A196" t="str">
        <f>feed!A196</f>
        <v>ZumbaZumbi</v>
      </c>
      <c r="B196" t="str">
        <f>feed!B196</f>
        <v>PakuPakis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32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SUMPRODUCT(MID(0&amp;feed!H196,LARGE(INDEX(ISNUMBER(--MID(feed!H196,ROW($1:$19),1))*
ROW($1:$19),0),ROW($1:$19))+1,1)*10^ROW($1:$19)/10)</f>
        <v>0</v>
      </c>
      <c r="I196" t="str">
        <f>feed!I196</f>
        <v>Poor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</v>
      </c>
      <c r="L196">
        <f>SUMPRODUCT(MID(0&amp;feed!L196,LARGE(INDEX(ISNUMBER(--MID(feed!L196,ROW($1:$19),1))*
ROW($1:$19),0),ROW($1:$19))+1,1)*10^ROW($1:$19)/10)</f>
        <v>2</v>
      </c>
      <c r="M196" t="str">
        <f>feed!M196</f>
        <v>Free Market</v>
      </c>
      <c r="N196">
        <f>SUMPRODUCT(MID(0&amp;feed!N196,LARGE(INDEX(ISNUMBER(--MID(feed!N196,ROW($1:$5),1))*
ROW($1:$5),0),ROW($1:$5))+1,1)*10^ROW($1:$5)/10)</f>
        <v>2595</v>
      </c>
      <c r="O196">
        <f>SUMPRODUCT(MID(0&amp;feed!O196,LARGE(INDEX(ISNUMBER(--MID(feed!O196,ROW($1:$5),1))*
ROW($1:$5),0),ROW($1:$5))+1,1)*10^ROW($1:$5)/10)</f>
        <v>2</v>
      </c>
      <c r="P196" t="str">
        <f>feed!P196</f>
        <v>Near Depletion</v>
      </c>
      <c r="Q196">
        <f t="shared" si="18"/>
        <v>10</v>
      </c>
      <c r="R196" t="str">
        <f>feed!Q196</f>
        <v>Very Powerful</v>
      </c>
      <c r="S196">
        <f t="shared" si="19"/>
        <v>10</v>
      </c>
      <c r="T196" t="str">
        <f>feed!R196</f>
        <v>Southern Africa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196" t="str">
        <f>feed!U196</f>
        <v>http://blocgame.com/stats.php?id=61482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116</v>
      </c>
      <c r="AA196" s="8">
        <f t="shared" si="21"/>
        <v>0.91175337186897876</v>
      </c>
      <c r="AB196" s="4">
        <f t="shared" si="22"/>
        <v>432.5</v>
      </c>
      <c r="AC196" s="4">
        <f t="shared" si="23"/>
        <v>394.33333333333331</v>
      </c>
    </row>
    <row r="197" spans="1:29" x14ac:dyDescent="0.25">
      <c r="A197" t="str">
        <f>feed!A197</f>
        <v>Gammaria</v>
      </c>
      <c r="B197" t="str">
        <f>feed!B197</f>
        <v>Jacob DeGoes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100</v>
      </c>
      <c r="E197">
        <f>SUMPRODUCT(MID(0&amp;feed!E197,LARGE(INDEX(ISNUMBER(--MID(feed!E197,ROW($1:$19),1))*
ROW($1:$19),0),ROW($1:$19))+1,1)*10^ROW($1:$19)/10)</f>
        <v>2</v>
      </c>
      <c r="F197" t="str">
        <f>feed!F197</f>
        <v>Second World War surplus</v>
      </c>
      <c r="G197" t="str">
        <f>feed!G197</f>
        <v>Angelic</v>
      </c>
      <c r="H197">
        <f>SUMPRODUCT(MID(0&amp;feed!H197,LARGE(INDEX(ISNUMBER(--MID(feed!H197,ROW($1:$19),1))*
ROW($1:$19),0),ROW($1:$19))+1,1)*10^ROW($1:$19)/10)</f>
        <v>3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1</v>
      </c>
      <c r="K197">
        <f>SUMPRODUCT(MID(0&amp;feed!K197,LARGE(INDEX(ISNUMBER(--MID(feed!K197,ROW($1:$19),1))*
ROW($1:$19),0),ROW($1:$19))+1,1)*10^ROW($1:$19)/10)</f>
        <v>14</v>
      </c>
      <c r="L197">
        <f>SUMPRODUCT(MID(0&amp;feed!L197,LARGE(INDEX(ISNUMBER(--MID(feed!L197,ROW($1:$19),1))*
ROW($1:$19),0),ROW($1:$19))+1,1)*10^ROW($1:$19)/10)</f>
        <v>9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2582</v>
      </c>
      <c r="O197">
        <f>SUMPRODUCT(MID(0&amp;feed!O197,LARGE(INDEX(ISNUMBER(--MID(feed!O197,ROW($1:$5),1))*
ROW($1:$5),0),ROW($1:$5))+1,1)*10^ROW($1:$5)/10)</f>
        <v>288</v>
      </c>
      <c r="P197" t="str">
        <f>feed!P197</f>
        <v>Plentiful</v>
      </c>
      <c r="Q197">
        <f t="shared" si="18"/>
        <v>70</v>
      </c>
      <c r="R197" t="str">
        <f>feed!Q197</f>
        <v>Large</v>
      </c>
      <c r="S197">
        <f t="shared" si="19"/>
        <v>7.5</v>
      </c>
      <c r="T197" t="str">
        <f>feed!R197</f>
        <v>East Indies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197" t="str">
        <f>feed!U197</f>
        <v>http://blocgame.com/stats.php?id=64334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18054</v>
      </c>
      <c r="AA197" s="8">
        <f t="shared" si="21"/>
        <v>11.204105344694035</v>
      </c>
      <c r="AB197" s="4">
        <f t="shared" si="22"/>
        <v>430.33333333333331</v>
      </c>
      <c r="AC197" s="4">
        <f t="shared" si="23"/>
        <v>4821.5</v>
      </c>
    </row>
    <row r="198" spans="1:29" x14ac:dyDescent="0.25">
      <c r="A198" t="str">
        <f>feed!A198</f>
        <v>National_East</v>
      </c>
      <c r="B198" t="str">
        <f>feed!B198</f>
        <v>RulerBill</v>
      </c>
      <c r="C198" t="str">
        <f>feed!C198</f>
        <v>Schutzstaffel</v>
      </c>
      <c r="D198">
        <f>SUMPRODUCT(MID(0&amp;feed!D198,LARGE(INDEX(ISNUMBER(--MID(feed!D198,ROW($1:$19),1))*
ROW($1:$19),0),ROW($1:$19))+1,1)*10^ROW($1:$19)/10)</f>
        <v>12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1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4</v>
      </c>
      <c r="K198">
        <f>SUMPRODUCT(MID(0&amp;feed!K198,LARGE(INDEX(ISNUMBER(--MID(feed!K198,ROW($1:$19),1))*
ROW($1:$19),0),ROW($1:$19))+1,1)*10^ROW($1:$19)/10)</f>
        <v>9</v>
      </c>
      <c r="L198">
        <f>SUMPRODUCT(MID(0&amp;feed!L198,LARGE(INDEX(ISNUMBER(--MID(feed!L198,ROW($1:$19),1))*
ROW($1:$19),0),ROW($1:$19))+1,1)*10^ROW($1:$19)/10)</f>
        <v>5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2580</v>
      </c>
      <c r="O198">
        <f>SUMPRODUCT(MID(0&amp;feed!O198,LARGE(INDEX(ISNUMBER(--MID(feed!O198,ROW($1:$5),1))*
ROW($1:$5),0),ROW($1:$5))+1,1)*10^ROW($1:$5)/10)</f>
        <v>35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Mesoamerica</v>
      </c>
      <c r="U198" t="str">
        <f>feed!S198</f>
        <v>Neutral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198" t="str">
        <f>feed!U198</f>
        <v>http://blocgame.com/stats.php?id=61888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61</v>
      </c>
      <c r="AA198" s="8">
        <f t="shared" si="21"/>
        <v>2.3492248062015504</v>
      </c>
      <c r="AB198" s="4">
        <f t="shared" si="22"/>
        <v>430</v>
      </c>
      <c r="AC198" s="4">
        <f t="shared" si="23"/>
        <v>1010.1666666666666</v>
      </c>
    </row>
    <row r="199" spans="1:29" x14ac:dyDescent="0.25">
      <c r="A199" t="str">
        <f>feed!A199</f>
        <v>Caballos</v>
      </c>
      <c r="B199" t="str">
        <f>feed!B199</f>
        <v>Tï¿½mas</v>
      </c>
      <c r="C199">
        <f>feed!C199</f>
        <v>0</v>
      </c>
      <c r="D199">
        <f>SUMPRODUCT(MID(0&amp;feed!D199,LARGE(INDEX(ISNUMBER(--MID(feed!D199,ROW($1:$19),1))*
ROW($1:$19),0),ROW($1:$19))+1,1)*10^ROW($1:$19)/10)</f>
        <v>3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SUMPRODUCT(MID(0&amp;feed!H199,LARGE(INDEX(ISNUMBER(--MID(feed!H199,ROW($1:$19),1))*
ROW($1:$19),0),ROW($1:$19))+1,1)*10^ROW($1:$19)/10)</f>
        <v>2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5</v>
      </c>
      <c r="L199">
        <f>SUMPRODUCT(MID(0&amp;feed!L199,LARGE(INDEX(ISNUMBER(--MID(feed!L199,ROW($1:$19),1))*
ROW($1:$19),0),ROW($1:$19))+1,1)*10^ROW($1:$19)/10)</f>
        <v>5</v>
      </c>
      <c r="M199" t="str">
        <f>feed!M199</f>
        <v>Free Market</v>
      </c>
      <c r="N199">
        <f>SUMPRODUCT(MID(0&amp;feed!N199,LARGE(INDEX(ISNUMBER(--MID(feed!N199,ROW($1:$5),1))*
ROW($1:$5),0),ROW($1:$5))+1,1)*10^ROW($1:$5)/10)</f>
        <v>2576</v>
      </c>
      <c r="O199">
        <f>SUMPRODUCT(MID(0&amp;feed!O199,LARGE(INDEX(ISNUMBER(--MID(feed!O199,ROW($1:$5),1))*
ROW($1:$5),0),ROW($1:$5))+1,1)*10^ROW($1:$5)/10)</f>
        <v>0</v>
      </c>
      <c r="P199" t="str">
        <f>feed!P199</f>
        <v>Untapped</v>
      </c>
      <c r="Q199">
        <f t="shared" si="18"/>
        <v>90</v>
      </c>
      <c r="R199" t="str">
        <f>feed!Q199</f>
        <v>Small</v>
      </c>
      <c r="S199">
        <f t="shared" si="19"/>
        <v>3</v>
      </c>
      <c r="T199" t="str">
        <f>feed!R199</f>
        <v>The Subcontinent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199" t="str">
        <f>feed!U199</f>
        <v>http://blocgame.com/stats.php?id=5261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11336</v>
      </c>
      <c r="AA199" s="8">
        <f t="shared" si="21"/>
        <v>6.4386645962732922</v>
      </c>
      <c r="AB199" s="4">
        <f t="shared" si="22"/>
        <v>429.33333333333331</v>
      </c>
      <c r="AC199" s="4">
        <f t="shared" si="23"/>
        <v>2764.3333333333335</v>
      </c>
    </row>
    <row r="200" spans="1:29" x14ac:dyDescent="0.25">
      <c r="A200" t="str">
        <f>feed!A200</f>
        <v>Kulunkjin</v>
      </c>
      <c r="B200" t="str">
        <f>feed!B200</f>
        <v>Areum ling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36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First World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0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42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6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2576</v>
      </c>
      <c r="O200">
        <f>SUMPRODUCT(MID(0&amp;feed!O200,LARGE(INDEX(ISNUMBER(--MID(feed!O200,ROW($1:$5),1))*
ROW($1:$5),0),ROW($1:$5))+1,1)*10^ROW($1:$5)/10)</f>
        <v>6</v>
      </c>
      <c r="P200" t="str">
        <f>feed!P200</f>
        <v>Untapped</v>
      </c>
      <c r="Q200">
        <f t="shared" si="18"/>
        <v>90</v>
      </c>
      <c r="R200" t="str">
        <f>feed!Q200</f>
        <v>Mediocre</v>
      </c>
      <c r="S200">
        <f t="shared" si="19"/>
        <v>4.5</v>
      </c>
      <c r="T200" t="str">
        <f>feed!R200</f>
        <v>Pacific Rim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200" t="str">
        <f>feed!U200</f>
        <v>http://blocgame.com/stats.php?id=62604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2253</v>
      </c>
      <c r="AA200" s="8">
        <f t="shared" si="21"/>
        <v>2.6215062111801242</v>
      </c>
      <c r="AB200" s="4">
        <f t="shared" si="22"/>
        <v>429.33333333333331</v>
      </c>
      <c r="AC200" s="4">
        <f t="shared" si="23"/>
        <v>1125.5</v>
      </c>
    </row>
    <row r="201" spans="1:29" x14ac:dyDescent="0.25">
      <c r="A201" t="str">
        <f>feed!A201</f>
        <v>Bosniastan</v>
      </c>
      <c r="B201" t="str">
        <f>feed!B201</f>
        <v>JosipBroz</v>
      </c>
      <c r="C201" t="str">
        <f>feed!C201</f>
        <v>Socialist Arab Union</v>
      </c>
      <c r="D201">
        <f>SUMPRODUCT(MID(0&amp;feed!D201,LARGE(INDEX(ISNUMBER(--MID(feed!D201,ROW($1:$19),1))*
ROW($1:$19),0),ROW($1:$19))+1,1)*10^ROW($1:$19)/10)</f>
        <v>45</v>
      </c>
      <c r="E201">
        <f>SUMPRODUCT(MID(0&amp;feed!E201,LARGE(INDEX(ISNUMBER(--MID(feed!E201,ROW($1:$19),1))*
ROW($1:$19),0),ROW($1:$19))+1,1)*10^ROW($1:$19)/10)</f>
        <v>1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</v>
      </c>
      <c r="K201">
        <f>SUMPRODUCT(MID(0&amp;feed!K201,LARGE(INDEX(ISNUMBER(--MID(feed!K201,ROW($1:$19),1))*
ROW($1:$19),0),ROW($1:$19))+1,1)*10^ROW($1:$19)/10)</f>
        <v>17</v>
      </c>
      <c r="L201">
        <f>SUMPRODUCT(MID(0&amp;feed!L201,LARGE(INDEX(ISNUMBER(--MID(feed!L201,ROW($1:$19),1))*
ROW($1:$19),0),ROW($1:$19))+1,1)*10^ROW($1:$19)/10)</f>
        <v>19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2565</v>
      </c>
      <c r="O201">
        <f>SUMPRODUCT(MID(0&amp;feed!O201,LARGE(INDEX(ISNUMBER(--MID(feed!O201,ROW($1:$5),1))*
ROW($1:$5),0),ROW($1:$5))+1,1)*10^ROW($1:$5)/10)</f>
        <v>2035</v>
      </c>
      <c r="P201" t="str">
        <f>feed!P201</f>
        <v>Untapped</v>
      </c>
      <c r="Q201">
        <f t="shared" si="18"/>
        <v>90</v>
      </c>
      <c r="R201" t="str">
        <f>feed!Q201</f>
        <v>Large</v>
      </c>
      <c r="S201">
        <f t="shared" si="19"/>
        <v>7.5</v>
      </c>
      <c r="T201" t="str">
        <f>feed!R201</f>
        <v>Arabia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201" t="str">
        <f>feed!U201</f>
        <v>http://blocgame.com/stats.php?id=64305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7188</v>
      </c>
      <c r="AA201" s="8">
        <f t="shared" si="21"/>
        <v>8.6502923976608184</v>
      </c>
      <c r="AB201" s="4">
        <f t="shared" si="22"/>
        <v>427.5</v>
      </c>
      <c r="AC201" s="4">
        <f t="shared" si="23"/>
        <v>3698</v>
      </c>
    </row>
    <row r="202" spans="1:29" x14ac:dyDescent="0.25">
      <c r="A202" t="str">
        <f>feed!A202</f>
        <v>South Uganda</v>
      </c>
      <c r="B202" t="str">
        <f>feed!B202</f>
        <v>Dr. Idi Amin</v>
      </c>
      <c r="C202">
        <f>feed!C202</f>
        <v>0</v>
      </c>
      <c r="D202">
        <f>SUMPRODUCT(MID(0&amp;feed!D202,LARGE(INDEX(ISNUMBER(--MID(feed!D202,ROW($1:$19),1))*
ROW($1:$19),0),ROW($1:$19))+1,1)*10^ROW($1:$19)/10)</f>
        <v>156</v>
      </c>
      <c r="E202">
        <f>SUMPRODUCT(MID(0&amp;feed!E202,LARGE(INDEX(ISNUMBER(--MID(feed!E202,ROW($1:$19),1))*
ROW($1:$19),0),ROW($1:$19))+1,1)*10^ROW($1:$19)/10)</f>
        <v>16</v>
      </c>
      <c r="F202" t="str">
        <f>feed!F202</f>
        <v>Almost Modern</v>
      </c>
      <c r="G202" t="str">
        <f>feed!G202</f>
        <v>Good</v>
      </c>
      <c r="H202">
        <f>SUMPRODUCT(MID(0&amp;feed!H202,LARGE(INDEX(ISNUMBER(--MID(feed!H202,ROW($1:$19),1))*
ROW($1:$19),0),ROW($1:$19))+1,1)*10^ROW($1:$19)/10)</f>
        <v>7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</v>
      </c>
      <c r="K202">
        <f>SUMPRODUCT(MID(0&amp;feed!K202,LARGE(INDEX(ISNUMBER(--MID(feed!K202,ROW($1:$19),1))*
ROW($1:$19),0),ROW($1:$19))+1,1)*10^ROW($1:$19)/10)</f>
        <v>41</v>
      </c>
      <c r="L202">
        <f>SUMPRODUCT(MID(0&amp;feed!L202,LARGE(INDEX(ISNUMBER(--MID(feed!L202,ROW($1:$19),1))*
ROW($1:$19),0),ROW($1:$19))+1,1)*10^ROW($1:$19)/10)</f>
        <v>7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2561</v>
      </c>
      <c r="O202">
        <f>SUMPRODUCT(MID(0&amp;feed!O202,LARGE(INDEX(ISNUMBER(--MID(feed!O202,ROW($1:$5),1))*
ROW($1:$5),0),ROW($1:$5))+1,1)*10^ROW($1:$5)/10)</f>
        <v>417</v>
      </c>
      <c r="P202" t="str">
        <f>feed!P202</f>
        <v>Untapped</v>
      </c>
      <c r="Q202">
        <f t="shared" si="18"/>
        <v>90</v>
      </c>
      <c r="R202" t="str">
        <f>feed!Q202</f>
        <v>Large</v>
      </c>
      <c r="S202">
        <f t="shared" si="19"/>
        <v>7.5</v>
      </c>
      <c r="T202" t="str">
        <f>feed!R202</f>
        <v>Southern Africa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202" t="str">
        <f>feed!U202</f>
        <v>http://blocgame.com/stats.php?id=63128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25842</v>
      </c>
      <c r="AA202" s="8">
        <f t="shared" si="21"/>
        <v>19.169074580242093</v>
      </c>
      <c r="AB202" s="4">
        <f t="shared" si="22"/>
        <v>426.83333333333331</v>
      </c>
      <c r="AC202" s="4">
        <f t="shared" si="23"/>
        <v>8182</v>
      </c>
    </row>
    <row r="203" spans="1:29" x14ac:dyDescent="0.25">
      <c r="A203" t="str">
        <f>feed!A203</f>
        <v>KelabuAsap</v>
      </c>
      <c r="B203" t="str">
        <f>feed!B203</f>
        <v>kelam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185</v>
      </c>
      <c r="E203">
        <f>SUMPRODUCT(MID(0&amp;feed!E203,LARGE(INDEX(ISNUMBER(--MID(feed!E203,ROW($1:$19),1))*
ROW($1:$19),0),ROW($1:$19))+1,1)*10^ROW($1:$19)/10)</f>
        <v>3</v>
      </c>
      <c r="F203" t="str">
        <f>feed!F203</f>
        <v>Vietnam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6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8</v>
      </c>
      <c r="K203">
        <f>SUMPRODUCT(MID(0&amp;feed!K203,LARGE(INDEX(ISNUMBER(--MID(feed!K203,ROW($1:$19),1))*
ROW($1:$19),0),ROW($1:$19))+1,1)*10^ROW($1:$19)/10)</f>
        <v>42</v>
      </c>
      <c r="L203">
        <f>SUMPRODUCT(MID(0&amp;feed!L203,LARGE(INDEX(ISNUMBER(--MID(feed!L203,ROW($1:$19),1))*
ROW($1:$19),0),ROW($1:$19))+1,1)*10^ROW($1:$19)/10)</f>
        <v>15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2559</v>
      </c>
      <c r="O203">
        <f>SUMPRODUCT(MID(0&amp;feed!O203,LARGE(INDEX(ISNUMBER(--MID(feed!O203,ROW($1:$5),1))*
ROW($1:$5),0),ROW($1:$5))+1,1)*10^ROW($1:$5)/10)</f>
        <v>351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East Indies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203" t="str">
        <f>feed!U203</f>
        <v>http://blocgame.com/stats.php?id=60664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8784</v>
      </c>
      <c r="AA203" s="8">
        <f t="shared" si="21"/>
        <v>13.543962485345839</v>
      </c>
      <c r="AB203" s="4">
        <f t="shared" si="22"/>
        <v>426.5</v>
      </c>
      <c r="AC203" s="4">
        <f t="shared" si="23"/>
        <v>5776.5</v>
      </c>
    </row>
    <row r="204" spans="1:29" x14ac:dyDescent="0.25">
      <c r="A204" t="str">
        <f>feed!A204</f>
        <v>Vanaheim</v>
      </c>
      <c r="B204" t="str">
        <f>feed!B204</f>
        <v>Nickius BigDickius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82</v>
      </c>
      <c r="E204">
        <f>SUMPRODUCT(MID(0&amp;feed!E204,LARGE(INDEX(ISNUMBER(--MID(feed!E204,ROW($1:$19),1))*
ROW($1:$19),0),ROW($1:$19))+1,1)*10^ROW($1:$19)/10)</f>
        <v>10</v>
      </c>
      <c r="F204" t="str">
        <f>feed!F204</f>
        <v>First World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3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41</v>
      </c>
      <c r="K204">
        <f>SUMPRODUCT(MID(0&amp;feed!K204,LARGE(INDEX(ISNUMBER(--MID(feed!K204,ROW($1:$19),1))*
ROW($1:$19),0),ROW($1:$19))+1,1)*10^ROW($1:$19)/10)</f>
        <v>32</v>
      </c>
      <c r="L204">
        <f>SUMPRODUCT(MID(0&amp;feed!L204,LARGE(INDEX(ISNUMBER(--MID(feed!L204,ROW($1:$19),1))*
ROW($1:$19),0),ROW($1:$19))+1,1)*10^ROW($1:$19)/10)</f>
        <v>3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2551</v>
      </c>
      <c r="O204">
        <f>SUMPRODUCT(MID(0&amp;feed!O204,LARGE(INDEX(ISNUMBER(--MID(feed!O204,ROW($1:$5),1))*
ROW($1:$5),0),ROW($1:$5))+1,1)*10^ROW($1:$5)/10)</f>
        <v>353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Southern Africa</v>
      </c>
      <c r="U204" t="str">
        <f>feed!S204</f>
        <v>United States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04" t="str">
        <f>feed!U204</f>
        <v>http://blocgame.com/stats.php?id=63832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15712</v>
      </c>
      <c r="AA204" s="8">
        <f t="shared" si="21"/>
        <v>12.186201489611918</v>
      </c>
      <c r="AB204" s="4">
        <f t="shared" si="22"/>
        <v>425.16666666666669</v>
      </c>
      <c r="AC204" s="4">
        <f t="shared" si="23"/>
        <v>5181.166666666667</v>
      </c>
    </row>
    <row r="205" spans="1:29" x14ac:dyDescent="0.25">
      <c r="A205" t="str">
        <f>feed!A205</f>
        <v>Pasir Dengung</v>
      </c>
      <c r="B205" t="str">
        <f>feed!B205</f>
        <v>Menteri Fasola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73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3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2</v>
      </c>
      <c r="K205">
        <f>SUMPRODUCT(MID(0&amp;feed!K205,LARGE(INDEX(ISNUMBER(--MID(feed!K205,ROW($1:$19),1))*
ROW($1:$19),0),ROW($1:$19))+1,1)*10^ROW($1:$19)/10)</f>
        <v>8</v>
      </c>
      <c r="L205">
        <f>SUMPRODUCT(MID(0&amp;feed!L205,LARGE(INDEX(ISNUMBER(--MID(feed!L205,ROW($1:$19),1))*
ROW($1:$19),0),ROW($1:$19))+1,1)*10^ROW($1:$19)/10)</f>
        <v>8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2546</v>
      </c>
      <c r="O205">
        <f>SUMPRODUCT(MID(0&amp;feed!O205,LARGE(INDEX(ISNUMBER(--MID(feed!O205,ROW($1:$5),1))*
ROW($1:$5),0),ROW($1:$5))+1,1)*10^ROW($1:$5)/10)</f>
        <v>4508</v>
      </c>
      <c r="P205" t="str">
        <f>feed!P205</f>
        <v>Plentiful</v>
      </c>
      <c r="Q205">
        <f t="shared" si="18"/>
        <v>70</v>
      </c>
      <c r="R205" t="str">
        <f>feed!Q205</f>
        <v>Very Powerful</v>
      </c>
      <c r="S205">
        <f t="shared" si="19"/>
        <v>10</v>
      </c>
      <c r="T205" t="str">
        <f>feed!R205</f>
        <v>Atlas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205" t="str">
        <f>feed!U205</f>
        <v>http://blocgame.com/stats.php?id=60712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15907</v>
      </c>
      <c r="AA205" s="8">
        <f t="shared" si="21"/>
        <v>9.4882168106834257</v>
      </c>
      <c r="AB205" s="4">
        <f t="shared" si="22"/>
        <v>424.33333333333331</v>
      </c>
      <c r="AC205" s="4">
        <f t="shared" si="23"/>
        <v>4026.1666666666665</v>
      </c>
    </row>
    <row r="206" spans="1:29" x14ac:dyDescent="0.25">
      <c r="A206" t="str">
        <f>feed!A206</f>
        <v>BongoBongoBongo</v>
      </c>
      <c r="B206" t="str">
        <f>feed!B206</f>
        <v>oBerry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79</v>
      </c>
      <c r="E206">
        <f>SUMPRODUCT(MID(0&amp;feed!E206,LARGE(INDEX(ISNUMBER(--MID(feed!E206,ROW($1:$19),1))*
ROW($1:$19),0),ROW($1:$19))+1,1)*10^ROW($1:$19)/10)</f>
        <v>7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4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16</v>
      </c>
      <c r="K206">
        <f>SUMPRODUCT(MID(0&amp;feed!K206,LARGE(INDEX(ISNUMBER(--MID(feed!K206,ROW($1:$19),1))*
ROW($1:$19),0),ROW($1:$19))+1,1)*10^ROW($1:$19)/10)</f>
        <v>46</v>
      </c>
      <c r="L206">
        <f>SUMPRODUCT(MID(0&amp;feed!L206,LARGE(INDEX(ISNUMBER(--MID(feed!L206,ROW($1:$19),1))*
ROW($1:$19),0),ROW($1:$19))+1,1)*10^ROW($1:$19)/10)</f>
        <v>13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2538</v>
      </c>
      <c r="O206">
        <f>SUMPRODUCT(MID(0&amp;feed!O206,LARGE(INDEX(ISNUMBER(--MID(feed!O206,ROW($1:$5),1))*
ROW($1:$5),0),ROW($1:$5))+1,1)*10^ROW($1:$5)/10)</f>
        <v>0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Congo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206" t="str">
        <f>feed!U206</f>
        <v>http://blocgame.com/stats.php?id=63942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5757</v>
      </c>
      <c r="AA206" s="8">
        <f t="shared" si="21"/>
        <v>12.167848699763594</v>
      </c>
      <c r="AB206" s="4">
        <f t="shared" si="22"/>
        <v>423</v>
      </c>
      <c r="AC206" s="4">
        <f t="shared" si="23"/>
        <v>5147</v>
      </c>
    </row>
    <row r="207" spans="1:29" x14ac:dyDescent="0.25">
      <c r="A207" t="str">
        <f>feed!A207</f>
        <v>Shatmapants</v>
      </c>
      <c r="B207" t="str">
        <f>feed!B207</f>
        <v>Penguin</v>
      </c>
      <c r="C207" t="str">
        <f>feed!C207</f>
        <v>SPQR</v>
      </c>
      <c r="D207">
        <f>SUMPRODUCT(MID(0&amp;feed!D207,LARGE(INDEX(ISNUMBER(--MID(feed!D207,ROW($1:$19),1))*
ROW($1:$19),0),ROW($1:$19))+1,1)*10^ROW($1:$19)/10)</f>
        <v>80</v>
      </c>
      <c r="E207">
        <f>SUMPRODUCT(MID(0&amp;feed!E207,LARGE(INDEX(ISNUMBER(--MID(feed!E207,ROW($1:$19),1))*
ROW($1:$19),0),ROW($1:$19))+1,1)*10^ROW($1:$19)/10)</f>
        <v>1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2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23</v>
      </c>
      <c r="L207">
        <f>SUMPRODUCT(MID(0&amp;feed!L207,LARGE(INDEX(ISNUMBER(--MID(feed!L207,ROW($1:$19),1))*
ROW($1:$19),0),ROW($1:$19))+1,1)*10^ROW($1:$19)/10)</f>
        <v>6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2521</v>
      </c>
      <c r="O207">
        <f>SUMPRODUCT(MID(0&amp;feed!O207,LARGE(INDEX(ISNUMBER(--MID(feed!O207,ROW($1:$5),1))*
ROW($1:$5),0),ROW($1:$5))+1,1)*10^ROW($1:$5)/10)</f>
        <v>285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Caribbean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207" t="str">
        <f>feed!U207</f>
        <v>http://blocgame.com/stats.php?id=58425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10281</v>
      </c>
      <c r="AA207" s="8">
        <f t="shared" si="21"/>
        <v>8.9869099563665209</v>
      </c>
      <c r="AB207" s="4">
        <f t="shared" si="22"/>
        <v>420.16666666666669</v>
      </c>
      <c r="AC207" s="4">
        <f t="shared" si="23"/>
        <v>3776</v>
      </c>
    </row>
    <row r="208" spans="1:29" x14ac:dyDescent="0.25">
      <c r="A208" t="str">
        <f>feed!A208</f>
        <v>Mingland</v>
      </c>
      <c r="B208" t="str">
        <f>feed!B208</f>
        <v>mpetersen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114</v>
      </c>
      <c r="E208">
        <f>SUMPRODUCT(MID(0&amp;feed!E208,LARGE(INDEX(ISNUMBER(--MID(feed!E208,ROW($1:$19),1))*
ROW($1:$19),0),ROW($1:$19))+1,1)*10^ROW($1:$19)/10)</f>
        <v>13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4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65</v>
      </c>
      <c r="K208">
        <f>SUMPRODUCT(MID(0&amp;feed!K208,LARGE(INDEX(ISNUMBER(--MID(feed!K208,ROW($1:$19),1))*
ROW($1:$19),0),ROW($1:$19))+1,1)*10^ROW($1:$19)/10)</f>
        <v>35</v>
      </c>
      <c r="L208">
        <f>SUMPRODUCT(MID(0&amp;feed!L208,LARGE(INDEX(ISNUMBER(--MID(feed!L208,ROW($1:$19),1))*
ROW($1:$19),0),ROW($1:$19))+1,1)*10^ROW($1:$19)/10)</f>
        <v>14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2518</v>
      </c>
      <c r="O208">
        <f>SUMPRODUCT(MID(0&amp;feed!O208,LARGE(INDEX(ISNUMBER(--MID(feed!O208,ROW($1:$5),1))*
ROW($1:$5),0),ROW($1:$5))+1,1)*10^ROW($1:$5)/10)</f>
        <v>14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Southern Africa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208" t="str">
        <f>feed!U208</f>
        <v>http://blocgame.com/stats.php?id=63922</v>
      </c>
      <c r="X208" s="4">
        <f>SUMPRODUCT(MID(0&amp;feed!V208,LARGE(INDEX(ISNUMBER(--MID(feed!V208,ROW($1:$5),1))*
ROW($1:$5),0),ROW($1:$5))+1,1)*10^ROW($1:$5)/10)</f>
        <v>5</v>
      </c>
      <c r="Y208">
        <f>feed!W208</f>
        <v>0</v>
      </c>
      <c r="Z208" s="4">
        <f t="shared" si="20"/>
        <v>7372</v>
      </c>
      <c r="AA208" s="8">
        <f t="shared" si="21"/>
        <v>11.416600476568705</v>
      </c>
      <c r="AB208" s="4">
        <f t="shared" si="22"/>
        <v>419.66666666666669</v>
      </c>
      <c r="AC208" s="4">
        <f t="shared" si="23"/>
        <v>4791.166666666667</v>
      </c>
    </row>
    <row r="209" spans="1:29" x14ac:dyDescent="0.25">
      <c r="A209" t="str">
        <f>feed!A209</f>
        <v>Haaga</v>
      </c>
      <c r="B209" t="str">
        <f>feed!B209</f>
        <v>Belac2.0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40</v>
      </c>
      <c r="E209">
        <f>SUMPRODUCT(MID(0&amp;feed!E209,LARGE(INDEX(ISNUMBER(--MID(feed!E209,ROW($1:$19),1))*
ROW($1:$19),0),ROW($1:$19))+1,1)*10^ROW($1:$19)/10)</f>
        <v>3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29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6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2514</v>
      </c>
      <c r="O209">
        <f>SUMPRODUCT(MID(0&amp;feed!O209,LARGE(INDEX(ISNUMBER(--MID(feed!O209,ROW($1:$5),1))*
ROW($1:$5),0),ROW($1:$5))+1,1)*10^ROW($1:$5)/10)</f>
        <v>140</v>
      </c>
      <c r="P209" t="str">
        <f>feed!P209</f>
        <v>Plentiful</v>
      </c>
      <c r="Q209">
        <f t="shared" si="18"/>
        <v>70</v>
      </c>
      <c r="R209" t="str">
        <f>feed!Q209</f>
        <v>Large</v>
      </c>
      <c r="S209">
        <f t="shared" si="19"/>
        <v>7.5</v>
      </c>
      <c r="T209" t="str">
        <f>feed!R209</f>
        <v>Caribbean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09" t="str">
        <f>feed!U209</f>
        <v>http://blocgame.com/stats.php?id=64322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13501</v>
      </c>
      <c r="AA209" s="8">
        <f t="shared" si="21"/>
        <v>9.0994431185361968</v>
      </c>
      <c r="AB209" s="4">
        <f t="shared" si="22"/>
        <v>419</v>
      </c>
      <c r="AC209" s="4">
        <f t="shared" si="23"/>
        <v>3812.6666666666665</v>
      </c>
    </row>
    <row r="210" spans="1:29" x14ac:dyDescent="0.25">
      <c r="A210" t="str">
        <f>feed!A210</f>
        <v>Chrome</v>
      </c>
      <c r="B210" t="str">
        <f>feed!B210</f>
        <v>edmfan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169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SUMPRODUCT(MID(0&amp;feed!H210,LARGE(INDEX(ISNUMBER(--MID(feed!H210,ROW($1:$19),1))*
ROW($1:$19),0),ROW($1:$19))+1,1)*10^ROW($1:$19)/10)</f>
        <v>0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35</v>
      </c>
      <c r="L210">
        <f>SUMPRODUCT(MID(0&amp;feed!L210,LARGE(INDEX(ISNUMBER(--MID(feed!L210,ROW($1:$19),1))*
ROW($1:$19),0),ROW($1:$19))+1,1)*10^ROW($1:$19)/10)</f>
        <v>20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2505</v>
      </c>
      <c r="O210">
        <f>SUMPRODUCT(MID(0&amp;feed!O210,LARGE(INDEX(ISNUMBER(--MID(feed!O210,ROW($1:$5),1))*
ROW($1:$5),0),ROW($1:$5))+1,1)*10^ROW($1:$5)/10)</f>
        <v>2180</v>
      </c>
      <c r="P210" t="str">
        <f>feed!P210</f>
        <v>Untapped</v>
      </c>
      <c r="Q210">
        <f t="shared" si="18"/>
        <v>90</v>
      </c>
      <c r="R210" t="str">
        <f>feed!Q210</f>
        <v>Powerful</v>
      </c>
      <c r="S210">
        <f t="shared" si="19"/>
        <v>9</v>
      </c>
      <c r="T210" t="str">
        <f>feed!R210</f>
        <v>Arabia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210" t="str">
        <f>feed!U210</f>
        <v>http://blocgame.com/stats.php?id=62534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12226</v>
      </c>
      <c r="AA210" s="8">
        <f t="shared" si="21"/>
        <v>13.114171656686628</v>
      </c>
      <c r="AB210" s="4">
        <f t="shared" si="22"/>
        <v>417.5</v>
      </c>
      <c r="AC210" s="4">
        <f t="shared" si="23"/>
        <v>5475.166666666667</v>
      </c>
    </row>
    <row r="211" spans="1:29" x14ac:dyDescent="0.25">
      <c r="A211" t="str">
        <f>feed!A211</f>
        <v>House Tyrell</v>
      </c>
      <c r="B211" t="str">
        <f>feed!B211</f>
        <v>Mace Tyrell</v>
      </c>
      <c r="C211" t="str">
        <f>feed!C211</f>
        <v>SPQR</v>
      </c>
      <c r="D211">
        <f>SUMPRODUCT(MID(0&amp;feed!D211,LARGE(INDEX(ISNUMBER(--MID(feed!D211,ROW($1:$19),1))*
ROW($1:$19),0),ROW($1:$19))+1,1)*10^ROW($1:$19)/10)</f>
        <v>83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1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49</v>
      </c>
      <c r="K211">
        <f>SUMPRODUCT(MID(0&amp;feed!K211,LARGE(INDEX(ISNUMBER(--MID(feed!K211,ROW($1:$19),1))*
ROW($1:$19),0),ROW($1:$19))+1,1)*10^ROW($1:$19)/10)</f>
        <v>6</v>
      </c>
      <c r="L211">
        <f>SUMPRODUCT(MID(0&amp;feed!L211,LARGE(INDEX(ISNUMBER(--MID(feed!L211,ROW($1:$19),1))*
ROW($1:$19),0),ROW($1:$19))+1,1)*10^ROW($1:$19)/10)</f>
        <v>6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2490</v>
      </c>
      <c r="O211">
        <f>SUMPRODUCT(MID(0&amp;feed!O211,LARGE(INDEX(ISNUMBER(--MID(feed!O211,ROW($1:$5),1))*
ROW($1:$5),0),ROW($1:$5))+1,1)*10^ROW($1:$5)/10)</f>
        <v>15</v>
      </c>
      <c r="P211" t="str">
        <f>feed!P211</f>
        <v>Untapped</v>
      </c>
      <c r="Q211">
        <f t="shared" si="18"/>
        <v>90</v>
      </c>
      <c r="R211" t="str">
        <f>feed!Q211</f>
        <v>Very Powerful</v>
      </c>
      <c r="S211">
        <f t="shared" si="19"/>
        <v>10</v>
      </c>
      <c r="T211" t="str">
        <f>feed!R211</f>
        <v>Arabia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211" t="str">
        <f>feed!U211</f>
        <v>http://blocgame.com/stats.php?id=64093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503</v>
      </c>
      <c r="AA211" s="8">
        <f t="shared" si="21"/>
        <v>2.3104417670682733</v>
      </c>
      <c r="AB211" s="4">
        <f t="shared" si="22"/>
        <v>415</v>
      </c>
      <c r="AC211" s="4">
        <f t="shared" si="23"/>
        <v>958.83333333333337</v>
      </c>
    </row>
    <row r="212" spans="1:29" x14ac:dyDescent="0.25">
      <c r="A212" t="str">
        <f>feed!A212</f>
        <v>Reality</v>
      </c>
      <c r="B212" t="str">
        <f>feed!B212</f>
        <v>fujisyugi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116</v>
      </c>
      <c r="E212">
        <f>SUMPRODUCT(MID(0&amp;feed!E212,LARGE(INDEX(ISNUMBER(--MID(feed!E212,ROW($1:$19),1))*
ROW($1:$19),0),ROW($1:$19))+1,1)*10^ROW($1:$19)/10)</f>
        <v>0</v>
      </c>
      <c r="F212" t="str">
        <f>feed!F212</f>
        <v>Vietnam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3</v>
      </c>
      <c r="K212">
        <f>SUMPRODUCT(MID(0&amp;feed!K212,LARGE(INDEX(ISNUMBER(--MID(feed!K212,ROW($1:$19),1))*
ROW($1:$19),0),ROW($1:$19))+1,1)*10^ROW($1:$19)/10)</f>
        <v>21</v>
      </c>
      <c r="L212">
        <f>SUMPRODUCT(MID(0&amp;feed!L212,LARGE(INDEX(ISNUMBER(--MID(feed!L212,ROW($1:$19),1))*
ROW($1:$19),0),ROW($1:$19))+1,1)*10^ROW($1:$19)/10)</f>
        <v>13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2486</v>
      </c>
      <c r="O212">
        <f>SUMPRODUCT(MID(0&amp;feed!O212,LARGE(INDEX(ISNUMBER(--MID(feed!O212,ROW($1:$5),1))*
ROW($1:$5),0),ROW($1:$5))+1,1)*10^ROW($1:$5)/10)</f>
        <v>13</v>
      </c>
      <c r="P212" t="str">
        <f>feed!P212</f>
        <v>Near Depletion</v>
      </c>
      <c r="Q212">
        <f t="shared" si="18"/>
        <v>10</v>
      </c>
      <c r="R212" t="str">
        <f>feed!Q212</f>
        <v>Small</v>
      </c>
      <c r="S212">
        <f t="shared" si="19"/>
        <v>3</v>
      </c>
      <c r="T212" t="str">
        <f>feed!R212</f>
        <v>Southern Africa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212" t="str">
        <f>feed!U212</f>
        <v>http://blocgame.com/stats.php?id=53029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17530</v>
      </c>
      <c r="AA212" s="8">
        <f t="shared" si="21"/>
        <v>13.085277554304103</v>
      </c>
      <c r="AB212" s="4">
        <f t="shared" si="22"/>
        <v>414.33333333333331</v>
      </c>
      <c r="AC212" s="4">
        <f t="shared" si="23"/>
        <v>5421.666666666667</v>
      </c>
    </row>
    <row r="213" spans="1:29" x14ac:dyDescent="0.25">
      <c r="A213" t="str">
        <f>feed!A213</f>
        <v>Karat</v>
      </c>
      <c r="B213" t="str">
        <f>feed!B213</f>
        <v>TankGun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71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2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6</v>
      </c>
      <c r="L213">
        <f>SUMPRODUCT(MID(0&amp;feed!L213,LARGE(INDEX(ISNUMBER(--MID(feed!L213,ROW($1:$19),1))*
ROW($1:$19),0),ROW($1:$19))+1,1)*10^ROW($1:$19)/10)</f>
        <v>0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2483</v>
      </c>
      <c r="O213">
        <f>SUMPRODUCT(MID(0&amp;feed!O213,LARGE(INDEX(ISNUMBER(--MID(feed!O213,ROW($1:$5),1))*
ROW($1:$5),0),ROW($1:$5))+1,1)*10^ROW($1:$5)/10)</f>
        <v>0</v>
      </c>
      <c r="P213" t="str">
        <f>feed!P213</f>
        <v>Untapped</v>
      </c>
      <c r="Q213">
        <f t="shared" si="18"/>
        <v>90</v>
      </c>
      <c r="R213" t="str">
        <f>feed!Q213</f>
        <v>Mediocre</v>
      </c>
      <c r="S213">
        <f t="shared" si="19"/>
        <v>4.5</v>
      </c>
      <c r="T213" t="str">
        <f>feed!R213</f>
        <v>Caribbean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213" t="str">
        <f>feed!U213</f>
        <v>http://blocgame.com/stats.php?id=45853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17307</v>
      </c>
      <c r="AA213" s="8">
        <f t="shared" si="21"/>
        <v>8.4804671768022555</v>
      </c>
      <c r="AB213" s="4">
        <f t="shared" si="22"/>
        <v>413.83333333333331</v>
      </c>
      <c r="AC213" s="4">
        <f t="shared" si="23"/>
        <v>3509.5</v>
      </c>
    </row>
    <row r="214" spans="1:29" x14ac:dyDescent="0.25">
      <c r="A214" t="str">
        <f>feed!A214</f>
        <v>Vorcs</v>
      </c>
      <c r="B214" t="str">
        <f>feed!B214</f>
        <v>Aiman Nizam</v>
      </c>
      <c r="C214" t="str">
        <f>feed!C214</f>
        <v>PIRATES</v>
      </c>
      <c r="D214">
        <f>SUMPRODUCT(MID(0&amp;feed!D214,LARGE(INDEX(ISNUMBER(--MID(feed!D214,ROW($1:$19),1))*
ROW($1:$19),0),ROW($1:$19))+1,1)*10^ROW($1:$19)/10)</f>
        <v>157</v>
      </c>
      <c r="E214">
        <f>SUMPRODUCT(MID(0&amp;feed!E214,LARGE(INDEX(ISNUMBER(--MID(feed!E214,ROW($1:$19),1))*
ROW($1:$19),0),ROW($1:$19))+1,1)*10^ROW($1:$19)/10)</f>
        <v>22</v>
      </c>
      <c r="F214" t="str">
        <f>feed!F214</f>
        <v>Vietnam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5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19</v>
      </c>
      <c r="L214">
        <f>SUMPRODUCT(MID(0&amp;feed!L214,LARGE(INDEX(ISNUMBER(--MID(feed!L214,ROW($1:$19),1))*
ROW($1:$19),0),ROW($1:$19))+1,1)*10^ROW($1:$19)/10)</f>
        <v>13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2483</v>
      </c>
      <c r="O214">
        <f>SUMPRODUCT(MID(0&amp;feed!O214,LARGE(INDEX(ISNUMBER(--MID(feed!O214,ROW($1:$5),1))*
ROW($1:$5),0),ROW($1:$5))+1,1)*10^ROW($1:$5)/10)</f>
        <v>247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East Indies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214" t="str">
        <f>feed!U214</f>
        <v>http://blocgame.com/stats.php?id=61955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25413</v>
      </c>
      <c r="AA214" s="8">
        <f t="shared" si="21"/>
        <v>16.577929923479662</v>
      </c>
      <c r="AB214" s="4">
        <f t="shared" si="22"/>
        <v>413.83333333333331</v>
      </c>
      <c r="AC214" s="4">
        <f t="shared" si="23"/>
        <v>6860.5</v>
      </c>
    </row>
    <row r="215" spans="1:29" x14ac:dyDescent="0.25">
      <c r="A215" t="str">
        <f>feed!A215</f>
        <v>awanghitam</v>
      </c>
      <c r="B215" t="str">
        <f>feed!B215</f>
        <v>awanghitam</v>
      </c>
      <c r="C215" t="str">
        <f>feed!C215</f>
        <v>Interpol</v>
      </c>
      <c r="D215">
        <f>SUMPRODUCT(MID(0&amp;feed!D215,LARGE(INDEX(ISNUMBER(--MID(feed!D215,ROW($1:$19),1))*
ROW($1:$19),0),ROW($1:$19))+1,1)*10^ROW($1:$19)/10)</f>
        <v>65</v>
      </c>
      <c r="E215">
        <f>SUMPRODUCT(MID(0&amp;feed!E215,LARGE(INDEX(ISNUMBER(--MID(feed!E215,ROW($1:$19),1))*
ROW($1:$19),0),ROW($1:$19))+1,1)*10^ROW($1:$19)/10)</f>
        <v>0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0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8</v>
      </c>
      <c r="K215">
        <f>SUMPRODUCT(MID(0&amp;feed!K215,LARGE(INDEX(ISNUMBER(--MID(feed!K215,ROW($1:$19),1))*
ROW($1:$19),0),ROW($1:$19))+1,1)*10^ROW($1:$19)/10)</f>
        <v>22</v>
      </c>
      <c r="L215">
        <f>SUMPRODUCT(MID(0&amp;feed!L215,LARGE(INDEX(ISNUMBER(--MID(feed!L215,ROW($1:$19),1))*
ROW($1:$19),0),ROW($1:$19))+1,1)*10^ROW($1:$19)/10)</f>
        <v>1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2481</v>
      </c>
      <c r="O215">
        <f>SUMPRODUCT(MID(0&amp;feed!O215,LARGE(INDEX(ISNUMBER(--MID(feed!O215,ROW($1:$5),1))*
ROW($1:$5),0),ROW($1:$5))+1,1)*10^ROW($1:$5)/10)</f>
        <v>169</v>
      </c>
      <c r="P215" t="str">
        <f>feed!P215</f>
        <v>Untapped</v>
      </c>
      <c r="Q215">
        <f t="shared" si="18"/>
        <v>90</v>
      </c>
      <c r="R215" t="str">
        <f>feed!Q215</f>
        <v>Powerful</v>
      </c>
      <c r="S215">
        <f t="shared" si="19"/>
        <v>9</v>
      </c>
      <c r="T215" t="str">
        <f>feed!R215</f>
        <v>East Indies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215" t="str">
        <f>feed!U215</f>
        <v>http://blocgame.com/stats.php?id=60739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933</v>
      </c>
      <c r="AA215" s="8">
        <f t="shared" si="21"/>
        <v>3.8524788391777509</v>
      </c>
      <c r="AB215" s="4">
        <f t="shared" si="22"/>
        <v>413.5</v>
      </c>
      <c r="AC215" s="4">
        <f t="shared" si="23"/>
        <v>1593</v>
      </c>
    </row>
    <row r="216" spans="1:29" x14ac:dyDescent="0.25">
      <c r="A216" t="str">
        <f>feed!A216</f>
        <v>Walletia</v>
      </c>
      <c r="B216" t="str">
        <f>feed!B216</f>
        <v>walletguy</v>
      </c>
      <c r="C216" t="str">
        <f>feed!C216</f>
        <v>SPQR</v>
      </c>
      <c r="D216">
        <f>SUMPRODUCT(MID(0&amp;feed!D216,LARGE(INDEX(ISNUMBER(--MID(feed!D216,ROW($1:$19),1))*
ROW($1:$19),0),ROW($1:$19))+1,1)*10^ROW($1:$19)/10)</f>
        <v>60</v>
      </c>
      <c r="E216">
        <f>SUMPRODUCT(MID(0&amp;feed!E216,LARGE(INDEX(ISNUMBER(--MID(feed!E216,ROW($1:$19),1))*
ROW($1:$19),0),ROW($1:$19))+1,1)*10^ROW($1:$19)/10)</f>
        <v>1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2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19</v>
      </c>
      <c r="L216">
        <f>SUMPRODUCT(MID(0&amp;feed!L216,LARGE(INDEX(ISNUMBER(--MID(feed!L216,ROW($1:$19),1))*
ROW($1:$19),0),ROW($1:$19))+1,1)*10^ROW($1:$19)/10)</f>
        <v>2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2477</v>
      </c>
      <c r="O216">
        <f>SUMPRODUCT(MID(0&amp;feed!O216,LARGE(INDEX(ISNUMBER(--MID(feed!O216,ROW($1:$5),1))*
ROW($1:$5),0),ROW($1:$5))+1,1)*10^ROW($1:$5)/10)</f>
        <v>0</v>
      </c>
      <c r="P216" t="str">
        <f>feed!P216</f>
        <v>Untapped</v>
      </c>
      <c r="Q216">
        <f t="shared" si="18"/>
        <v>90</v>
      </c>
      <c r="R216" t="str">
        <f>feed!Q216</f>
        <v>Mediocre</v>
      </c>
      <c r="S216">
        <f t="shared" si="19"/>
        <v>4.5</v>
      </c>
      <c r="T216" t="str">
        <f>feed!R216</f>
        <v>Caribbean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216" t="str">
        <f>feed!U216</f>
        <v>http://blocgame.com/stats.php?id=62978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13495</v>
      </c>
      <c r="AA216" s="8">
        <f t="shared" si="21"/>
        <v>9.2329430763019786</v>
      </c>
      <c r="AB216" s="4">
        <f t="shared" si="22"/>
        <v>412.83333333333331</v>
      </c>
      <c r="AC216" s="4">
        <f t="shared" si="23"/>
        <v>3811.6666666666665</v>
      </c>
    </row>
    <row r="217" spans="1:29" x14ac:dyDescent="0.25">
      <c r="A217" t="str">
        <f>feed!A217</f>
        <v>Tyrantia</v>
      </c>
      <c r="B217" t="str">
        <f>feed!B217</f>
        <v>Malakal</v>
      </c>
      <c r="C217" t="str">
        <f>feed!C217</f>
        <v>Interpol</v>
      </c>
      <c r="D217">
        <f>SUMPRODUCT(MID(0&amp;feed!D217,LARGE(INDEX(ISNUMBER(--MID(feed!D217,ROW($1:$19),1))*
ROW($1:$19),0),ROW($1:$19))+1,1)*10^ROW($1:$19)/10)</f>
        <v>127</v>
      </c>
      <c r="E217">
        <f>SUMPRODUCT(MID(0&amp;feed!E217,LARGE(INDEX(ISNUMBER(--MID(feed!E217,ROW($1:$19),1))*
ROW($1:$19),0),ROW($1:$19))+1,1)*10^ROW($1:$19)/10)</f>
        <v>12</v>
      </c>
      <c r="F217" t="str">
        <f>feed!F217</f>
        <v>Vietnam War surplus</v>
      </c>
      <c r="G217" t="str">
        <f>feed!G217</f>
        <v>Nice</v>
      </c>
      <c r="H217">
        <f>SUMPRODUCT(MID(0&amp;feed!H217,LARGE(INDEX(ISNUMBER(--MID(feed!H217,ROW($1:$19),1))*
ROW($1:$19),0),ROW($1:$19))+1,1)*10^ROW($1:$19)/10)</f>
        <v>7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45</v>
      </c>
      <c r="L217">
        <f>SUMPRODUCT(MID(0&amp;feed!L217,LARGE(INDEX(ISNUMBER(--MID(feed!L217,ROW($1:$19),1))*
ROW($1:$19),0),ROW($1:$19))+1,1)*10^ROW($1:$19)/10)</f>
        <v>27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2468</v>
      </c>
      <c r="O217">
        <f>SUMPRODUCT(MID(0&amp;feed!O217,LARGE(INDEX(ISNUMBER(--MID(feed!O217,ROW($1:$5),1))*
ROW($1:$5),0),ROW($1:$5))+1,1)*10^ROW($1:$5)/10)</f>
        <v>8458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Arabia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217" t="str">
        <f>feed!U217</f>
        <v>http://blocgame.com/stats.php?id=40238</v>
      </c>
      <c r="X217" s="4">
        <f>SUMPRODUCT(MID(0&amp;feed!V217,LARGE(INDEX(ISNUMBER(--MID(feed!V217,ROW($1:$5),1))*
ROW($1:$5),0),ROW($1:$5))+1,1)*10^ROW($1:$5)/10)</f>
        <v>5</v>
      </c>
      <c r="Y217" t="str">
        <f>feed!W217</f>
        <v>2 Tons</v>
      </c>
      <c r="Z217" s="4">
        <f t="shared" si="20"/>
        <v>47287</v>
      </c>
      <c r="AA217" s="8">
        <f t="shared" si="21"/>
        <v>32.227309562398702</v>
      </c>
      <c r="AB217" s="4">
        <f t="shared" si="22"/>
        <v>411.33333333333331</v>
      </c>
      <c r="AC217" s="4">
        <f t="shared" si="23"/>
        <v>13256.166666666666</v>
      </c>
    </row>
    <row r="218" spans="1:29" x14ac:dyDescent="0.25">
      <c r="A218" t="str">
        <f>feed!A218</f>
        <v>Targaria</v>
      </c>
      <c r="B218" t="str">
        <f>feed!B218</f>
        <v>i0i0i0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</v>
      </c>
      <c r="E218">
        <f>SUMPRODUCT(MID(0&amp;feed!E218,LARGE(INDEX(ISNUMBER(--MID(feed!E218,ROW($1:$19),1))*
ROW($1:$19),0),ROW($1:$19))+1,1)*10^ROW($1:$19)/10)</f>
        <v>0</v>
      </c>
      <c r="F218" t="str">
        <f>feed!F218</f>
        <v>First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1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42</v>
      </c>
      <c r="K218">
        <f>SUMPRODUCT(MID(0&amp;feed!K218,LARGE(INDEX(ISNUMBER(--MID(feed!K218,ROW($1:$19),1))*
ROW($1:$19),0),ROW($1:$19))+1,1)*10^ROW($1:$19)/10)</f>
        <v>11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2466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Pacific Rim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218" t="str">
        <f>feed!U218</f>
        <v>http://blocgame.com/stats.php?id=42946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2867</v>
      </c>
      <c r="AA218" s="8">
        <f t="shared" si="21"/>
        <v>4.2039740470397406</v>
      </c>
      <c r="AB218" s="4">
        <f t="shared" si="22"/>
        <v>411</v>
      </c>
      <c r="AC218" s="4">
        <f t="shared" si="23"/>
        <v>1727.8333333333333</v>
      </c>
    </row>
    <row r="219" spans="1:29" x14ac:dyDescent="0.25">
      <c r="A219" t="str">
        <f>feed!A219</f>
        <v>FreakTopia</v>
      </c>
      <c r="B219" t="str">
        <f>feed!B219</f>
        <v>Remington Steel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153</v>
      </c>
      <c r="E219">
        <f>SUMPRODUCT(MID(0&amp;feed!E219,LARGE(INDEX(ISNUMBER(--MID(feed!E219,ROW($1:$19),1))*
ROW($1:$19),0),ROW($1:$19))+1,1)*10^ROW($1:$19)/10)</f>
        <v>3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6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47</v>
      </c>
      <c r="L219">
        <f>SUMPRODUCT(MID(0&amp;feed!L219,LARGE(INDEX(ISNUMBER(--MID(feed!L219,ROW($1:$19),1))*
ROW($1:$19),0),ROW($1:$19))+1,1)*10^ROW($1:$19)/10)</f>
        <v>11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2465</v>
      </c>
      <c r="O219">
        <f>SUMPRODUCT(MID(0&amp;feed!O219,LARGE(INDEX(ISNUMBER(--MID(feed!O219,ROW($1:$5),1))*
ROW($1:$5),0),ROW($1:$5))+1,1)*10^ROW($1:$5)/10)</f>
        <v>586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The Subcontinent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219" t="str">
        <f>feed!U219</f>
        <v>http://blocgame.com/stats.php?id=45527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33234</v>
      </c>
      <c r="AA219" s="8">
        <f t="shared" si="21"/>
        <v>24.131440162271804</v>
      </c>
      <c r="AB219" s="4">
        <f t="shared" si="22"/>
        <v>410.83333333333331</v>
      </c>
      <c r="AC219" s="4">
        <f t="shared" si="23"/>
        <v>9914</v>
      </c>
    </row>
    <row r="220" spans="1:29" x14ac:dyDescent="0.25">
      <c r="A220" t="str">
        <f>feed!A220</f>
        <v>TrumpCity</v>
      </c>
      <c r="B220" t="str">
        <f>feed!B220</f>
        <v>Ronald mcTrump</v>
      </c>
      <c r="C220">
        <f>feed!C220</f>
        <v>0</v>
      </c>
      <c r="D220">
        <f>SUMPRODUCT(MID(0&amp;feed!D220,LARGE(INDEX(ISNUMBER(--MID(feed!D220,ROW($1:$19),1))*
ROW($1:$19),0),ROW($1:$19))+1,1)*10^ROW($1:$19)/10)</f>
        <v>8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6</v>
      </c>
      <c r="K220">
        <f>SUMPRODUCT(MID(0&amp;feed!K220,LARGE(INDEX(ISNUMBER(--MID(feed!K220,ROW($1:$19),1))*
ROW($1:$19),0),ROW($1:$19))+1,1)*10^ROW($1:$19)/10)</f>
        <v>4</v>
      </c>
      <c r="L220">
        <f>SUMPRODUCT(MID(0&amp;feed!L220,LARGE(INDEX(ISNUMBER(--MID(feed!L220,ROW($1:$19),1))*
ROW($1:$19),0),ROW($1:$19))+1,1)*10^ROW($1:$19)/10)</f>
        <v>2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2458</v>
      </c>
      <c r="O220">
        <f>SUMPRODUCT(MID(0&amp;feed!O220,LARGE(INDEX(ISNUMBER(--MID(feed!O220,ROW($1:$5),1))*
ROW($1:$5),0),ROW($1:$5))+1,1)*10^ROW($1:$5)/10)</f>
        <v>370</v>
      </c>
      <c r="P220">
        <f>feed!P220</f>
        <v>0</v>
      </c>
      <c r="Q220">
        <f t="shared" si="18"/>
        <v>40</v>
      </c>
      <c r="R220" t="str">
        <f>feed!Q220</f>
        <v>None</v>
      </c>
      <c r="S220">
        <f t="shared" si="19"/>
        <v>0</v>
      </c>
      <c r="T220" t="str">
        <f>feed!R220</f>
        <v>Caribbean</v>
      </c>
      <c r="U220" t="str">
        <f>feed!S220</f>
        <v>Neutral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220" t="str">
        <f>feed!U220</f>
        <v>http://blocgame.com/stats.php?id=63769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208</v>
      </c>
      <c r="AA220" s="8">
        <f t="shared" si="21"/>
        <v>1.305126118795769</v>
      </c>
      <c r="AB220" s="4">
        <f t="shared" si="22"/>
        <v>409.66666666666669</v>
      </c>
      <c r="AC220" s="4">
        <f t="shared" si="23"/>
        <v>534.66666666666663</v>
      </c>
    </row>
    <row r="221" spans="1:29" x14ac:dyDescent="0.25">
      <c r="A221" t="str">
        <f>feed!A221</f>
        <v>The Abarat</v>
      </c>
      <c r="B221" t="str">
        <f>feed!B221</f>
        <v>John Mischeif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110</v>
      </c>
      <c r="E221">
        <f>SUMPRODUCT(MID(0&amp;feed!E221,LARGE(INDEX(ISNUMBER(--MID(feed!E221,ROW($1:$19),1))*
ROW($1:$19),0),ROW($1:$19))+1,1)*10^ROW($1:$19)/10)</f>
        <v>12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6</v>
      </c>
      <c r="K221">
        <f>SUMPRODUCT(MID(0&amp;feed!K221,LARGE(INDEX(ISNUMBER(--MID(feed!K221,ROW($1:$19),1))*
ROW($1:$19),0),ROW($1:$19))+1,1)*10^ROW($1:$19)/10)</f>
        <v>19</v>
      </c>
      <c r="L221">
        <f>SUMPRODUCT(MID(0&amp;feed!L221,LARGE(INDEX(ISNUMBER(--MID(feed!L221,ROW($1:$19),1))*
ROW($1:$19),0),ROW($1:$19))+1,1)*10^ROW($1:$19)/10)</f>
        <v>8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2446</v>
      </c>
      <c r="O221">
        <f>SUMPRODUCT(MID(0&amp;feed!O221,LARGE(INDEX(ISNUMBER(--MID(feed!O221,ROW($1:$5),1))*
ROW($1:$5),0),ROW($1:$5))+1,1)*10^ROW($1:$5)/10)</f>
        <v>3090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Arabia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221" t="str">
        <f>feed!U221</f>
        <v>http://blocgame.com/stats.php?id=40068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17458</v>
      </c>
      <c r="AA221" s="8">
        <f t="shared" si="21"/>
        <v>12.19664758789861</v>
      </c>
      <c r="AB221" s="4">
        <f t="shared" si="22"/>
        <v>407.66666666666669</v>
      </c>
      <c r="AC221" s="4">
        <f t="shared" si="23"/>
        <v>4972.166666666667</v>
      </c>
    </row>
    <row r="222" spans="1:29" x14ac:dyDescent="0.25">
      <c r="A222" t="str">
        <f>feed!A222</f>
        <v>Curonia</v>
      </c>
      <c r="B222" t="str">
        <f>feed!B222</f>
        <v>Luke-ms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100</v>
      </c>
      <c r="E222">
        <f>SUMPRODUCT(MID(0&amp;feed!E222,LARGE(INDEX(ISNUMBER(--MID(feed!E222,ROW($1:$19),1))*
ROW($1:$19),0),ROW($1:$19))+1,1)*10^ROW($1:$19)/10)</f>
        <v>3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3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21</v>
      </c>
      <c r="K222">
        <f>SUMPRODUCT(MID(0&amp;feed!K222,LARGE(INDEX(ISNUMBER(--MID(feed!K222,ROW($1:$19),1))*
ROW($1:$19),0),ROW($1:$19))+1,1)*10^ROW($1:$19)/10)</f>
        <v>27</v>
      </c>
      <c r="L222">
        <f>SUMPRODUCT(MID(0&amp;feed!L222,LARGE(INDEX(ISNUMBER(--MID(feed!L222,ROW($1:$19),1))*
ROW($1:$19),0),ROW($1:$19))+1,1)*10^ROW($1:$19)/10)</f>
        <v>9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2445</v>
      </c>
      <c r="O222">
        <f>SUMPRODUCT(MID(0&amp;feed!O222,LARGE(INDEX(ISNUMBER(--MID(feed!O222,ROW($1:$5),1))*
ROW($1:$5),0),ROW($1:$5))+1,1)*10^ROW($1:$5)/10)</f>
        <v>568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Southern Cone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222" t="str">
        <f>feed!U222</f>
        <v>http://blocgame.com/stats.php?id=63639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28104</v>
      </c>
      <c r="AA222" s="8">
        <f t="shared" si="21"/>
        <v>17.936196319018403</v>
      </c>
      <c r="AB222" s="4">
        <f t="shared" si="22"/>
        <v>407.5</v>
      </c>
      <c r="AC222" s="4">
        <f t="shared" si="23"/>
        <v>7309</v>
      </c>
    </row>
    <row r="223" spans="1:29" x14ac:dyDescent="0.25">
      <c r="A223" t="str">
        <f>feed!A223</f>
        <v>Puella-Magia</v>
      </c>
      <c r="B223" t="str">
        <f>feed!B223</f>
        <v>Emily</v>
      </c>
      <c r="C223" t="str">
        <f>feed!C223</f>
        <v>Brotherhood of Nod</v>
      </c>
      <c r="D223">
        <f>SUMPRODUCT(MID(0&amp;feed!D223,LARGE(INDEX(ISNUMBER(--MID(feed!D223,ROW($1:$19),1))*
ROW($1:$19),0),ROW($1:$19))+1,1)*10^ROW($1:$19)/10)</f>
        <v>98</v>
      </c>
      <c r="E223">
        <f>SUMPRODUCT(MID(0&amp;feed!E223,LARGE(INDEX(ISNUMBER(--MID(feed!E223,ROW($1:$19),1))*
ROW($1:$19),0),ROW($1:$19))+1,1)*10^ROW($1:$19)/10)</f>
        <v>7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10</v>
      </c>
      <c r="K223">
        <f>SUMPRODUCT(MID(0&amp;feed!K223,LARGE(INDEX(ISNUMBER(--MID(feed!K223,ROW($1:$19),1))*
ROW($1:$19),0),ROW($1:$19))+1,1)*10^ROW($1:$19)/10)</f>
        <v>19</v>
      </c>
      <c r="L223">
        <f>SUMPRODUCT(MID(0&amp;feed!L223,LARGE(INDEX(ISNUMBER(--MID(feed!L223,ROW($1:$19),1))*
ROW($1:$19),0),ROW($1:$19))+1,1)*10^ROW($1:$19)/10)</f>
        <v>10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2437</v>
      </c>
      <c r="O223">
        <f>SUMPRODUCT(MID(0&amp;feed!O223,LARGE(INDEX(ISNUMBER(--MID(feed!O223,ROW($1:$5),1))*
ROW($1:$5),0),ROW($1:$5))+1,1)*10^ROW($1:$5)/10)</f>
        <v>976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Persia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223" t="str">
        <f>feed!U223</f>
        <v>http://blocgame.com/stats.php?id=35958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21577</v>
      </c>
      <c r="AA223" s="8">
        <f t="shared" si="21"/>
        <v>14.239638900287238</v>
      </c>
      <c r="AB223" s="4">
        <f t="shared" si="22"/>
        <v>406.16666666666669</v>
      </c>
      <c r="AC223" s="4">
        <f t="shared" si="23"/>
        <v>5783.666666666667</v>
      </c>
    </row>
    <row r="224" spans="1:29" x14ac:dyDescent="0.25">
      <c r="A224" t="str">
        <f>feed!A224</f>
        <v>Novaya</v>
      </c>
      <c r="B224" t="str">
        <f>feed!B224</f>
        <v>ScarletMarines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47</v>
      </c>
      <c r="E224">
        <f>SUMPRODUCT(MID(0&amp;feed!E224,LARGE(INDEX(ISNUMBER(--MID(feed!E224,ROW($1:$19),1))*
ROW($1:$19),0),ROW($1:$19))+1,1)*10^ROW($1:$19)/10)</f>
        <v>5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15</v>
      </c>
      <c r="K224">
        <f>SUMPRODUCT(MID(0&amp;feed!K224,LARGE(INDEX(ISNUMBER(--MID(feed!K224,ROW($1:$19),1))*
ROW($1:$19),0),ROW($1:$19))+1,1)*10^ROW($1:$19)/10)</f>
        <v>5</v>
      </c>
      <c r="L224">
        <f>SUMPRODUCT(MID(0&amp;feed!L224,LARGE(INDEX(ISNUMBER(--MID(feed!L224,ROW($1:$19),1))*
ROW($1:$19),0),ROW($1:$19))+1,1)*10^ROW($1:$19)/10)</f>
        <v>5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2437</v>
      </c>
      <c r="O224">
        <f>SUMPRODUCT(MID(0&amp;feed!O224,LARGE(INDEX(ISNUMBER(--MID(feed!O224,ROW($1:$5),1))*
ROW($1:$5),0),ROW($1:$5))+1,1)*10^ROW($1:$5)/10)</f>
        <v>374</v>
      </c>
      <c r="P224" t="str">
        <f>feed!P224</f>
        <v>Untapped</v>
      </c>
      <c r="Q224">
        <f t="shared" si="18"/>
        <v>90</v>
      </c>
      <c r="R224" t="str">
        <f>feed!Q224</f>
        <v>Mediocre</v>
      </c>
      <c r="S224">
        <f t="shared" si="19"/>
        <v>4.5</v>
      </c>
      <c r="T224" t="str">
        <f>feed!R224</f>
        <v>Pacific Rim</v>
      </c>
      <c r="U224" t="str">
        <f>feed!S224</f>
        <v>Neutral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224" t="str">
        <f>feed!U224</f>
        <v>http://blocgame.com/stats.php?id=62840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14850</v>
      </c>
      <c r="AA224" s="8">
        <f t="shared" si="21"/>
        <v>8.2478457119409114</v>
      </c>
      <c r="AB224" s="4">
        <f t="shared" si="22"/>
        <v>406.16666666666669</v>
      </c>
      <c r="AC224" s="4">
        <f t="shared" si="23"/>
        <v>3350</v>
      </c>
    </row>
    <row r="225" spans="1:29" x14ac:dyDescent="0.25">
      <c r="A225" t="str">
        <f>feed!A225</f>
        <v>Edtopia</v>
      </c>
      <c r="B225" t="str">
        <f>feed!B225</f>
        <v>Edgar</v>
      </c>
      <c r="C225" t="str">
        <f>feed!C225</f>
        <v>The Federal Colonies</v>
      </c>
      <c r="D225">
        <f>SUMPRODUCT(MID(0&amp;feed!D225,LARGE(INDEX(ISNUMBER(--MID(feed!D225,ROW($1:$19),1))*
ROW($1:$19),0),ROW($1:$19))+1,1)*10^ROW($1:$19)/10)</f>
        <v>96</v>
      </c>
      <c r="E225">
        <f>SUMPRODUCT(MID(0&amp;feed!E225,LARGE(INDEX(ISNUMBER(--MID(feed!E225,ROW($1:$19),1))*
ROW($1:$19),0),ROW($1:$19))+1,1)*10^ROW($1:$19)/10)</f>
        <v>0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SUMPRODUCT(MID(0&amp;feed!H225,LARGE(INDEX(ISNUMBER(--MID(feed!H225,ROW($1:$19),1))*
ROW($1:$19),0),ROW($1:$19))+1,1)*10^ROW($1:$19)/10)</f>
        <v>3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4</v>
      </c>
      <c r="K225">
        <f>SUMPRODUCT(MID(0&amp;feed!K225,LARGE(INDEX(ISNUMBER(--MID(feed!K225,ROW($1:$19),1))*
ROW($1:$19),0),ROW($1:$19))+1,1)*10^ROW($1:$19)/10)</f>
        <v>13</v>
      </c>
      <c r="L225">
        <f>SUMPRODUCT(MID(0&amp;feed!L225,LARGE(INDEX(ISNUMBER(--MID(feed!L225,ROW($1:$19),1))*
ROW($1:$19),0),ROW($1:$19))+1,1)*10^ROW($1:$19)/10)</f>
        <v>3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2436</v>
      </c>
      <c r="O225">
        <f>SUMPRODUCT(MID(0&amp;feed!O225,LARGE(INDEX(ISNUMBER(--MID(feed!O225,ROW($1:$5),1))*
ROW($1:$5),0),ROW($1:$5))+1,1)*10^ROW($1:$5)/10)</f>
        <v>580</v>
      </c>
      <c r="P225" t="str">
        <f>feed!P225</f>
        <v>Untapped</v>
      </c>
      <c r="Q225">
        <f t="shared" si="18"/>
        <v>90</v>
      </c>
      <c r="R225" t="str">
        <f>feed!Q225</f>
        <v>Mediocre</v>
      </c>
      <c r="S225">
        <f t="shared" si="19"/>
        <v>4.5</v>
      </c>
      <c r="T225" t="str">
        <f>feed!R225</f>
        <v>Mesoamerica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225" t="str">
        <f>feed!U225</f>
        <v>http://blocgame.com/stats.php?id=249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10580</v>
      </c>
      <c r="AA225" s="8">
        <f t="shared" si="21"/>
        <v>7.7298850574712645</v>
      </c>
      <c r="AB225" s="4">
        <f t="shared" si="22"/>
        <v>406</v>
      </c>
      <c r="AC225" s="4">
        <f t="shared" si="23"/>
        <v>3138.3333333333335</v>
      </c>
    </row>
    <row r="226" spans="1:29" x14ac:dyDescent="0.25">
      <c r="A226" t="str">
        <f>feed!A226</f>
        <v>Fuhrer</v>
      </c>
      <c r="B226" t="str">
        <f>feed!B226</f>
        <v>Heil Hitler</v>
      </c>
      <c r="C226" t="str">
        <f>feed!C226</f>
        <v>Socialist Arab Union</v>
      </c>
      <c r="D226">
        <f>SUMPRODUCT(MID(0&amp;feed!D226,LARGE(INDEX(ISNUMBER(--MID(feed!D226,ROW($1:$19),1))*
ROW($1:$19),0),ROW($1:$19))+1,1)*10^ROW($1:$19)/10)</f>
        <v>19</v>
      </c>
      <c r="E226">
        <f>SUMPRODUCT(MID(0&amp;feed!E226,LARGE(INDEX(ISNUMBER(--MID(feed!E226,ROW($1:$19),1))*
ROW($1:$19),0),ROW($1:$19))+1,1)*10^ROW($1:$19)/10)</f>
        <v>4</v>
      </c>
      <c r="F226" t="str">
        <f>feed!F226</f>
        <v>Second World War surplus</v>
      </c>
      <c r="G226" t="str">
        <f>feed!G226</f>
        <v>Questionable</v>
      </c>
      <c r="H226">
        <f>SUMPRODUCT(MID(0&amp;feed!H226,LARGE(INDEX(ISNUMBER(--MID(feed!H226,ROW($1:$19),1))*
ROW($1:$19),0),ROW($1:$19))+1,1)*10^ROW($1:$19)/10)</f>
        <v>2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</v>
      </c>
      <c r="K226">
        <f>SUMPRODUCT(MID(0&amp;feed!K226,LARGE(INDEX(ISNUMBER(--MID(feed!K226,ROW($1:$19),1))*
ROW($1:$19),0),ROW($1:$19))+1,1)*10^ROW($1:$19)/10)</f>
        <v>6</v>
      </c>
      <c r="L226">
        <f>SUMPRODUCT(MID(0&amp;feed!L226,LARGE(INDEX(ISNUMBER(--MID(feed!L226,ROW($1:$19),1))*
ROW($1:$19),0),ROW($1:$19))+1,1)*10^ROW($1:$19)/10)</f>
        <v>8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2427</v>
      </c>
      <c r="O226">
        <f>SUMPRODUCT(MID(0&amp;feed!O226,LARGE(INDEX(ISNUMBER(--MID(feed!O226,ROW($1:$5),1))*
ROW($1:$5),0),ROW($1:$5))+1,1)*10^ROW($1:$5)/10)</f>
        <v>6678</v>
      </c>
      <c r="P226" t="str">
        <f>feed!P226</f>
        <v>Depleted</v>
      </c>
      <c r="Q226">
        <f t="shared" si="18"/>
        <v>0</v>
      </c>
      <c r="R226" t="str">
        <f>feed!Q226</f>
        <v>Mediocre</v>
      </c>
      <c r="S226">
        <f t="shared" si="19"/>
        <v>4.5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226" t="str">
        <f>feed!U226</f>
        <v>http://blocgame.com/stats.php?id=64260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155</v>
      </c>
      <c r="AA226" s="8">
        <f t="shared" si="21"/>
        <v>2.8450762257931603</v>
      </c>
      <c r="AB226" s="4">
        <f t="shared" si="22"/>
        <v>404.5</v>
      </c>
      <c r="AC226" s="4">
        <f t="shared" si="23"/>
        <v>1150.8333333333333</v>
      </c>
    </row>
    <row r="227" spans="1:29" x14ac:dyDescent="0.25">
      <c r="A227" t="str">
        <f>feed!A227</f>
        <v>ThePonyslayers</v>
      </c>
      <c r="B227" t="str">
        <f>feed!B227</f>
        <v>TheManHanoi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21</v>
      </c>
      <c r="E227">
        <f>SUMPRODUCT(MID(0&amp;feed!E227,LARGE(INDEX(ISNUMBER(--MID(feed!E227,ROW($1:$19),1))*
ROW($1:$19),0),ROW($1:$19))+1,1)*10^ROW($1:$19)/10)</f>
        <v>4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3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23</v>
      </c>
      <c r="K227">
        <f>SUMPRODUCT(MID(0&amp;feed!K227,LARGE(INDEX(ISNUMBER(--MID(feed!K227,ROW($1:$19),1))*
ROW($1:$19),0),ROW($1:$19))+1,1)*10^ROW($1:$19)/10)</f>
        <v>33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2426</v>
      </c>
      <c r="O227">
        <f>SUMPRODUCT(MID(0&amp;feed!O227,LARGE(INDEX(ISNUMBER(--MID(feed!O227,ROW($1:$5),1))*
ROW($1:$5),0),ROW($1:$5))+1,1)*10^ROW($1:$5)/10)</f>
        <v>39</v>
      </c>
      <c r="P227" t="str">
        <f>feed!P227</f>
        <v>Untapped</v>
      </c>
      <c r="Q227">
        <f t="shared" si="18"/>
        <v>90</v>
      </c>
      <c r="R227" t="str">
        <f>feed!Q227</f>
        <v>Powerful</v>
      </c>
      <c r="S227">
        <f t="shared" si="19"/>
        <v>9</v>
      </c>
      <c r="T227" t="str">
        <f>feed!R227</f>
        <v>Southern Africa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227" t="str">
        <f>feed!U227</f>
        <v>http://blocgame.com/stats.php?id=54547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7798</v>
      </c>
      <c r="AA227" s="8">
        <f t="shared" si="21"/>
        <v>9.8610882110469902</v>
      </c>
      <c r="AB227" s="4">
        <f t="shared" si="22"/>
        <v>404.33333333333331</v>
      </c>
      <c r="AC227" s="4">
        <f t="shared" si="23"/>
        <v>3987.1666666666665</v>
      </c>
    </row>
    <row r="228" spans="1:29" x14ac:dyDescent="0.25">
      <c r="A228" t="str">
        <f>feed!A228</f>
        <v>San Palomino</v>
      </c>
      <c r="B228" t="str">
        <f>feed!B228</f>
        <v>Akiravo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157</v>
      </c>
      <c r="E228">
        <f>SUMPRODUCT(MID(0&amp;feed!E228,LARGE(INDEX(ISNUMBER(--MID(feed!E228,ROW($1:$19),1))*
ROW($1:$19),0),ROW($1:$19))+1,1)*10^ROW($1:$19)/10)</f>
        <v>4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5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32</v>
      </c>
      <c r="L228">
        <f>SUMPRODUCT(MID(0&amp;feed!L228,LARGE(INDEX(ISNUMBER(--MID(feed!L228,ROW($1:$19),1))*
ROW($1:$19),0),ROW($1:$19))+1,1)*10^ROW($1:$19)/10)</f>
        <v>37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2417</v>
      </c>
      <c r="O228">
        <f>SUMPRODUCT(MID(0&amp;feed!O228,LARGE(INDEX(ISNUMBER(--MID(feed!O228,ROW($1:$5),1))*
ROW($1:$5),0),ROW($1:$5))+1,1)*10^ROW($1:$5)/10)</f>
        <v>8174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Persia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228" t="str">
        <f>feed!U228</f>
        <v>http://blocgame.com/stats.php?id=51103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35323</v>
      </c>
      <c r="AA228" s="8">
        <f t="shared" si="21"/>
        <v>26.871328092676873</v>
      </c>
      <c r="AB228" s="4">
        <f t="shared" si="22"/>
        <v>402.83333333333331</v>
      </c>
      <c r="AC228" s="4">
        <f t="shared" si="23"/>
        <v>10824.666666666666</v>
      </c>
    </row>
    <row r="229" spans="1:29" x14ac:dyDescent="0.25">
      <c r="A229" t="str">
        <f>feed!A229</f>
        <v>Courlandia</v>
      </c>
      <c r="B229" t="str">
        <f>feed!B229</f>
        <v>Tzar Simeon III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59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22</v>
      </c>
      <c r="K229">
        <f>SUMPRODUCT(MID(0&amp;feed!K229,LARGE(INDEX(ISNUMBER(--MID(feed!K229,ROW($1:$19),1))*
ROW($1:$19),0),ROW($1:$19))+1,1)*10^ROW($1:$19)/10)</f>
        <v>13</v>
      </c>
      <c r="L229">
        <f>SUMPRODUCT(MID(0&amp;feed!L229,LARGE(INDEX(ISNUMBER(--MID(feed!L229,ROW($1:$19),1))*
ROW($1:$19),0),ROW($1:$19))+1,1)*10^ROW($1:$19)/10)</f>
        <v>7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2410</v>
      </c>
      <c r="O229">
        <f>SUMPRODUCT(MID(0&amp;feed!O229,LARGE(INDEX(ISNUMBER(--MID(feed!O229,ROW($1:$5),1))*
ROW($1:$5),0),ROW($1:$5))+1,1)*10^ROW($1:$5)/10)</f>
        <v>227</v>
      </c>
      <c r="P229" t="str">
        <f>feed!P229</f>
        <v>Untapped</v>
      </c>
      <c r="Q229">
        <f t="shared" si="18"/>
        <v>90</v>
      </c>
      <c r="R229" t="str">
        <f>feed!Q229</f>
        <v>Large</v>
      </c>
      <c r="S229">
        <f t="shared" si="19"/>
        <v>7.5</v>
      </c>
      <c r="T229" t="str">
        <f>feed!R229</f>
        <v>Guinea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229" t="str">
        <f>feed!U229</f>
        <v>http://blocgame.com/stats.php?id=64264</v>
      </c>
      <c r="X229" s="4">
        <f>SUMPRODUCT(MID(0&amp;feed!V229,LARGE(INDEX(ISNUMBER(--MID(feed!V229,ROW($1:$5),1))*
ROW($1:$5),0),ROW($1:$5))+1,1)*10^ROW($1:$5)/10)</f>
        <v>0</v>
      </c>
      <c r="Y229" t="str">
        <f>feed!W229</f>
        <v>1 Tons</v>
      </c>
      <c r="Z229" s="4">
        <f t="shared" si="20"/>
        <v>7055</v>
      </c>
      <c r="AA229" s="8">
        <f t="shared" si="21"/>
        <v>6.6618257261410792</v>
      </c>
      <c r="AB229" s="4">
        <f t="shared" si="22"/>
        <v>401.66666666666669</v>
      </c>
      <c r="AC229" s="4">
        <f t="shared" si="23"/>
        <v>2675.8333333333335</v>
      </c>
    </row>
    <row r="230" spans="1:29" x14ac:dyDescent="0.25">
      <c r="A230" t="str">
        <f>feed!A230</f>
        <v>Dondang Sayang</v>
      </c>
      <c r="B230" t="str">
        <f>feed!B230</f>
        <v>Cempaka Sari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98</v>
      </c>
      <c r="E230">
        <f>SUMPRODUCT(MID(0&amp;feed!E230,LARGE(INDEX(ISNUMBER(--MID(feed!E230,ROW($1:$19),1))*
ROW($1:$19),0),ROW($1:$19))+1,1)*10^ROW($1:$19)/10)</f>
        <v>11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6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15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13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2409</v>
      </c>
      <c r="O230">
        <f>SUMPRODUCT(MID(0&amp;feed!O230,LARGE(INDEX(ISNUMBER(--MID(feed!O230,ROW($1:$5),1))*
ROW($1:$5),0),ROW($1:$5))+1,1)*10^ROW($1:$5)/10)</f>
        <v>13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East Indies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230" t="str">
        <f>feed!U230</f>
        <v>http://blocgame.com/stats.php?id=60628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3523</v>
      </c>
      <c r="AA230" s="8">
        <f t="shared" si="21"/>
        <v>7.6890826068908265</v>
      </c>
      <c r="AB230" s="4">
        <f t="shared" si="22"/>
        <v>401.5</v>
      </c>
      <c r="AC230" s="4">
        <f t="shared" si="23"/>
        <v>3087.1666666666665</v>
      </c>
    </row>
    <row r="231" spans="1:29" x14ac:dyDescent="0.25">
      <c r="A231" t="str">
        <f>feed!A231</f>
        <v>Somaliya</v>
      </c>
      <c r="B231" t="str">
        <f>feed!B231</f>
        <v>Al Somali</v>
      </c>
      <c r="C231" t="str">
        <f>feed!C231</f>
        <v>Interpol</v>
      </c>
      <c r="D231">
        <f>SUMPRODUCT(MID(0&amp;feed!D231,LARGE(INDEX(ISNUMBER(--MID(feed!D231,ROW($1:$19),1))*
ROW($1:$19),0),ROW($1:$19))+1,1)*10^ROW($1:$19)/10)</f>
        <v>64</v>
      </c>
      <c r="E231">
        <f>SUMPRODUCT(MID(0&amp;feed!E231,LARGE(INDEX(ISNUMBER(--MID(feed!E231,ROW($1:$19),1))*
ROW($1:$19),0),ROW($1:$19))+1,1)*10^ROW($1:$19)/10)</f>
        <v>7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3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4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12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2408</v>
      </c>
      <c r="O231">
        <f>SUMPRODUCT(MID(0&amp;feed!O231,LARGE(INDEX(ISNUMBER(--MID(feed!O231,ROW($1:$5),1))*
ROW($1:$5),0),ROW($1:$5))+1,1)*10^ROW($1:$5)/10)</f>
        <v>5140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Arabia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231" t="str">
        <f>feed!U231</f>
        <v>http://blocgame.com/stats.php?id=52569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24960</v>
      </c>
      <c r="AA231" s="8">
        <f t="shared" si="21"/>
        <v>15.348837209302326</v>
      </c>
      <c r="AB231" s="4">
        <f t="shared" si="22"/>
        <v>401.33333333333331</v>
      </c>
      <c r="AC231" s="4">
        <f t="shared" si="23"/>
        <v>6160</v>
      </c>
    </row>
    <row r="232" spans="1:29" x14ac:dyDescent="0.25">
      <c r="A232" t="str">
        <f>feed!A232</f>
        <v>Kikkomen</v>
      </c>
      <c r="B232" t="str">
        <f>feed!B232</f>
        <v>general_tso_chiken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61</v>
      </c>
      <c r="E232">
        <f>SUMPRODUCT(MID(0&amp;feed!E232,LARGE(INDEX(ISNUMBER(--MID(feed!E232,ROW($1:$19),1))*
ROW($1:$19),0),ROW($1:$19))+1,1)*10^ROW($1:$19)/10)</f>
        <v>1</v>
      </c>
      <c r="F232" t="str">
        <f>feed!F232</f>
        <v>Second World War surplus</v>
      </c>
      <c r="G232" t="str">
        <f>feed!G232</f>
        <v>Questionable</v>
      </c>
      <c r="H232">
        <f>SUMPRODUCT(MID(0&amp;feed!H232,LARGE(INDEX(ISNUMBER(--MID(feed!H232,ROW($1:$19),1))*
ROW($1:$19),0),ROW($1:$19))+1,1)*10^ROW($1:$19)/10)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</v>
      </c>
      <c r="K232">
        <f>SUMPRODUCT(MID(0&amp;feed!K232,LARGE(INDEX(ISNUMBER(--MID(feed!K232,ROW($1:$19),1))*
ROW($1:$19),0),ROW($1:$19))+1,1)*10^ROW($1:$19)/10)</f>
        <v>7</v>
      </c>
      <c r="L232">
        <f>SUMPRODUCT(MID(0&amp;feed!L232,LARGE(INDEX(ISNUMBER(--MID(feed!L232,ROW($1:$19),1))*
ROW($1:$19),0),ROW($1:$19))+1,1)*10^ROW($1:$19)/10)</f>
        <v>7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2401</v>
      </c>
      <c r="O232">
        <f>SUMPRODUCT(MID(0&amp;feed!O232,LARGE(INDEX(ISNUMBER(--MID(feed!O232,ROW($1:$5),1))*
ROW($1:$5),0),ROW($1:$5))+1,1)*10^ROW($1:$5)/10)</f>
        <v>197</v>
      </c>
      <c r="P232" t="str">
        <f>feed!P232</f>
        <v>Untapped</v>
      </c>
      <c r="Q232">
        <f t="shared" si="18"/>
        <v>90</v>
      </c>
      <c r="R232" t="str">
        <f>feed!Q232</f>
        <v>Small</v>
      </c>
      <c r="S232">
        <f t="shared" si="19"/>
        <v>3</v>
      </c>
      <c r="T232" t="str">
        <f>feed!R232</f>
        <v>Pacific Rim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232" t="str">
        <f>feed!U232</f>
        <v>http://blocgame.com/stats.php?id=53662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40494</v>
      </c>
      <c r="AA232" s="8">
        <f t="shared" si="21"/>
        <v>19.676801332778009</v>
      </c>
      <c r="AB232" s="4">
        <f t="shared" si="22"/>
        <v>400.16666666666669</v>
      </c>
      <c r="AC232" s="4">
        <f t="shared" si="23"/>
        <v>7874</v>
      </c>
    </row>
    <row r="233" spans="1:29" x14ac:dyDescent="0.25">
      <c r="A233" t="str">
        <f>feed!A233</f>
        <v>Free Vietnam</v>
      </c>
      <c r="B233" t="str">
        <f>feed!B233</f>
        <v>dragonexis99</v>
      </c>
      <c r="C233" t="str">
        <f>feed!C233</f>
        <v>The Federal Colonies</v>
      </c>
      <c r="D233">
        <f>SUMPRODUCT(MID(0&amp;feed!D233,LARGE(INDEX(ISNUMBER(--MID(feed!D233,ROW($1:$19),1))*
ROW($1:$19),0),ROW($1:$19))+1,1)*10^ROW($1:$19)/10)</f>
        <v>10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0</v>
      </c>
      <c r="I233" t="str">
        <f>feed!I233</f>
        <v>Poor</v>
      </c>
      <c r="J233">
        <f>SUMPRODUCT(MID(0&amp;feed!J233,LARGE(INDEX(ISNUMBER(--MID(feed!J233,ROW($1:$19),1))*
ROW($1:$19),0),ROW($1:$19))+1,1)*10^ROW($1:$19)/10)</f>
        <v>162</v>
      </c>
      <c r="K233">
        <f>SUMPRODUCT(MID(0&amp;feed!K233,LARGE(INDEX(ISNUMBER(--MID(feed!K233,ROW($1:$19),1))*
ROW($1:$19),0),ROW($1:$19))+1,1)*10^ROW($1:$19)/10)</f>
        <v>9</v>
      </c>
      <c r="L233">
        <f>SUMPRODUCT(MID(0&amp;feed!L233,LARGE(INDEX(ISNUMBER(--MID(feed!L233,ROW($1:$19),1))*
ROW($1:$19),0),ROW($1:$19))+1,1)*10^ROW($1:$19)/10)</f>
        <v>8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2388</v>
      </c>
      <c r="O233">
        <f>SUMPRODUCT(MID(0&amp;feed!O233,LARGE(INDEX(ISNUMBER(--MID(feed!O233,ROW($1:$5),1))*
ROW($1:$5),0),ROW($1:$5))+1,1)*10^ROW($1:$5)/10)</f>
        <v>8</v>
      </c>
      <c r="P233" t="str">
        <f>feed!P233</f>
        <v>Untapped</v>
      </c>
      <c r="Q233">
        <f t="shared" si="18"/>
        <v>90</v>
      </c>
      <c r="R233" t="str">
        <f>feed!Q233</f>
        <v>Somewhat Large</v>
      </c>
      <c r="S233">
        <f t="shared" si="19"/>
        <v>6</v>
      </c>
      <c r="T233" t="str">
        <f>feed!R233</f>
        <v>Indochina</v>
      </c>
      <c r="U233" t="str">
        <f>feed!S233</f>
        <v>Neutral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233" t="str">
        <f>feed!U233</f>
        <v>http://blocgame.com/stats.php?id=60426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1220</v>
      </c>
      <c r="AA233" s="8">
        <f t="shared" si="21"/>
        <v>3.1804857621440537</v>
      </c>
      <c r="AB233" s="4">
        <f t="shared" si="22"/>
        <v>398</v>
      </c>
      <c r="AC233" s="4">
        <f t="shared" si="23"/>
        <v>1265.8333333333333</v>
      </c>
    </row>
    <row r="234" spans="1:29" x14ac:dyDescent="0.25">
      <c r="A234" t="str">
        <f>feed!A234</f>
        <v>Argon</v>
      </c>
      <c r="B234" t="str">
        <f>feed!B234</f>
        <v>Argus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114</v>
      </c>
      <c r="E234">
        <f>SUMPRODUCT(MID(0&amp;feed!E234,LARGE(INDEX(ISNUMBER(--MID(feed!E234,ROW($1:$19),1))*
ROW($1:$19),0),ROW($1:$19))+1,1)*10^ROW($1:$19)/10)</f>
        <v>10</v>
      </c>
      <c r="F234" t="str">
        <f>feed!F234</f>
        <v>Vietnam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5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42</v>
      </c>
      <c r="L234">
        <f>SUMPRODUCT(MID(0&amp;feed!L234,LARGE(INDEX(ISNUMBER(--MID(feed!L234,ROW($1:$19),1))*
ROW($1:$19),0),ROW($1:$19))+1,1)*10^ROW($1:$19)/10)</f>
        <v>31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2380</v>
      </c>
      <c r="O234">
        <f>SUMPRODUCT(MID(0&amp;feed!O234,LARGE(INDEX(ISNUMBER(--MID(feed!O234,ROW($1:$5),1))*
ROW($1:$5),0),ROW($1:$5))+1,1)*10^ROW($1:$5)/10)</f>
        <v>1836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234" t="str">
        <f>feed!U234</f>
        <v>http://blocgame.com/stats.php?id=57323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16846</v>
      </c>
      <c r="AA234" s="8">
        <f t="shared" si="21"/>
        <v>20.155882352941177</v>
      </c>
      <c r="AB234" s="4">
        <f t="shared" si="22"/>
        <v>396.66666666666669</v>
      </c>
      <c r="AC234" s="4">
        <f t="shared" si="23"/>
        <v>7995.166666666667</v>
      </c>
    </row>
    <row r="235" spans="1:29" x14ac:dyDescent="0.25">
      <c r="A235" t="str">
        <f>feed!A235</f>
        <v>Drelinka</v>
      </c>
      <c r="B235" t="str">
        <f>feed!B235</f>
        <v>Catheline lebran</v>
      </c>
      <c r="C235">
        <f>feed!C235</f>
        <v>0</v>
      </c>
      <c r="D235">
        <f>SUMPRODUCT(MID(0&amp;feed!D235,LARGE(INDEX(ISNUMBER(--MID(feed!D235,ROW($1:$19),1))*
ROW($1:$19),0),ROW($1:$19))+1,1)*10^ROW($1:$19)/10)</f>
        <v>6</v>
      </c>
      <c r="E235">
        <f>SUMPRODUCT(MID(0&amp;feed!E235,LARGE(INDEX(ISNUMBER(--MID(feed!E235,ROW($1:$19),1))*
ROW($1:$19),0),ROW($1:$19))+1,1)*10^ROW($1:$19)/10)</f>
        <v>0</v>
      </c>
      <c r="F235" t="str">
        <f>feed!F235</f>
        <v>First World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1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42</v>
      </c>
      <c r="K235">
        <f>SUMPRODUCT(MID(0&amp;feed!K235,LARGE(INDEX(ISNUMBER(--MID(feed!K235,ROW($1:$19),1))*
ROW($1:$19),0),ROW($1:$19))+1,1)*10^ROW($1:$19)/10)</f>
        <v>4</v>
      </c>
      <c r="L235">
        <f>SUMPRODUCT(MID(0&amp;feed!L235,LARGE(INDEX(ISNUMBER(--MID(feed!L235,ROW($1:$19),1))*
ROW($1:$19),0),ROW($1:$19))+1,1)*10^ROW($1:$19)/10)</f>
        <v>9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2380</v>
      </c>
      <c r="O235">
        <f>SUMPRODUCT(MID(0&amp;feed!O235,LARGE(INDEX(ISNUMBER(--MID(feed!O235,ROW($1:$5),1))*
ROW($1:$5),0),ROW($1:$5))+1,1)*10^ROW($1:$5)/10)</f>
        <v>760</v>
      </c>
      <c r="P235" t="str">
        <f>feed!P235</f>
        <v>Untapped</v>
      </c>
      <c r="Q235">
        <f t="shared" si="18"/>
        <v>90</v>
      </c>
      <c r="R235" t="str">
        <f>feed!Q235</f>
        <v>Powerful</v>
      </c>
      <c r="S235">
        <f t="shared" si="19"/>
        <v>9</v>
      </c>
      <c r="T235" t="str">
        <f>feed!R235</f>
        <v>Persia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235" t="str">
        <f>feed!U235</f>
        <v>http://blocgame.com/stats.php?id=61556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-818</v>
      </c>
      <c r="AA235" s="8">
        <f t="shared" si="21"/>
        <v>2.0197478991596638</v>
      </c>
      <c r="AB235" s="4">
        <f t="shared" si="22"/>
        <v>396.66666666666669</v>
      </c>
      <c r="AC235" s="4">
        <f t="shared" si="23"/>
        <v>801.16666666666663</v>
      </c>
    </row>
    <row r="236" spans="1:29" x14ac:dyDescent="0.25">
      <c r="A236" t="str">
        <f>feed!A236</f>
        <v>Nueva Pilipinas</v>
      </c>
      <c r="B236" t="str">
        <f>feed!B236</f>
        <v>Angelo Manrique</v>
      </c>
      <c r="C236" t="str">
        <f>feed!C236</f>
        <v>Interpol</v>
      </c>
      <c r="D236">
        <f>SUMPRODUCT(MID(0&amp;feed!D236,LARGE(INDEX(ISNUMBER(--MID(feed!D236,ROW($1:$19),1))*
ROW($1:$19),0),ROW($1:$19))+1,1)*10^ROW($1:$19)/10)</f>
        <v>79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4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2</v>
      </c>
      <c r="K236">
        <f>SUMPRODUCT(MID(0&amp;feed!K236,LARGE(INDEX(ISNUMBER(--MID(feed!K236,ROW($1:$19),1))*
ROW($1:$19),0),ROW($1:$19))+1,1)*10^ROW($1:$19)/10)</f>
        <v>15</v>
      </c>
      <c r="L236">
        <f>SUMPRODUCT(MID(0&amp;feed!L236,LARGE(INDEX(ISNUMBER(--MID(feed!L236,ROW($1:$19),1))*
ROW($1:$19),0),ROW($1:$19))+1,1)*10^ROW($1:$19)/10)</f>
        <v>13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2377</v>
      </c>
      <c r="O236">
        <f>SUMPRODUCT(MID(0&amp;feed!O236,LARGE(INDEX(ISNUMBER(--MID(feed!O236,ROW($1:$5),1))*
ROW($1:$5),0),ROW($1:$5))+1,1)*10^ROW($1:$5)/10)</f>
        <v>345</v>
      </c>
      <c r="P236" t="str">
        <f>feed!P236</f>
        <v>Untapped</v>
      </c>
      <c r="Q236">
        <f t="shared" si="18"/>
        <v>90</v>
      </c>
      <c r="R236" t="str">
        <f>feed!Q236</f>
        <v>Large</v>
      </c>
      <c r="S236">
        <f t="shared" si="19"/>
        <v>7.5</v>
      </c>
      <c r="T236" t="str">
        <f>feed!R236</f>
        <v>Pacific Rim</v>
      </c>
      <c r="U236" t="str">
        <f>feed!S236</f>
        <v>Soviet Union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236" t="str">
        <f>feed!U236</f>
        <v>http://blocgame.com/stats.php?id=53008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22053</v>
      </c>
      <c r="AA236" s="8">
        <f t="shared" si="21"/>
        <v>14.957088767353808</v>
      </c>
      <c r="AB236" s="4">
        <f t="shared" si="22"/>
        <v>396.16666666666669</v>
      </c>
      <c r="AC236" s="4">
        <f t="shared" si="23"/>
        <v>5925.5</v>
      </c>
    </row>
    <row r="237" spans="1:29" x14ac:dyDescent="0.25">
      <c r="A237" t="str">
        <f>feed!A237</f>
        <v>south nation</v>
      </c>
      <c r="B237" t="str">
        <f>feed!B237</f>
        <v>presiden tote</v>
      </c>
      <c r="C237" t="str">
        <f>feed!C237</f>
        <v>PIRATES</v>
      </c>
      <c r="D237">
        <f>SUMPRODUCT(MID(0&amp;feed!D237,LARGE(INDEX(ISNUMBER(--MID(feed!D237,ROW($1:$19),1))*
ROW($1:$19),0),ROW($1:$19))+1,1)*10^ROW($1:$19)/10)</f>
        <v>35</v>
      </c>
      <c r="E237">
        <f>SUMPRODUCT(MID(0&amp;feed!E237,LARGE(INDEX(ISNUMBER(--MID(feed!E237,ROW($1:$19),1))*
ROW($1:$19),0),ROW($1:$19))+1,1)*10^ROW($1:$19)/10)</f>
        <v>6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12</v>
      </c>
      <c r="K237">
        <f>SUMPRODUCT(MID(0&amp;feed!K237,LARGE(INDEX(ISNUMBER(--MID(feed!K237,ROW($1:$19),1))*
ROW($1:$19),0),ROW($1:$19))+1,1)*10^ROW($1:$19)/10)</f>
        <v>14</v>
      </c>
      <c r="L237">
        <f>SUMPRODUCT(MID(0&amp;feed!L237,LARGE(INDEX(ISNUMBER(--MID(feed!L237,ROW($1:$19),1))*
ROW($1:$19),0),ROW($1:$19))+1,1)*10^ROW($1:$19)/10)</f>
        <v>12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2369</v>
      </c>
      <c r="O237">
        <f>SUMPRODUCT(MID(0&amp;feed!O237,LARGE(INDEX(ISNUMBER(--MID(feed!O237,ROW($1:$5),1))*
ROW($1:$5),0),ROW($1:$5))+1,1)*10^ROW($1:$5)/10)</f>
        <v>452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Pacific Rim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237" t="str">
        <f>feed!U237</f>
        <v>http://blocgame.com/stats.php?id=61911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22010</v>
      </c>
      <c r="AA237" s="8">
        <f t="shared" si="21"/>
        <v>14.356268467707894</v>
      </c>
      <c r="AB237" s="4">
        <f t="shared" si="22"/>
        <v>394.83333333333331</v>
      </c>
      <c r="AC237" s="4">
        <f t="shared" si="23"/>
        <v>5668.333333333333</v>
      </c>
    </row>
    <row r="238" spans="1:29" x14ac:dyDescent="0.25">
      <c r="A238" t="str">
        <f>feed!A238</f>
        <v>Pokok Sena</v>
      </c>
      <c r="B238" t="str">
        <f>feed!B238</f>
        <v>bobit2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38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4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1</v>
      </c>
      <c r="K238">
        <f>SUMPRODUCT(MID(0&amp;feed!K238,LARGE(INDEX(ISNUMBER(--MID(feed!K238,ROW($1:$19),1))*
ROW($1:$19),0),ROW($1:$19))+1,1)*10^ROW($1:$19)/10)</f>
        <v>7</v>
      </c>
      <c r="L238">
        <f>SUMPRODUCT(MID(0&amp;feed!L238,LARGE(INDEX(ISNUMBER(--MID(feed!L238,ROW($1:$19),1))*
ROW($1:$19),0),ROW($1:$19))+1,1)*10^ROW($1:$19)/10)</f>
        <v>4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2369</v>
      </c>
      <c r="O238">
        <f>SUMPRODUCT(MID(0&amp;feed!O238,LARGE(INDEX(ISNUMBER(--MID(feed!O238,ROW($1:$5),1))*
ROW($1:$5),0),ROW($1:$5))+1,1)*10^ROW($1:$5)/10)</f>
        <v>273</v>
      </c>
      <c r="P238" t="str">
        <f>feed!P238</f>
        <v>Plentiful</v>
      </c>
      <c r="Q238">
        <f t="shared" si="18"/>
        <v>70</v>
      </c>
      <c r="R238" t="str">
        <f>feed!Q238</f>
        <v>Very Powerful</v>
      </c>
      <c r="S238">
        <f t="shared" si="19"/>
        <v>10</v>
      </c>
      <c r="T238" t="str">
        <f>feed!R238</f>
        <v>East Indies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238" t="str">
        <f>feed!U238</f>
        <v>http://blocgame.com/stats.php?id=63144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15810</v>
      </c>
      <c r="AA238" s="8">
        <f t="shared" si="21"/>
        <v>9.6813001266357119</v>
      </c>
      <c r="AB238" s="4">
        <f t="shared" si="22"/>
        <v>394.83333333333331</v>
      </c>
      <c r="AC238" s="4">
        <f t="shared" si="23"/>
        <v>3822.5</v>
      </c>
    </row>
    <row r="239" spans="1:29" x14ac:dyDescent="0.25">
      <c r="A239" t="str">
        <f>feed!A239</f>
        <v>Terengganu</v>
      </c>
      <c r="B239" t="str">
        <f>feed!B239</f>
        <v>Farysa</v>
      </c>
      <c r="C239" t="str">
        <f>feed!C239</f>
        <v>SPQR</v>
      </c>
      <c r="D239">
        <f>SUMPRODUCT(MID(0&amp;feed!D239,LARGE(INDEX(ISNUMBER(--MID(feed!D239,ROW($1:$19),1))*
ROW($1:$19),0),ROW($1:$19))+1,1)*10^ROW($1:$19)/10)</f>
        <v>101</v>
      </c>
      <c r="E239">
        <f>SUMPRODUCT(MID(0&amp;feed!E239,LARGE(INDEX(ISNUMBER(--MID(feed!E239,ROW($1:$19),1))*
ROW($1:$19),0),ROW($1:$19))+1,1)*10^ROW($1:$19)/10)</f>
        <v>2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17</v>
      </c>
      <c r="K239">
        <f>SUMPRODUCT(MID(0&amp;feed!K239,LARGE(INDEX(ISNUMBER(--MID(feed!K239,ROW($1:$19),1))*
ROW($1:$19),0),ROW($1:$19))+1,1)*10^ROW($1:$19)/10)</f>
        <v>6</v>
      </c>
      <c r="L239">
        <f>SUMPRODUCT(MID(0&amp;feed!L239,LARGE(INDEX(ISNUMBER(--MID(feed!L239,ROW($1:$19),1))*
ROW($1:$19),0),ROW($1:$19))+1,1)*10^ROW($1:$19)/10)</f>
        <v>5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2364</v>
      </c>
      <c r="O239">
        <f>SUMPRODUCT(MID(0&amp;feed!O239,LARGE(INDEX(ISNUMBER(--MID(feed!O239,ROW($1:$5),1))*
ROW($1:$5),0),ROW($1:$5))+1,1)*10^ROW($1:$5)/10)</f>
        <v>5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East Indies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239" t="str">
        <f>feed!U239</f>
        <v>http://blocgame.com/stats.php?id=60615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26253</v>
      </c>
      <c r="AA239" s="8">
        <f t="shared" si="21"/>
        <v>13.484771573604061</v>
      </c>
      <c r="AB239" s="4">
        <f t="shared" si="22"/>
        <v>394</v>
      </c>
      <c r="AC239" s="4">
        <f t="shared" si="23"/>
        <v>5313</v>
      </c>
    </row>
    <row r="240" spans="1:29" x14ac:dyDescent="0.25">
      <c r="A240" t="str">
        <f>feed!A240</f>
        <v>Infebiousness</v>
      </c>
      <c r="B240" t="str">
        <f>feed!B240</f>
        <v>infebious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99</v>
      </c>
      <c r="E240">
        <f>SUMPRODUCT(MID(0&amp;feed!E240,LARGE(INDEX(ISNUMBER(--MID(feed!E240,ROW($1:$19),1))*
ROW($1:$19),0),ROW($1:$19))+1,1)*10^ROW($1:$19)/10)</f>
        <v>4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7</v>
      </c>
      <c r="K240">
        <f>SUMPRODUCT(MID(0&amp;feed!K240,LARGE(INDEX(ISNUMBER(--MID(feed!K240,ROW($1:$19),1))*
ROW($1:$19),0),ROW($1:$19))+1,1)*10^ROW($1:$19)/10)</f>
        <v>18</v>
      </c>
      <c r="L240">
        <f>SUMPRODUCT(MID(0&amp;feed!L240,LARGE(INDEX(ISNUMBER(--MID(feed!L240,ROW($1:$19),1))*
ROW($1:$19),0),ROW($1:$19))+1,1)*10^ROW($1:$19)/10)</f>
        <v>4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2351</v>
      </c>
      <c r="O240">
        <f>SUMPRODUCT(MID(0&amp;feed!O240,LARGE(INDEX(ISNUMBER(--MID(feed!O240,ROW($1:$5),1))*
ROW($1:$5),0),ROW($1:$5))+1,1)*10^ROW($1:$5)/10)</f>
        <v>159</v>
      </c>
      <c r="P240" t="str">
        <f>feed!P240</f>
        <v>Untapped</v>
      </c>
      <c r="Q240">
        <f t="shared" si="18"/>
        <v>90</v>
      </c>
      <c r="R240" t="str">
        <f>feed!Q240</f>
        <v>Very Powerful</v>
      </c>
      <c r="S240">
        <f t="shared" si="19"/>
        <v>10</v>
      </c>
      <c r="T240" t="str">
        <f>feed!R240</f>
        <v>Southern Africa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240" t="str">
        <f>feed!U240</f>
        <v>http://blocgame.com/stats.php?id=40302</v>
      </c>
      <c r="X240" s="4">
        <f>SUMPRODUCT(MID(0&amp;feed!V240,LARGE(INDEX(ISNUMBER(--MID(feed!V240,ROW($1:$5),1))*
ROW($1:$5),0),ROW($1:$5))+1,1)*10^ROW($1:$5)/10)</f>
        <v>0</v>
      </c>
      <c r="Y240" t="str">
        <f>feed!W240</f>
        <v>1 Tons</v>
      </c>
      <c r="Z240" s="4">
        <f t="shared" si="20"/>
        <v>25934</v>
      </c>
      <c r="AA240" s="8">
        <f t="shared" si="21"/>
        <v>15.178222033177372</v>
      </c>
      <c r="AB240" s="4">
        <f t="shared" si="22"/>
        <v>391.83333333333331</v>
      </c>
      <c r="AC240" s="4">
        <f t="shared" si="23"/>
        <v>5947.333333333333</v>
      </c>
    </row>
    <row r="241" spans="1:29" x14ac:dyDescent="0.25">
      <c r="A241" t="str">
        <f>feed!A241</f>
        <v>PolandThePower</v>
      </c>
      <c r="B241" t="str">
        <f>feed!B241</f>
        <v>PolandThePower44</v>
      </c>
      <c r="C241">
        <f>feed!C241</f>
        <v>0</v>
      </c>
      <c r="D241">
        <f>SUMPRODUCT(MID(0&amp;feed!D241,LARGE(INDEX(ISNUMBER(--MID(feed!D241,ROW($1:$19),1))*
ROW($1:$19),0),ROW($1:$19))+1,1)*10^ROW($1:$19)/10)</f>
        <v>7</v>
      </c>
      <c r="E241">
        <f>SUMPRODUCT(MID(0&amp;feed!E241,LARGE(INDEX(ISNUMBER(--MID(feed!E241,ROW($1:$19),1))*
ROW($1:$19),0),ROW($1:$19))+1,1)*10^ROW($1:$19)/10)</f>
        <v>1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2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120</v>
      </c>
      <c r="K241">
        <f>SUMPRODUCT(MID(0&amp;feed!K241,LARGE(INDEX(ISNUMBER(--MID(feed!K241,ROW($1:$19),1))*
ROW($1:$19),0),ROW($1:$19))+1,1)*10^ROW($1:$19)/10)</f>
        <v>14</v>
      </c>
      <c r="L241">
        <f>SUMPRODUCT(MID(0&amp;feed!L241,LARGE(INDEX(ISNUMBER(--MID(feed!L241,ROW($1:$19),1))*
ROW($1:$19),0),ROW($1:$19))+1,1)*10^ROW($1:$19)/10)</f>
        <v>8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2350</v>
      </c>
      <c r="O241">
        <f>SUMPRODUCT(MID(0&amp;feed!O241,LARGE(INDEX(ISNUMBER(--MID(feed!O241,ROW($1:$5),1))*
ROW($1:$5),0),ROW($1:$5))+1,1)*10^ROW($1:$5)/10)</f>
        <v>432</v>
      </c>
      <c r="P241" t="str">
        <f>feed!P241</f>
        <v>Untapped</v>
      </c>
      <c r="Q241">
        <f t="shared" si="18"/>
        <v>90</v>
      </c>
      <c r="R241" t="str">
        <f>feed!Q241</f>
        <v>Large</v>
      </c>
      <c r="S241">
        <f t="shared" si="19"/>
        <v>7.5</v>
      </c>
      <c r="T241" t="str">
        <f>feed!R241</f>
        <v>Mesopotamia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241" t="str">
        <f>feed!U241</f>
        <v>http://blocgame.com/stats.php?id=58217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-1150</v>
      </c>
      <c r="AA241" s="8">
        <f t="shared" si="21"/>
        <v>3.6595744680851063</v>
      </c>
      <c r="AB241" s="4">
        <f t="shared" si="22"/>
        <v>391.66666666666669</v>
      </c>
      <c r="AC241" s="4">
        <f t="shared" si="23"/>
        <v>1433.3333333333333</v>
      </c>
    </row>
    <row r="242" spans="1:29" x14ac:dyDescent="0.25">
      <c r="A242" t="str">
        <f>feed!A242</f>
        <v>Novi Sad</v>
      </c>
      <c r="B242" t="str">
        <f>feed!B242</f>
        <v>Serbian Gamer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5</v>
      </c>
      <c r="E242">
        <f>SUMPRODUCT(MID(0&amp;feed!E242,LARGE(INDEX(ISNUMBER(--MID(feed!E242,ROW($1:$19),1))*
ROW($1:$19),0),ROW($1:$19))+1,1)*10^ROW($1:$19)/10)</f>
        <v>1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2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36</v>
      </c>
      <c r="K242">
        <f>SUMPRODUCT(MID(0&amp;feed!K242,LARGE(INDEX(ISNUMBER(--MID(feed!K242,ROW($1:$19),1))*
ROW($1:$19),0),ROW($1:$19))+1,1)*10^ROW($1:$19)/10)</f>
        <v>13</v>
      </c>
      <c r="L242">
        <f>SUMPRODUCT(MID(0&amp;feed!L242,LARGE(INDEX(ISNUMBER(--MID(feed!L242,ROW($1:$19),1))*
ROW($1:$19),0),ROW($1:$19))+1,1)*10^ROW($1:$19)/10)</f>
        <v>8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2347</v>
      </c>
      <c r="O242">
        <f>SUMPRODUCT(MID(0&amp;feed!O242,LARGE(INDEX(ISNUMBER(--MID(feed!O242,ROW($1:$5),1))*
ROW($1:$5),0),ROW($1:$5))+1,1)*10^ROW($1:$5)/10)</f>
        <v>2581</v>
      </c>
      <c r="P242" t="str">
        <f>feed!P242</f>
        <v>Near Depletion</v>
      </c>
      <c r="Q242">
        <f t="shared" si="18"/>
        <v>10</v>
      </c>
      <c r="R242" t="str">
        <f>feed!Q242</f>
        <v>Mediocre</v>
      </c>
      <c r="S242">
        <f t="shared" si="19"/>
        <v>4.5</v>
      </c>
      <c r="T242" t="str">
        <f>feed!R242</f>
        <v>Egypt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242" t="str">
        <f>feed!U242</f>
        <v>http://blocgame.com/stats.php?id=60752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12737</v>
      </c>
      <c r="AA242" s="8">
        <f t="shared" si="21"/>
        <v>9.42138900724329</v>
      </c>
      <c r="AB242" s="4">
        <f t="shared" si="22"/>
        <v>391.16666666666669</v>
      </c>
      <c r="AC242" s="4">
        <f t="shared" si="23"/>
        <v>3685.3333333333335</v>
      </c>
    </row>
    <row r="243" spans="1:29" x14ac:dyDescent="0.25">
      <c r="A243" t="str">
        <f>feed!A243</f>
        <v>Bahamat</v>
      </c>
      <c r="B243" t="str">
        <f>feed!B243</f>
        <v>Gamersauce</v>
      </c>
      <c r="C243" t="str">
        <f>feed!C243</f>
        <v>The Khilafah</v>
      </c>
      <c r="D243">
        <f>SUMPRODUCT(MID(0&amp;feed!D243,LARGE(INDEX(ISNUMBER(--MID(feed!D243,ROW($1:$19),1))*
ROW($1:$19),0),ROW($1:$19))+1,1)*10^ROW($1:$19)/10)</f>
        <v>20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2</v>
      </c>
      <c r="I243" t="str">
        <f>feed!I243</f>
        <v>Poor</v>
      </c>
      <c r="J243">
        <f>SUMPRODUCT(MID(0&amp;feed!J243,LARGE(INDEX(ISNUMBER(--MID(feed!J243,ROW($1:$19),1))*
ROW($1:$19),0),ROW($1:$19))+1,1)*10^ROW($1:$19)/10)</f>
        <v>8</v>
      </c>
      <c r="K243">
        <f>SUMPRODUCT(MID(0&amp;feed!K243,LARGE(INDEX(ISNUMBER(--MID(feed!K243,ROW($1:$19),1))*
ROW($1:$19),0),ROW($1:$19))+1,1)*10^ROW($1:$19)/10)</f>
        <v>21</v>
      </c>
      <c r="L243">
        <f>SUMPRODUCT(MID(0&amp;feed!L243,LARGE(INDEX(ISNUMBER(--MID(feed!L243,ROW($1:$19),1))*
ROW($1:$19),0),ROW($1:$19))+1,1)*10^ROW($1:$19)/10)</f>
        <v>5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2345</v>
      </c>
      <c r="O243">
        <f>SUMPRODUCT(MID(0&amp;feed!O243,LARGE(INDEX(ISNUMBER(--MID(feed!O243,ROW($1:$5),1))*
ROW($1:$5),0),ROW($1:$5))+1,1)*10^ROW($1:$5)/10)</f>
        <v>5</v>
      </c>
      <c r="P243" t="str">
        <f>feed!P243</f>
        <v>Untapped</v>
      </c>
      <c r="Q243">
        <f t="shared" si="18"/>
        <v>90</v>
      </c>
      <c r="R243" t="str">
        <f>feed!Q243</f>
        <v>Mediocre</v>
      </c>
      <c r="S243">
        <f t="shared" si="19"/>
        <v>4.5</v>
      </c>
      <c r="T243" t="str">
        <f>feed!R243</f>
        <v>The Subcontinent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243" t="str">
        <f>feed!U243</f>
        <v>http://blocgame.com/stats.php?id=64061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95</v>
      </c>
      <c r="AA243" s="8">
        <f t="shared" si="21"/>
        <v>4.8379530916844349</v>
      </c>
      <c r="AB243" s="4">
        <f t="shared" si="22"/>
        <v>390.83333333333331</v>
      </c>
      <c r="AC243" s="4">
        <f t="shared" si="23"/>
        <v>1890.8333333333333</v>
      </c>
    </row>
    <row r="244" spans="1:29" x14ac:dyDescent="0.25">
      <c r="A244" t="str">
        <f>feed!A244</f>
        <v>Turbanistan</v>
      </c>
      <c r="B244" t="str">
        <f>feed!B244</f>
        <v>eromer2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94</v>
      </c>
      <c r="E244">
        <f>SUMPRODUCT(MID(0&amp;feed!E244,LARGE(INDEX(ISNUMBER(--MID(feed!E244,ROW($1:$19),1))*
ROW($1:$19),0),ROW($1:$19))+1,1)*10^ROW($1:$19)/10)</f>
        <v>7</v>
      </c>
      <c r="F244" t="str">
        <f>feed!F244</f>
        <v>Korean War surplus</v>
      </c>
      <c r="G244" t="str">
        <f>feed!G244</f>
        <v>Angelic</v>
      </c>
      <c r="H244">
        <f>SUMPRODUCT(MID(0&amp;feed!H244,LARGE(INDEX(ISNUMBER(--MID(feed!H244,ROW($1:$19),1))*
ROW($1:$19),0),ROW($1:$19))+1,1)*10^ROW($1:$19)/10)</f>
        <v>3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23</v>
      </c>
      <c r="L244">
        <f>SUMPRODUCT(MID(0&amp;feed!L244,LARGE(INDEX(ISNUMBER(--MID(feed!L244,ROW($1:$19),1))*
ROW($1:$19),0),ROW($1:$19))+1,1)*10^ROW($1:$19)/10)</f>
        <v>4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2332</v>
      </c>
      <c r="O244">
        <f>SUMPRODUCT(MID(0&amp;feed!O244,LARGE(INDEX(ISNUMBER(--MID(feed!O244,ROW($1:$5),1))*
ROW($1:$5),0),ROW($1:$5))+1,1)*10^ROW($1:$5)/10)</f>
        <v>584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The Subcontinent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244" t="str">
        <f>feed!U244</f>
        <v>http://blocgame.com/stats.php?id=63007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26159</v>
      </c>
      <c r="AA244" s="8">
        <f t="shared" si="21"/>
        <v>16.524013722126931</v>
      </c>
      <c r="AB244" s="4">
        <f t="shared" si="22"/>
        <v>388.66666666666669</v>
      </c>
      <c r="AC244" s="4">
        <f t="shared" si="23"/>
        <v>6422.333333333333</v>
      </c>
    </row>
    <row r="245" spans="1:29" x14ac:dyDescent="0.25">
      <c r="A245" t="str">
        <f>feed!A245</f>
        <v>Borneon</v>
      </c>
      <c r="B245" t="str">
        <f>feed!B245</f>
        <v>orangsigat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150</v>
      </c>
      <c r="E245">
        <f>SUMPRODUCT(MID(0&amp;feed!E245,LARGE(INDEX(ISNUMBER(--MID(feed!E245,ROW($1:$19),1))*
ROW($1:$19),0),ROW($1:$19))+1,1)*10^ROW($1:$19)/10)</f>
        <v>17</v>
      </c>
      <c r="F245" t="str">
        <f>feed!F245</f>
        <v>Almost Modern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6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14</v>
      </c>
      <c r="K245">
        <f>SUMPRODUCT(MID(0&amp;feed!K245,LARGE(INDEX(ISNUMBER(--MID(feed!K245,ROW($1:$19),1))*
ROW($1:$19),0),ROW($1:$19))+1,1)*10^ROW($1:$19)/10)</f>
        <v>36</v>
      </c>
      <c r="L245">
        <f>SUMPRODUCT(MID(0&amp;feed!L245,LARGE(INDEX(ISNUMBER(--MID(feed!L245,ROW($1:$19),1))*
ROW($1:$19),0),ROW($1:$19))+1,1)*10^ROW($1:$19)/10)</f>
        <v>23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2324</v>
      </c>
      <c r="O245">
        <f>SUMPRODUCT(MID(0&amp;feed!O245,LARGE(INDEX(ISNUMBER(--MID(feed!O245,ROW($1:$5),1))*
ROW($1:$5),0),ROW($1:$5))+1,1)*10^ROW($1:$5)/10)</f>
        <v>6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Caribbean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245" t="str">
        <f>feed!U245</f>
        <v>http://blocgame.com/stats.php?id=61947</v>
      </c>
      <c r="X245" s="4">
        <f>SUMPRODUCT(MID(0&amp;feed!V245,LARGE(INDEX(ISNUMBER(--MID(feed!V245,ROW($1:$5),1))*
ROW($1:$5),0),ROW($1:$5))+1,1)*10^ROW($1:$5)/10)</f>
        <v>5</v>
      </c>
      <c r="Y245" t="str">
        <f>feed!W245</f>
        <v>12 Tons</v>
      </c>
      <c r="Z245" s="4">
        <f t="shared" si="20"/>
        <v>11610</v>
      </c>
      <c r="AA245" s="8">
        <f t="shared" si="21"/>
        <v>16.452237521514629</v>
      </c>
      <c r="AB245" s="4">
        <f t="shared" si="22"/>
        <v>387.33333333333331</v>
      </c>
      <c r="AC245" s="4">
        <f t="shared" si="23"/>
        <v>6372.5</v>
      </c>
    </row>
    <row r="246" spans="1:29" x14ac:dyDescent="0.25">
      <c r="A246" t="str">
        <f>feed!A246</f>
        <v>Cocobongo</v>
      </c>
      <c r="B246" t="str">
        <f>feed!B246</f>
        <v>Cuban Pete</v>
      </c>
      <c r="C246" t="str">
        <f>feed!C246</f>
        <v>Interpol</v>
      </c>
      <c r="D246">
        <f>SUMPRODUCT(MID(0&amp;feed!D246,LARGE(INDEX(ISNUMBER(--MID(feed!D246,ROW($1:$19),1))*
ROW($1:$19),0),ROW($1:$19))+1,1)*10^ROW($1:$19)/10)</f>
        <v>98</v>
      </c>
      <c r="E246">
        <f>SUMPRODUCT(MID(0&amp;feed!E246,LARGE(INDEX(ISNUMBER(--MID(feed!E246,ROW($1:$19),1))*
ROW($1:$19),0),ROW($1:$19))+1,1)*10^ROW($1:$19)/10)</f>
        <v>3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SUMPRODUCT(MID(0&amp;feed!H246,LARGE(INDEX(ISNUMBER(--MID(feed!H246,ROW($1:$19),1))*
ROW($1:$19),0),ROW($1:$19))+1,1)*10^ROW($1:$19)/10)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29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1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2318</v>
      </c>
      <c r="O246">
        <f>SUMPRODUCT(MID(0&amp;feed!O246,LARGE(INDEX(ISNUMBER(--MID(feed!O246,ROW($1:$5),1))*
ROW($1:$5),0),ROW($1:$5))+1,1)*10^ROW($1:$5)/10)</f>
        <v>252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246" t="str">
        <f>feed!U246</f>
        <v>http://blocgame.com/stats.php?id=58193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11340</v>
      </c>
      <c r="AA246" s="8">
        <f t="shared" si="21"/>
        <v>7.804141501294219</v>
      </c>
      <c r="AB246" s="4">
        <f t="shared" si="22"/>
        <v>386.33333333333331</v>
      </c>
      <c r="AC246" s="4">
        <f t="shared" si="23"/>
        <v>3015</v>
      </c>
    </row>
    <row r="247" spans="1:29" x14ac:dyDescent="0.25">
      <c r="A247" t="str">
        <f>feed!A247</f>
        <v>Melaka</v>
      </c>
      <c r="B247" t="str">
        <f>feed!B247</f>
        <v>Hang Tuah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98</v>
      </c>
      <c r="E247">
        <f>SUMPRODUCT(MID(0&amp;feed!E247,LARGE(INDEX(ISNUMBER(--MID(feed!E247,ROW($1:$19),1))*
ROW($1:$19),0),ROW($1:$19))+1,1)*10^ROW($1:$19)/10)</f>
        <v>0</v>
      </c>
      <c r="F247" t="str">
        <f>feed!F247</f>
        <v>Vietnam War surplus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4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8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5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2315</v>
      </c>
      <c r="O247">
        <f>SUMPRODUCT(MID(0&amp;feed!O247,LARGE(INDEX(ISNUMBER(--MID(feed!O247,ROW($1:$5),1))*
ROW($1:$5),0),ROW($1:$5))+1,1)*10^ROW($1:$5)/10)</f>
        <v>48</v>
      </c>
      <c r="P247" t="str">
        <f>feed!P247</f>
        <v>Untapped</v>
      </c>
      <c r="Q247">
        <f t="shared" si="18"/>
        <v>90</v>
      </c>
      <c r="R247" t="str">
        <f>feed!Q247</f>
        <v>Very Powerful</v>
      </c>
      <c r="S247">
        <f t="shared" si="19"/>
        <v>10</v>
      </c>
      <c r="T247" t="str">
        <f>feed!R247</f>
        <v>East Indies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247" t="str">
        <f>feed!U247</f>
        <v>http://blocgame.com/stats.php?id=57146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12626</v>
      </c>
      <c r="AA247" s="8">
        <f t="shared" si="21"/>
        <v>10.313606911447085</v>
      </c>
      <c r="AB247" s="4">
        <f t="shared" si="22"/>
        <v>385.83333333333331</v>
      </c>
      <c r="AC247" s="4">
        <f t="shared" si="23"/>
        <v>3979.3333333333335</v>
      </c>
    </row>
    <row r="248" spans="1:29" x14ac:dyDescent="0.25">
      <c r="A248" t="str">
        <f>feed!A248</f>
        <v>methamphetamine</v>
      </c>
      <c r="B248" t="str">
        <f>feed!B248</f>
        <v>UDIN88</v>
      </c>
      <c r="C248" t="str">
        <f>feed!C248</f>
        <v>The Federal Colonies</v>
      </c>
      <c r="D248">
        <f>SUMPRODUCT(MID(0&amp;feed!D248,LARGE(INDEX(ISNUMBER(--MID(feed!D248,ROW($1:$19),1))*
ROW($1:$19),0),ROW($1:$19))+1,1)*10^ROW($1:$19)/10)</f>
        <v>8</v>
      </c>
      <c r="E248">
        <f>SUMPRODUCT(MID(0&amp;feed!E248,LARGE(INDEX(ISNUMBER(--MID(feed!E248,ROW($1:$19),1))*
ROW($1:$19),0),ROW($1:$19))+1,1)*10^ROW($1:$19)/10)</f>
        <v>0</v>
      </c>
      <c r="F248" t="str">
        <f>feed!F248</f>
        <v>Korean War surplus</v>
      </c>
      <c r="G248" t="str">
        <f>feed!G248</f>
        <v>Questionable</v>
      </c>
      <c r="H248">
        <f>SUMPRODUCT(MID(0&amp;feed!H248,LARGE(INDEX(ISNUMBER(--MID(feed!H248,ROW($1:$19),1))*
ROW($1:$19),0),ROW($1:$19))+1,1)*10^ROW($1:$19)/10)</f>
        <v>2</v>
      </c>
      <c r="I248" t="str">
        <f>feed!I248</f>
        <v>Undisciplined Rabble</v>
      </c>
      <c r="J248">
        <f>SUMPRODUCT(MID(0&amp;feed!J248,LARGE(INDEX(ISNUMBER(--MID(feed!J248,ROW($1:$19),1))*
ROW($1:$19),0),ROW($1:$19))+1,1)*10^ROW($1:$19)/10)</f>
        <v>55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5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2313</v>
      </c>
      <c r="O248">
        <f>SUMPRODUCT(MID(0&amp;feed!O248,LARGE(INDEX(ISNUMBER(--MID(feed!O248,ROW($1:$5),1))*
ROW($1:$5),0),ROW($1:$5))+1,1)*10^ROW($1:$5)/10)</f>
        <v>25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East Indies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248" t="str">
        <f>feed!U248</f>
        <v>http://blocgame.com/stats.php?id=61702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-910</v>
      </c>
      <c r="AA248" s="8">
        <f t="shared" si="21"/>
        <v>1.7142239515780371</v>
      </c>
      <c r="AB248" s="4">
        <f t="shared" si="22"/>
        <v>385.5</v>
      </c>
      <c r="AC248" s="4">
        <f t="shared" si="23"/>
        <v>660.83333333333337</v>
      </c>
    </row>
    <row r="249" spans="1:29" x14ac:dyDescent="0.25">
      <c r="A249" t="str">
        <f>feed!A249</f>
        <v>Pembunuh</v>
      </c>
      <c r="B249" t="str">
        <f>feed!B249</f>
        <v>Kepek</v>
      </c>
      <c r="C249" t="str">
        <f>feed!C249</f>
        <v>PIRATES</v>
      </c>
      <c r="D249">
        <f>SUMPRODUCT(MID(0&amp;feed!D249,LARGE(INDEX(ISNUMBER(--MID(feed!D249,ROW($1:$19),1))*
ROW($1:$19),0),ROW($1:$19))+1,1)*10^ROW($1:$19)/10)</f>
        <v>77</v>
      </c>
      <c r="E249">
        <f>SUMPRODUCT(MID(0&amp;feed!E249,LARGE(INDEX(ISNUMBER(--MID(feed!E249,ROW($1:$19),1))*
ROW($1:$19),0),ROW($1:$19))+1,1)*10^ROW($1:$19)/10)</f>
        <v>3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10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9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2296</v>
      </c>
      <c r="O249">
        <f>SUMPRODUCT(MID(0&amp;feed!O249,LARGE(INDEX(ISNUMBER(--MID(feed!O249,ROW($1:$5),1))*
ROW($1:$5),0),ROW($1:$5))+1,1)*10^ROW($1:$5)/10)</f>
        <v>2292</v>
      </c>
      <c r="P249" t="str">
        <f>feed!P249</f>
        <v>Untapped</v>
      </c>
      <c r="Q249">
        <f t="shared" si="18"/>
        <v>90</v>
      </c>
      <c r="R249" t="str">
        <f>feed!Q249</f>
        <v>Powerful</v>
      </c>
      <c r="S249">
        <f t="shared" si="19"/>
        <v>9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http://blocgame.com/stats.php?id=63737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826</v>
      </c>
      <c r="AA249" s="8">
        <f t="shared" si="21"/>
        <v>4.6062717770034842</v>
      </c>
      <c r="AB249" s="4">
        <f t="shared" si="22"/>
        <v>382.66666666666669</v>
      </c>
      <c r="AC249" s="4">
        <f t="shared" si="23"/>
        <v>1762.6666666666667</v>
      </c>
    </row>
    <row r="250" spans="1:29" x14ac:dyDescent="0.25">
      <c r="A250" t="str">
        <f>feed!A250</f>
        <v>Fedorians</v>
      </c>
      <c r="B250" t="str">
        <f>feed!B250</f>
        <v>LeMemeMaster</v>
      </c>
      <c r="C250" t="str">
        <f>feed!C250</f>
        <v>Illuminati</v>
      </c>
      <c r="D250">
        <f>SUMPRODUCT(MID(0&amp;feed!D250,LARGE(INDEX(ISNUMBER(--MID(feed!D250,ROW($1:$19),1))*
ROW($1:$19),0),ROW($1:$19))+1,1)*10^ROW($1:$19)/10)</f>
        <v>10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Nice</v>
      </c>
      <c r="H250">
        <f>SUMPRODUCT(MID(0&amp;feed!H250,LARGE(INDEX(ISNUMBER(--MID(feed!H250,ROW($1:$19),1))*
ROW($1:$19),0),ROW($1:$19))+1,1)*10^ROW($1:$19)/10)</f>
        <v>0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50</v>
      </c>
      <c r="K250">
        <f>SUMPRODUCT(MID(0&amp;feed!K250,LARGE(INDEX(ISNUMBER(--MID(feed!K250,ROW($1:$19),1))*
ROW($1:$19),0),ROW($1:$19))+1,1)*10^ROW($1:$19)/10)</f>
        <v>3</v>
      </c>
      <c r="L250">
        <f>SUMPRODUCT(MID(0&amp;feed!L250,LARGE(INDEX(ISNUMBER(--MID(feed!L250,ROW($1:$19),1))*
ROW($1:$19),0),ROW($1:$19))+1,1)*10^ROW($1:$19)/10)</f>
        <v>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2292</v>
      </c>
      <c r="O250">
        <f>SUMPRODUCT(MID(0&amp;feed!O250,LARGE(INDEX(ISNUMBER(--MID(feed!O250,ROW($1:$5),1))*
ROW($1:$5),0),ROW($1:$5))+1,1)*10^ROW($1:$5)/10)</f>
        <v>0</v>
      </c>
      <c r="P250" t="str">
        <f>feed!P250</f>
        <v>Untapped</v>
      </c>
      <c r="Q250">
        <f t="shared" si="18"/>
        <v>90</v>
      </c>
      <c r="R250" t="str">
        <f>feed!Q250</f>
        <v>Meagre</v>
      </c>
      <c r="S250">
        <f t="shared" si="19"/>
        <v>1.5</v>
      </c>
      <c r="T250" t="str">
        <f>feed!R250</f>
        <v>China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250" t="str">
        <f>feed!U250</f>
        <v>http://blocgame.com/stats.php?id=64028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11738</v>
      </c>
      <c r="AA250" s="8">
        <f t="shared" si="21"/>
        <v>5.9393542757417102</v>
      </c>
      <c r="AB250" s="4">
        <f t="shared" si="22"/>
        <v>382</v>
      </c>
      <c r="AC250" s="4">
        <f t="shared" si="23"/>
        <v>2268.8333333333335</v>
      </c>
    </row>
    <row r="251" spans="1:29" x14ac:dyDescent="0.25">
      <c r="A251" t="str">
        <f>feed!A251</f>
        <v>Viktoria</v>
      </c>
      <c r="B251" t="str">
        <f>feed!B251</f>
        <v>gracious leader skylar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82</v>
      </c>
      <c r="E251">
        <f>SUMPRODUCT(MID(0&amp;feed!E251,LARGE(INDEX(ISNUMBER(--MID(feed!E251,ROW($1:$19),1))*
ROW($1:$19),0),ROW($1:$19))+1,1)*10^ROW($1:$19)/10)</f>
        <v>0</v>
      </c>
      <c r="F251" t="str">
        <f>feed!F251</f>
        <v>Vietnam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4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19</v>
      </c>
      <c r="K251">
        <f>SUMPRODUCT(MID(0&amp;feed!K251,LARGE(INDEX(ISNUMBER(--MID(feed!K251,ROW($1:$19),1))*
ROW($1:$19),0),ROW($1:$19))+1,1)*10^ROW($1:$19)/10)</f>
        <v>20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2288</v>
      </c>
      <c r="O251">
        <f>SUMPRODUCT(MID(0&amp;feed!O251,LARGE(INDEX(ISNUMBER(--MID(feed!O251,ROW($1:$5),1))*
ROW($1:$5),0),ROW($1:$5))+1,1)*10^ROW($1:$5)/10)</f>
        <v>151</v>
      </c>
      <c r="P251" t="str">
        <f>feed!P251</f>
        <v>Untapped</v>
      </c>
      <c r="Q251">
        <f t="shared" si="18"/>
        <v>90</v>
      </c>
      <c r="R251" t="str">
        <f>feed!Q251</f>
        <v>Very Powerful</v>
      </c>
      <c r="S251">
        <f t="shared" si="19"/>
        <v>10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251" t="str">
        <f>feed!U251</f>
        <v>http://blocgame.com/stats.php?id=40188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18468</v>
      </c>
      <c r="AA251" s="8">
        <f t="shared" si="21"/>
        <v>13.80812937062937</v>
      </c>
      <c r="AB251" s="4">
        <f t="shared" si="22"/>
        <v>381.33333333333331</v>
      </c>
      <c r="AC251" s="4">
        <f t="shared" si="23"/>
        <v>5265.5</v>
      </c>
    </row>
    <row r="252" spans="1:29" x14ac:dyDescent="0.25">
      <c r="A252" t="str">
        <f>feed!A252</f>
        <v>Avarice</v>
      </c>
      <c r="B252" t="str">
        <f>feed!B252</f>
        <v>Plutus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143</v>
      </c>
      <c r="E252">
        <f>SUMPRODUCT(MID(0&amp;feed!E252,LARGE(INDEX(ISNUMBER(--MID(feed!E252,ROW($1:$19),1))*
ROW($1:$19),0),ROW($1:$19))+1,1)*10^ROW($1:$19)/10)</f>
        <v>11</v>
      </c>
      <c r="F252" t="str">
        <f>feed!F252</f>
        <v>Vietnam War surplus</v>
      </c>
      <c r="G252" t="str">
        <f>feed!G252</f>
        <v>Normal</v>
      </c>
      <c r="H252">
        <f>SUMPRODUCT(MID(0&amp;feed!H252,LARGE(INDEX(ISNUMBER(--MID(feed!H252,ROW($1:$19),1))*
ROW($1:$19),0),ROW($1:$19))+1,1)*10^ROW($1:$19)/10)</f>
        <v>7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77</v>
      </c>
      <c r="L252">
        <f>SUMPRODUCT(MID(0&amp;feed!L252,LARGE(INDEX(ISNUMBER(--MID(feed!L252,ROW($1:$19),1))*
ROW($1:$19),0),ROW($1:$19))+1,1)*10^ROW($1:$19)/10)</f>
        <v>36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2286</v>
      </c>
      <c r="O252">
        <f>SUMPRODUCT(MID(0&amp;feed!O252,LARGE(INDEX(ISNUMBER(--MID(feed!O252,ROW($1:$5),1))*
ROW($1:$5),0),ROW($1:$5))+1,1)*10^ROW($1:$5)/10)</f>
        <v>21</v>
      </c>
      <c r="P252" t="str">
        <f>feed!P252</f>
        <v>Plentiful</v>
      </c>
      <c r="Q252">
        <f t="shared" si="18"/>
        <v>70</v>
      </c>
      <c r="R252" t="str">
        <f>feed!Q252</f>
        <v>Very Powerful</v>
      </c>
      <c r="S252">
        <f t="shared" si="19"/>
        <v>10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252" t="str">
        <f>feed!U252</f>
        <v>http://blocgame.com/stats.php?id=63966</v>
      </c>
      <c r="X252" s="4">
        <f>SUMPRODUCT(MID(0&amp;feed!V252,LARGE(INDEX(ISNUMBER(--MID(feed!V252,ROW($1:$5),1))*
ROW($1:$5),0),ROW($1:$5))+1,1)*10^ROW($1:$5)/10)</f>
        <v>0</v>
      </c>
      <c r="Y252" t="str">
        <f>feed!W252</f>
        <v>1 Tons</v>
      </c>
      <c r="Z252" s="4">
        <f t="shared" si="20"/>
        <v>50491</v>
      </c>
      <c r="AA252" s="8">
        <f t="shared" si="21"/>
        <v>42.920384951881012</v>
      </c>
      <c r="AB252" s="4">
        <f t="shared" si="22"/>
        <v>381</v>
      </c>
      <c r="AC252" s="4">
        <f t="shared" si="23"/>
        <v>16352.666666666666</v>
      </c>
    </row>
    <row r="253" spans="1:29" x14ac:dyDescent="0.25">
      <c r="A253" t="str">
        <f>feed!A253</f>
        <v>Aeter</v>
      </c>
      <c r="B253" t="str">
        <f>feed!B253</f>
        <v>Anima6778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81</v>
      </c>
      <c r="E253">
        <f>SUMPRODUCT(MID(0&amp;feed!E253,LARGE(INDEX(ISNUMBER(--MID(feed!E253,ROW($1:$19),1))*
ROW($1:$19),0),ROW($1:$19))+1,1)*10^ROW($1:$19)/10)</f>
        <v>5</v>
      </c>
      <c r="F253" t="str">
        <f>feed!F253</f>
        <v>Vietnam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29</v>
      </c>
      <c r="K253">
        <f>SUMPRODUCT(MID(0&amp;feed!K253,LARGE(INDEX(ISNUMBER(--MID(feed!K253,ROW($1:$19),1))*
ROW($1:$19),0),ROW($1:$19))+1,1)*10^ROW($1:$19)/10)</f>
        <v>29</v>
      </c>
      <c r="L253">
        <f>SUMPRODUCT(MID(0&amp;feed!L253,LARGE(INDEX(ISNUMBER(--MID(feed!L253,ROW($1:$19),1))*
ROW($1:$19),0),ROW($1:$19))+1,1)*10^ROW($1:$19)/10)</f>
        <v>10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2283</v>
      </c>
      <c r="O253">
        <f>SUMPRODUCT(MID(0&amp;feed!O253,LARGE(INDEX(ISNUMBER(--MID(feed!O253,ROW($1:$5),1))*
ROW($1:$5),0),ROW($1:$5))+1,1)*10^ROW($1:$5)/10)</f>
        <v>171</v>
      </c>
      <c r="P253" t="str">
        <f>feed!P253</f>
        <v>Untapped</v>
      </c>
      <c r="Q253">
        <f t="shared" si="18"/>
        <v>90</v>
      </c>
      <c r="R253" t="str">
        <f>feed!Q253</f>
        <v>Very Powerful</v>
      </c>
      <c r="S253">
        <f t="shared" si="19"/>
        <v>10</v>
      </c>
      <c r="T253" t="str">
        <f>feed!R253</f>
        <v>Congo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253" t="str">
        <f>feed!U253</f>
        <v>http://blocgame.com/stats.php?id=61960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30623</v>
      </c>
      <c r="AA253" s="8">
        <f t="shared" si="21"/>
        <v>21.13359614542269</v>
      </c>
      <c r="AB253" s="4">
        <f t="shared" si="22"/>
        <v>380.5</v>
      </c>
      <c r="AC253" s="4">
        <f t="shared" si="23"/>
        <v>8041.333333333333</v>
      </c>
    </row>
    <row r="254" spans="1:29" x14ac:dyDescent="0.25">
      <c r="A254" t="str">
        <f>feed!A254</f>
        <v>Praetoria Augusta</v>
      </c>
      <c r="B254" t="str">
        <f>feed!B254</f>
        <v>Lykos</v>
      </c>
      <c r="C254" t="str">
        <f>feed!C254</f>
        <v>SPQR</v>
      </c>
      <c r="D254">
        <f>SUMPRODUCT(MID(0&amp;feed!D254,LARGE(INDEX(ISNUMBER(--MID(feed!D254,ROW($1:$19),1))*
ROW($1:$19),0),ROW($1:$19))+1,1)*10^ROW($1:$19)/10)</f>
        <v>135</v>
      </c>
      <c r="E254">
        <f>SUMPRODUCT(MID(0&amp;feed!E254,LARGE(INDEX(ISNUMBER(--MID(feed!E254,ROW($1:$19),1))*
ROW($1:$19),0),ROW($1:$19))+1,1)*10^ROW($1:$19)/10)</f>
        <v>5</v>
      </c>
      <c r="F254" t="str">
        <f>feed!F254</f>
        <v>Vietnam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5</v>
      </c>
      <c r="I254" t="str">
        <f>feed!I254</f>
        <v>Poor</v>
      </c>
      <c r="J254">
        <f>SUMPRODUCT(MID(0&amp;feed!J254,LARGE(INDEX(ISNUMBER(--MID(feed!J254,ROW($1:$19),1))*
ROW($1:$19),0),ROW($1:$19))+1,1)*10^ROW($1:$19)/10)</f>
        <v>9</v>
      </c>
      <c r="K254">
        <f>SUMPRODUCT(MID(0&amp;feed!K254,LARGE(INDEX(ISNUMBER(--MID(feed!K254,ROW($1:$19),1))*
ROW($1:$19),0),ROW($1:$19))+1,1)*10^ROW($1:$19)/10)</f>
        <v>43</v>
      </c>
      <c r="L254">
        <f>SUMPRODUCT(MID(0&amp;feed!L254,LARGE(INDEX(ISNUMBER(--MID(feed!L254,ROW($1:$19),1))*
ROW($1:$19),0),ROW($1:$19))+1,1)*10^ROW($1:$19)/10)</f>
        <v>21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2282</v>
      </c>
      <c r="O254">
        <f>SUMPRODUCT(MID(0&amp;feed!O254,LARGE(INDEX(ISNUMBER(--MID(feed!O254,ROW($1:$5),1))*
ROW($1:$5),0),ROW($1:$5))+1,1)*10^ROW($1:$5)/10)</f>
        <v>9282</v>
      </c>
      <c r="P254" t="str">
        <f>feed!P254</f>
        <v>Untapped</v>
      </c>
      <c r="Q254">
        <f t="shared" si="18"/>
        <v>90</v>
      </c>
      <c r="R254" t="str">
        <f>feed!Q254</f>
        <v>Very Powerful</v>
      </c>
      <c r="S254">
        <f t="shared" si="19"/>
        <v>10</v>
      </c>
      <c r="T254" t="str">
        <f>feed!R254</f>
        <v>Mesopotamia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254" t="str">
        <f>feed!U254</f>
        <v>http://blocgame.com/stats.php?id=39021</v>
      </c>
      <c r="X254" s="4">
        <f>SUMPRODUCT(MID(0&amp;feed!V254,LARGE(INDEX(ISNUMBER(--MID(feed!V254,ROW($1:$5),1))*
ROW($1:$5),0),ROW($1:$5))+1,1)*10^ROW($1:$5)/10)</f>
        <v>0</v>
      </c>
      <c r="Y254" t="str">
        <f>feed!W254</f>
        <v>1 Tons</v>
      </c>
      <c r="Z254" s="4">
        <f t="shared" si="20"/>
        <v>22051</v>
      </c>
      <c r="AA254" s="8">
        <f t="shared" si="21"/>
        <v>21.823400525854513</v>
      </c>
      <c r="AB254" s="4">
        <f t="shared" si="22"/>
        <v>380.33333333333331</v>
      </c>
      <c r="AC254" s="4">
        <f t="shared" si="23"/>
        <v>8300.1666666666661</v>
      </c>
    </row>
    <row r="255" spans="1:29" x14ac:dyDescent="0.25">
      <c r="A255" t="str">
        <f>feed!A255</f>
        <v>Utea</v>
      </c>
      <c r="B255" t="str">
        <f>feed!B255</f>
        <v>SephiXarados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96</v>
      </c>
      <c r="E255">
        <f>SUMPRODUCT(MID(0&amp;feed!E255,LARGE(INDEX(ISNUMBER(--MID(feed!E255,ROW($1:$19),1))*
ROW($1:$19),0),ROW($1:$19))+1,1)*10^ROW($1:$19)/10)</f>
        <v>3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SUMPRODUCT(MID(0&amp;feed!H255,LARGE(INDEX(ISNUMBER(--MID(feed!H255,ROW($1:$19),1))*
ROW($1:$19),0),ROW($1:$19))+1,1)*10^ROW($1:$19)/10)</f>
        <v>4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2</v>
      </c>
      <c r="K255">
        <f>SUMPRODUCT(MID(0&amp;feed!K255,LARGE(INDEX(ISNUMBER(--MID(feed!K255,ROW($1:$19),1))*
ROW($1:$19),0),ROW($1:$19))+1,1)*10^ROW($1:$19)/10)</f>
        <v>44</v>
      </c>
      <c r="L255">
        <f>SUMPRODUCT(MID(0&amp;feed!L255,LARGE(INDEX(ISNUMBER(--MID(feed!L255,ROW($1:$19),1))*
ROW($1:$19),0),ROW($1:$19))+1,1)*10^ROW($1:$19)/10)</f>
        <v>7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2282</v>
      </c>
      <c r="O255">
        <f>SUMPRODUCT(MID(0&amp;feed!O255,LARGE(INDEX(ISNUMBER(--MID(feed!O255,ROW($1:$5),1))*
ROW($1:$5),0),ROW($1:$5))+1,1)*10^ROW($1:$5)/10)</f>
        <v>282</v>
      </c>
      <c r="P255" t="str">
        <f>feed!P255</f>
        <v>Untapped</v>
      </c>
      <c r="Q255">
        <f t="shared" si="18"/>
        <v>90</v>
      </c>
      <c r="R255" t="str">
        <f>feed!Q255</f>
        <v>Very Powerful</v>
      </c>
      <c r="S255">
        <f t="shared" si="19"/>
        <v>10</v>
      </c>
      <c r="T255" t="str">
        <f>feed!R255</f>
        <v>Amazonia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255" t="str">
        <f>feed!U255</f>
        <v>http://blocgame.com/stats.php?id=49905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53665</v>
      </c>
      <c r="AA255" s="8">
        <f t="shared" si="21"/>
        <v>33.212094653812443</v>
      </c>
      <c r="AB255" s="4">
        <f t="shared" si="22"/>
        <v>380.33333333333331</v>
      </c>
      <c r="AC255" s="4">
        <f t="shared" si="23"/>
        <v>12631.666666666666</v>
      </c>
    </row>
    <row r="256" spans="1:29" x14ac:dyDescent="0.25">
      <c r="A256" t="str">
        <f>feed!A256</f>
        <v>Hivemindia</v>
      </c>
      <c r="B256" t="str">
        <f>feed!B256</f>
        <v>Overmind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121</v>
      </c>
      <c r="E256">
        <f>SUMPRODUCT(MID(0&amp;feed!E256,LARGE(INDEX(ISNUMBER(--MID(feed!E256,ROW($1:$19),1))*
ROW($1:$19),0),ROW($1:$19))+1,1)*10^ROW($1:$19)/10)</f>
        <v>6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6</v>
      </c>
      <c r="I256" t="str">
        <f>feed!I256</f>
        <v>Standard</v>
      </c>
      <c r="J256">
        <f>SUMPRODUCT(MID(0&amp;feed!J256,LARGE(INDEX(ISNUMBER(--MID(feed!J256,ROW($1:$19),1))*
ROW($1:$19),0),ROW($1:$19))+1,1)*10^ROW($1:$19)/10)</f>
        <v>0</v>
      </c>
      <c r="K256">
        <f>SUMPRODUCT(MID(0&amp;feed!K256,LARGE(INDEX(ISNUMBER(--MID(feed!K256,ROW($1:$19),1))*
ROW($1:$19),0),ROW($1:$19))+1,1)*10^ROW($1:$19)/10)</f>
        <v>45</v>
      </c>
      <c r="L256">
        <f>SUMPRODUCT(MID(0&amp;feed!L256,LARGE(INDEX(ISNUMBER(--MID(feed!L256,ROW($1:$19),1))*
ROW($1:$19),0),ROW($1:$19))+1,1)*10^ROW($1:$19)/10)</f>
        <v>8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2263</v>
      </c>
      <c r="O256">
        <f>SUMPRODUCT(MID(0&amp;feed!O256,LARGE(INDEX(ISNUMBER(--MID(feed!O256,ROW($1:$5),1))*
ROW($1:$5),0),ROW($1:$5))+1,1)*10^ROW($1:$5)/10)</f>
        <v>94</v>
      </c>
      <c r="P256" t="str">
        <f>feed!P256</f>
        <v>Plentiful</v>
      </c>
      <c r="Q256">
        <f t="shared" si="18"/>
        <v>70</v>
      </c>
      <c r="R256" t="str">
        <f>feed!Q256</f>
        <v>Very Powerful</v>
      </c>
      <c r="S256">
        <f t="shared" si="19"/>
        <v>10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256" t="str">
        <f>feed!U256</f>
        <v>http://blocgame.com/stats.php?id=63286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21271</v>
      </c>
      <c r="AA256" s="8">
        <f t="shared" si="21"/>
        <v>20.170570039770215</v>
      </c>
      <c r="AB256" s="4">
        <f t="shared" si="22"/>
        <v>377.16666666666669</v>
      </c>
      <c r="AC256" s="4">
        <f t="shared" si="23"/>
        <v>7607.666666666667</v>
      </c>
    </row>
    <row r="257" spans="1:29" x14ac:dyDescent="0.25">
      <c r="A257" t="str">
        <f>feed!A257</f>
        <v>kufr conquerors</v>
      </c>
      <c r="B257" t="str">
        <f>feed!B257</f>
        <v>SilversLegend</v>
      </c>
      <c r="C257" t="str">
        <f>feed!C257</f>
        <v>Brotherhood of Nod</v>
      </c>
      <c r="D257">
        <f>SUMPRODUCT(MID(0&amp;feed!D257,LARGE(INDEX(ISNUMBER(--MID(feed!D257,ROW($1:$19),1))*
ROW($1:$19),0),ROW($1:$19))+1,1)*10^ROW($1:$19)/10)</f>
        <v>78</v>
      </c>
      <c r="E257">
        <f>SUMPRODUCT(MID(0&amp;feed!E257,LARGE(INDEX(ISNUMBER(--MID(feed!E257,ROW($1:$19),1))*
ROW($1:$19),0),ROW($1:$19))+1,1)*10^ROW($1:$19)/10)</f>
        <v>11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SUMPRODUCT(MID(0&amp;feed!H257,LARGE(INDEX(ISNUMBER(--MID(feed!H257,ROW($1:$19),1))*
ROW($1:$19),0),ROW($1:$19))+1,1)*10^ROW($1:$19)/10)</f>
        <v>3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11</v>
      </c>
      <c r="K257">
        <f>SUMPRODUCT(MID(0&amp;feed!K257,LARGE(INDEX(ISNUMBER(--MID(feed!K257,ROW($1:$19),1))*
ROW($1:$19),0),ROW($1:$19))+1,1)*10^ROW($1:$19)/10)</f>
        <v>23</v>
      </c>
      <c r="L257">
        <f>SUMPRODUCT(MID(0&amp;feed!L257,LARGE(INDEX(ISNUMBER(--MID(feed!L257,ROW($1:$19),1))*
ROW($1:$19),0),ROW($1:$19))+1,1)*10^ROW($1:$19)/10)</f>
        <v>1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2251</v>
      </c>
      <c r="O257">
        <f>SUMPRODUCT(MID(0&amp;feed!O257,LARGE(INDEX(ISNUMBER(--MID(feed!O257,ROW($1:$5),1))*
ROW($1:$5),0),ROW($1:$5))+1,1)*10^ROW($1:$5)/10)</f>
        <v>136</v>
      </c>
      <c r="P257" t="str">
        <f>feed!P257</f>
        <v>Untapped</v>
      </c>
      <c r="Q257">
        <f t="shared" si="18"/>
        <v>90</v>
      </c>
      <c r="R257" t="str">
        <f>feed!Q257</f>
        <v>Very Powerful</v>
      </c>
      <c r="S257">
        <f t="shared" si="19"/>
        <v>10</v>
      </c>
      <c r="T257" t="str">
        <f>feed!R257</f>
        <v>Southern Africa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257" t="str">
        <f>feed!U257</f>
        <v>http://blocgame.com/stats.php?id=59579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12923</v>
      </c>
      <c r="AA257" s="8">
        <f t="shared" si="21"/>
        <v>10.738782763216348</v>
      </c>
      <c r="AB257" s="4">
        <f t="shared" si="22"/>
        <v>375.16666666666669</v>
      </c>
      <c r="AC257" s="4">
        <f t="shared" si="23"/>
        <v>4028.8333333333335</v>
      </c>
    </row>
    <row r="258" spans="1:29" x14ac:dyDescent="0.25">
      <c r="A258" t="str">
        <f>feed!A258</f>
        <v>DZ Djeich</v>
      </c>
      <c r="B258" t="str">
        <f>feed!B258</f>
        <v>StratoDZ</v>
      </c>
      <c r="C258" t="str">
        <f>feed!C258</f>
        <v>The Khilafah</v>
      </c>
      <c r="D258">
        <f>SUMPRODUCT(MID(0&amp;feed!D258,LARGE(INDEX(ISNUMBER(--MID(feed!D258,ROW($1:$19),1))*
ROW($1:$19),0),ROW($1:$19))+1,1)*10^ROW($1:$19)/10)</f>
        <v>24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0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3</v>
      </c>
      <c r="K258">
        <f>SUMPRODUCT(MID(0&amp;feed!K258,LARGE(INDEX(ISNUMBER(--MID(feed!K258,ROW($1:$19),1))*
ROW($1:$19),0),ROW($1:$19))+1,1)*10^ROW($1:$19)/10)</f>
        <v>6</v>
      </c>
      <c r="L258">
        <f>SUMPRODUCT(MID(0&amp;feed!L258,LARGE(INDEX(ISNUMBER(--MID(feed!L258,ROW($1:$19),1))*
ROW($1:$19),0),ROW($1:$19))+1,1)*10^ROW($1:$19)/10)</f>
        <v>7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2242</v>
      </c>
      <c r="O258">
        <f>SUMPRODUCT(MID(0&amp;feed!O258,LARGE(INDEX(ISNUMBER(--MID(feed!O258,ROW($1:$5),1))*
ROW($1:$5),0),ROW($1:$5))+1,1)*10^ROW($1:$5)/10)</f>
        <v>651</v>
      </c>
      <c r="P258">
        <f>feed!P258</f>
        <v>0</v>
      </c>
      <c r="Q258">
        <f t="shared" si="18"/>
        <v>40</v>
      </c>
      <c r="R258" t="str">
        <f>feed!Q258</f>
        <v>Mediocre</v>
      </c>
      <c r="S258">
        <f t="shared" si="19"/>
        <v>4.5</v>
      </c>
      <c r="T258" t="str">
        <f>feed!R258</f>
        <v>Atlas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258" t="str">
        <f>feed!U258</f>
        <v>http://blocgame.com/stats.php?id=61408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150</v>
      </c>
      <c r="AA258" s="8">
        <f t="shared" si="21"/>
        <v>2.2413024085637825</v>
      </c>
      <c r="AB258" s="4">
        <f t="shared" si="22"/>
        <v>373.66666666666669</v>
      </c>
      <c r="AC258" s="4">
        <f t="shared" si="23"/>
        <v>837.5</v>
      </c>
    </row>
    <row r="259" spans="1:29" x14ac:dyDescent="0.25">
      <c r="A259" t="str">
        <f>feed!A259</f>
        <v>Iustitia</v>
      </c>
      <c r="B259" t="str">
        <f>feed!B259</f>
        <v>Kira</v>
      </c>
      <c r="C259" t="str">
        <f>feed!C259</f>
        <v>PIRATES</v>
      </c>
      <c r="D259">
        <f>SUMPRODUCT(MID(0&amp;feed!D259,LARGE(INDEX(ISNUMBER(--MID(feed!D259,ROW($1:$19),1))*
ROW($1:$19),0),ROW($1:$19))+1,1)*10^ROW($1:$19)/10)</f>
        <v>73</v>
      </c>
      <c r="E259">
        <f>SUMPRODUCT(MID(0&amp;feed!E259,LARGE(INDEX(ISNUMBER(--MID(feed!E259,ROW($1:$19),1))*
ROW($1:$19),0),ROW($1:$19))+1,1)*10^ROW($1:$19)/10)</f>
        <v>1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3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15</v>
      </c>
      <c r="L259">
        <f>SUMPRODUCT(MID(0&amp;feed!L259,LARGE(INDEX(ISNUMBER(--MID(feed!L259,ROW($1:$19),1))*
ROW($1:$19),0),ROW($1:$19))+1,1)*10^ROW($1:$19)/10)</f>
        <v>0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2241</v>
      </c>
      <c r="O259">
        <f>SUMPRODUCT(MID(0&amp;feed!O259,LARGE(INDEX(ISNUMBER(--MID(feed!O259,ROW($1:$5),1))*
ROW($1:$5),0),ROW($1:$5))+1,1)*10^ROW($1:$5)/10)</f>
        <v>102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9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259" t="str">
        <f>feed!U259</f>
        <v>http://blocgame.com/stats.php?id=65277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25890</v>
      </c>
      <c r="AA259" s="8">
        <f t="shared" ref="AA259:AA322" si="27">V259/N259</f>
        <v>15.066934404283803</v>
      </c>
      <c r="AB259" s="4">
        <f t="shared" ref="AB259:AB322" si="28">N259/6</f>
        <v>373.5</v>
      </c>
      <c r="AC259" s="4">
        <f t="shared" ref="AC259:AC322" si="29">V259/6</f>
        <v>5627.5</v>
      </c>
    </row>
    <row r="260" spans="1:29" x14ac:dyDescent="0.25">
      <c r="A260" t="str">
        <f>feed!A260</f>
        <v>Sarnath</v>
      </c>
      <c r="B260" t="str">
        <f>feed!B260</f>
        <v>Gnai-Kah</v>
      </c>
      <c r="C260" t="str">
        <f>feed!C260</f>
        <v>The Federal Colonies</v>
      </c>
      <c r="D260">
        <f>SUMPRODUCT(MID(0&amp;feed!D260,LARGE(INDEX(ISNUMBER(--MID(feed!D260,ROW($1:$19),1))*
ROW($1:$19),0),ROW($1:$19))+1,1)*10^ROW($1:$19)/10)</f>
        <v>75</v>
      </c>
      <c r="E260">
        <f>SUMPRODUCT(MID(0&amp;feed!E260,LARGE(INDEX(ISNUMBER(--MID(feed!E260,ROW($1:$19),1))*
ROW($1:$19),0),ROW($1:$19))+1,1)*10^ROW($1:$19)/10)</f>
        <v>0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35</v>
      </c>
      <c r="K260">
        <f>SUMPRODUCT(MID(0&amp;feed!K260,LARGE(INDEX(ISNUMBER(--MID(feed!K260,ROW($1:$19),1))*
ROW($1:$19),0),ROW($1:$19))+1,1)*10^ROW($1:$19)/10)</f>
        <v>19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2239</v>
      </c>
      <c r="O260">
        <f>SUMPRODUCT(MID(0&amp;feed!O260,LARGE(INDEX(ISNUMBER(--MID(feed!O260,ROW($1:$5),1))*
ROW($1:$5),0),ROW($1:$5))+1,1)*10^ROW($1:$5)/10)</f>
        <v>933</v>
      </c>
      <c r="P260" t="str">
        <f>feed!P260</f>
        <v>Untapped</v>
      </c>
      <c r="Q260">
        <f t="shared" si="24"/>
        <v>90</v>
      </c>
      <c r="R260" t="str">
        <f>feed!Q260</f>
        <v>Somewhat Large</v>
      </c>
      <c r="S260">
        <f t="shared" si="25"/>
        <v>6</v>
      </c>
      <c r="T260" t="str">
        <f>feed!R260</f>
        <v>Arabia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260" t="str">
        <f>feed!U260</f>
        <v>http://blocgame.com/stats.php?id=62981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3784</v>
      </c>
      <c r="AA260" s="8">
        <f t="shared" si="27"/>
        <v>7.217061188030371</v>
      </c>
      <c r="AB260" s="4">
        <f t="shared" si="28"/>
        <v>373.16666666666669</v>
      </c>
      <c r="AC260" s="4">
        <f t="shared" si="29"/>
        <v>2693.1666666666665</v>
      </c>
    </row>
    <row r="261" spans="1:29" x14ac:dyDescent="0.25">
      <c r="A261" t="str">
        <f>feed!A261</f>
        <v>Rararaland</v>
      </c>
      <c r="B261" t="str">
        <f>feed!B261</f>
        <v>Whiskertoes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73</v>
      </c>
      <c r="E261">
        <f>SUMPRODUCT(MID(0&amp;feed!E261,LARGE(INDEX(ISNUMBER(--MID(feed!E261,ROW($1:$19),1))*
ROW($1:$19),0),ROW($1:$19))+1,1)*10^ROW($1:$19)/10)</f>
        <v>4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3</v>
      </c>
      <c r="K261">
        <f>SUMPRODUCT(MID(0&amp;feed!K261,LARGE(INDEX(ISNUMBER(--MID(feed!K261,ROW($1:$19),1))*
ROW($1:$19),0),ROW($1:$19))+1,1)*10^ROW($1:$19)/10)</f>
        <v>24</v>
      </c>
      <c r="L261">
        <f>SUMPRODUCT(MID(0&amp;feed!L261,LARGE(INDEX(ISNUMBER(--MID(feed!L261,ROW($1:$19),1))*
ROW($1:$19),0),ROW($1:$19))+1,1)*10^ROW($1:$19)/10)</f>
        <v>18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2233</v>
      </c>
      <c r="O261">
        <f>SUMPRODUCT(MID(0&amp;feed!O261,LARGE(INDEX(ISNUMBER(--MID(feed!O261,ROW($1:$5),1))*
ROW($1:$5),0),ROW($1:$5))+1,1)*10^ROW($1:$5)/10)</f>
        <v>5170</v>
      </c>
      <c r="P261">
        <f>feed!P261</f>
        <v>0</v>
      </c>
      <c r="Q261">
        <f t="shared" si="24"/>
        <v>40</v>
      </c>
      <c r="R261" t="str">
        <f>feed!Q261</f>
        <v>Very Powerful</v>
      </c>
      <c r="S261">
        <f t="shared" si="25"/>
        <v>10</v>
      </c>
      <c r="T261" t="str">
        <f>feed!R261</f>
        <v>Arabia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261" t="str">
        <f>feed!U261</f>
        <v>http://blocgame.com/stats.php?id=49272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23578</v>
      </c>
      <c r="AA261" s="8">
        <f t="shared" si="27"/>
        <v>18.283922973578147</v>
      </c>
      <c r="AB261" s="4">
        <f t="shared" si="28"/>
        <v>372.16666666666669</v>
      </c>
      <c r="AC261" s="4">
        <f t="shared" si="29"/>
        <v>6804.666666666667</v>
      </c>
    </row>
    <row r="262" spans="1:29" x14ac:dyDescent="0.25">
      <c r="A262" t="str">
        <f>feed!A262</f>
        <v>Briggs</v>
      </c>
      <c r="B262" t="str">
        <f>feed!B262</f>
        <v>General Armstrong</v>
      </c>
      <c r="C262" t="str">
        <f>feed!C262</f>
        <v>SPQR</v>
      </c>
      <c r="D262">
        <f>SUMPRODUCT(MID(0&amp;feed!D262,LARGE(INDEX(ISNUMBER(--MID(feed!D262,ROW($1:$19),1))*
ROW($1:$19),0),ROW($1:$19))+1,1)*10^ROW($1:$19)/10)</f>
        <v>85</v>
      </c>
      <c r="E262">
        <f>SUMPRODUCT(MID(0&amp;feed!E262,LARGE(INDEX(ISNUMBER(--MID(feed!E262,ROW($1:$19),1))*
ROW($1:$19),0),ROW($1:$19))+1,1)*10^ROW($1:$19)/10)</f>
        <v>0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SUMPRODUCT(MID(0&amp;feed!H262,LARGE(INDEX(ISNUMBER(--MID(feed!H262,ROW($1:$19),1))*
ROW($1:$19),0),ROW($1:$19))+1,1)*10^ROW($1:$19)/10)</f>
        <v>4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28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2232</v>
      </c>
      <c r="O262">
        <f>SUMPRODUCT(MID(0&amp;feed!O262,LARGE(INDEX(ISNUMBER(--MID(feed!O262,ROW($1:$5),1))*
ROW($1:$5),0),ROW($1:$5))+1,1)*10^ROW($1:$5)/10)</f>
        <v>676</v>
      </c>
      <c r="P262" t="str">
        <f>feed!P262</f>
        <v>Untapped</v>
      </c>
      <c r="Q262">
        <f t="shared" si="24"/>
        <v>90</v>
      </c>
      <c r="R262" t="str">
        <f>feed!Q262</f>
        <v>Powerful</v>
      </c>
      <c r="S262">
        <f t="shared" si="25"/>
        <v>9</v>
      </c>
      <c r="T262" t="str">
        <f>feed!R262</f>
        <v>Southern Cone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262" t="str">
        <f>feed!U262</f>
        <v>http://blocgame.com/stats.php?id=53442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27591</v>
      </c>
      <c r="AA262" s="8">
        <f t="shared" si="27"/>
        <v>19.418010752688172</v>
      </c>
      <c r="AB262" s="4">
        <f t="shared" si="28"/>
        <v>372</v>
      </c>
      <c r="AC262" s="4">
        <f t="shared" si="29"/>
        <v>7223.5</v>
      </c>
    </row>
    <row r="263" spans="1:29" x14ac:dyDescent="0.25">
      <c r="A263" t="str">
        <f>feed!A263</f>
        <v>Brohan</v>
      </c>
      <c r="B263" t="str">
        <f>feed!B263</f>
        <v>Brodolf_shitler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5</v>
      </c>
      <c r="E263">
        <f>SUMPRODUCT(MID(0&amp;feed!E263,LARGE(INDEX(ISNUMBER(--MID(feed!E263,ROW($1:$19),1))*
ROW($1:$19),0),ROW($1:$19))+1,1)*10^ROW($1:$19)/10)</f>
        <v>1</v>
      </c>
      <c r="F263" t="str">
        <f>feed!F263</f>
        <v>Second World War surplus</v>
      </c>
      <c r="G263" t="str">
        <f>feed!G263</f>
        <v>Good</v>
      </c>
      <c r="H263">
        <f>SUMPRODUCT(MID(0&amp;feed!H263,LARGE(INDEX(ISNUMBER(--MID(feed!H263,ROW($1:$19),1))*
ROW($1:$19),0),ROW($1:$19))+1,1)*10^ROW($1:$19)/10)</f>
        <v>3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29</v>
      </c>
      <c r="K263">
        <f>SUMPRODUCT(MID(0&amp;feed!K263,LARGE(INDEX(ISNUMBER(--MID(feed!K263,ROW($1:$19),1))*
ROW($1:$19),0),ROW($1:$19))+1,1)*10^ROW($1:$19)/10)</f>
        <v>19</v>
      </c>
      <c r="L263">
        <f>SUMPRODUCT(MID(0&amp;feed!L263,LARGE(INDEX(ISNUMBER(--MID(feed!L263,ROW($1:$19),1))*
ROW($1:$19),0),ROW($1:$19))+1,1)*10^ROW($1:$19)/10)</f>
        <v>15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2222</v>
      </c>
      <c r="O263">
        <f>SUMPRODUCT(MID(0&amp;feed!O263,LARGE(INDEX(ISNUMBER(--MID(feed!O263,ROW($1:$5),1))*
ROW($1:$5),0),ROW($1:$5))+1,1)*10^ROW($1:$5)/10)</f>
        <v>2879</v>
      </c>
      <c r="P263">
        <f>feed!P263</f>
        <v>0</v>
      </c>
      <c r="Q263">
        <f t="shared" si="24"/>
        <v>40</v>
      </c>
      <c r="R263" t="str">
        <f>feed!Q263</f>
        <v>None</v>
      </c>
      <c r="S263">
        <f t="shared" si="25"/>
        <v>0</v>
      </c>
      <c r="T263" t="str">
        <f>feed!R263</f>
        <v>Persia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263" t="str">
        <f>feed!U263</f>
        <v>http://blocgame.com/stats.php?id=40340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2861</v>
      </c>
      <c r="AA263" s="8">
        <f t="shared" si="27"/>
        <v>8.0382538253825384</v>
      </c>
      <c r="AB263" s="4">
        <f t="shared" si="28"/>
        <v>370.33333333333331</v>
      </c>
      <c r="AC263" s="4">
        <f t="shared" si="29"/>
        <v>2976.8333333333335</v>
      </c>
    </row>
    <row r="264" spans="1:29" x14ac:dyDescent="0.25">
      <c r="A264" t="str">
        <f>feed!A264</f>
        <v>Alohaha</v>
      </c>
      <c r="B264" t="str">
        <f>feed!B264</f>
        <v>Jakeirt</v>
      </c>
      <c r="C264">
        <f>feed!C264</f>
        <v>0</v>
      </c>
      <c r="D264">
        <f>SUMPRODUCT(MID(0&amp;feed!D264,LARGE(INDEX(ISNUMBER(--MID(feed!D264,ROW($1:$19),1))*
ROW($1:$19),0),ROW($1:$19))+1,1)*10^ROW($1:$19)/10)</f>
        <v>9</v>
      </c>
      <c r="E264">
        <f>SUMPRODUCT(MID(0&amp;feed!E264,LARGE(INDEX(ISNUMBER(--MID(feed!E264,ROW($1:$19),1))*
ROW($1:$19),0),ROW($1:$19))+1,1)*10^ROW($1:$19)/10)</f>
        <v>0</v>
      </c>
      <c r="F264" t="str">
        <f>feed!F264</f>
        <v>Finest of the 19th century</v>
      </c>
      <c r="G264" t="str">
        <f>feed!G264</f>
        <v>Isolated</v>
      </c>
      <c r="H264">
        <f>SUMPRODUCT(MID(0&amp;feed!H264,LARGE(INDEX(ISNUMBER(--MID(feed!H264,ROW($1:$19),1))*
ROW($1:$19),0),ROW($1:$19))+1,1)*10^ROW($1:$19)/10)</f>
        <v>0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2</v>
      </c>
      <c r="L264">
        <f>SUMPRODUCT(MID(0&amp;feed!L264,LARGE(INDEX(ISNUMBER(--MID(feed!L264,ROW($1:$19),1))*
ROW($1:$19),0),ROW($1:$19))+1,1)*10^ROW($1:$19)/10)</f>
        <v>3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2218</v>
      </c>
      <c r="O264">
        <f>SUMPRODUCT(MID(0&amp;feed!O264,LARGE(INDEX(ISNUMBER(--MID(feed!O264,ROW($1:$5),1))*
ROW($1:$5),0),ROW($1:$5))+1,1)*10^ROW($1:$5)/10)</f>
        <v>3</v>
      </c>
      <c r="P264" t="str">
        <f>feed!P264</f>
        <v>Untapped</v>
      </c>
      <c r="Q264">
        <f t="shared" si="24"/>
        <v>90</v>
      </c>
      <c r="R264" t="str">
        <f>feed!Q264</f>
        <v>None</v>
      </c>
      <c r="S264">
        <f t="shared" si="25"/>
        <v>0</v>
      </c>
      <c r="T264" t="str">
        <f>feed!R264</f>
        <v>Congo</v>
      </c>
      <c r="U264" t="str">
        <f>feed!S264</f>
        <v>Neutral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264" t="str">
        <f>feed!U264</f>
        <v>http://blocgame.com/stats.php?id=57669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3279</v>
      </c>
      <c r="AA264" s="8">
        <f t="shared" si="27"/>
        <v>2.3237150586113615</v>
      </c>
      <c r="AB264" s="4">
        <f t="shared" si="28"/>
        <v>369.66666666666669</v>
      </c>
      <c r="AC264" s="4">
        <f t="shared" si="29"/>
        <v>859</v>
      </c>
    </row>
    <row r="265" spans="1:29" x14ac:dyDescent="0.25">
      <c r="A265" t="str">
        <f>feed!A265</f>
        <v>Rudenia</v>
      </c>
      <c r="B265" t="str">
        <f>feed!B265</f>
        <v>Supreme Leader</v>
      </c>
      <c r="C265">
        <f>feed!C265</f>
        <v>0</v>
      </c>
      <c r="D265">
        <f>SUMPRODUCT(MID(0&amp;feed!D265,LARGE(INDEX(ISNUMBER(--MID(feed!D265,ROW($1:$19),1))*
ROW($1:$19),0),ROW($1:$19))+1,1)*10^ROW($1:$19)/10)</f>
        <v>38</v>
      </c>
      <c r="E265">
        <f>SUMPRODUCT(MID(0&amp;feed!E265,LARGE(INDEX(ISNUMBER(--MID(feed!E265,ROW($1:$19),1))*
ROW($1:$19),0),ROW($1:$19))+1,1)*10^ROW($1:$19)/10)</f>
        <v>2</v>
      </c>
      <c r="F265" t="str">
        <f>feed!F265</f>
        <v>Second World War surplus</v>
      </c>
      <c r="G265" t="str">
        <f>feed!G265</f>
        <v>Normal</v>
      </c>
      <c r="H265">
        <f>SUMPRODUCT(MID(0&amp;feed!H265,LARGE(INDEX(ISNUMBER(--MID(feed!H265,ROW($1:$19),1))*
ROW($1:$19),0),ROW($1:$19))+1,1)*10^ROW($1:$19)/10)</f>
        <v>3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4</v>
      </c>
      <c r="L265">
        <f>SUMPRODUCT(MID(0&amp;feed!L265,LARGE(INDEX(ISNUMBER(--MID(feed!L265,ROW($1:$19),1))*
ROW($1:$19),0),ROW($1:$19))+1,1)*10^ROW($1:$19)/10)</f>
        <v>5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2215</v>
      </c>
      <c r="O265">
        <f>SUMPRODUCT(MID(0&amp;feed!O265,LARGE(INDEX(ISNUMBER(--MID(feed!O265,ROW($1:$5),1))*
ROW($1:$5),0),ROW($1:$5))+1,1)*10^ROW($1:$5)/10)</f>
        <v>819</v>
      </c>
      <c r="P265" t="str">
        <f>feed!P265</f>
        <v>Near Depletion</v>
      </c>
      <c r="Q265">
        <f t="shared" si="24"/>
        <v>10</v>
      </c>
      <c r="R265" t="str">
        <f>feed!Q265</f>
        <v>Mediocre</v>
      </c>
      <c r="S265">
        <f t="shared" si="25"/>
        <v>4.5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265" t="str">
        <f>feed!U265</f>
        <v>http://blocgame.com/stats.php?id=47765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310</v>
      </c>
      <c r="AA265" s="8">
        <f t="shared" si="27"/>
        <v>2.6794582392776523</v>
      </c>
      <c r="AB265" s="4">
        <f t="shared" si="28"/>
        <v>369.16666666666669</v>
      </c>
      <c r="AC265" s="4">
        <f t="shared" si="29"/>
        <v>989.16666666666663</v>
      </c>
    </row>
    <row r="266" spans="1:29" x14ac:dyDescent="0.25">
      <c r="A266" t="str">
        <f>feed!A266</f>
        <v>Italica</v>
      </c>
      <c r="B266" t="str">
        <f>feed!B266</f>
        <v>Lord Potash</v>
      </c>
      <c r="C266" t="str">
        <f>feed!C266</f>
        <v>SPQR</v>
      </c>
      <c r="D266">
        <f>SUMPRODUCT(MID(0&amp;feed!D266,LARGE(INDEX(ISNUMBER(--MID(feed!D266,ROW($1:$19),1))*
ROW($1:$19),0),ROW($1:$19))+1,1)*10^ROW($1:$19)/10)</f>
        <v>75</v>
      </c>
      <c r="E266">
        <f>SUMPRODUCT(MID(0&amp;feed!E266,LARGE(INDEX(ISNUMBER(--MID(feed!E266,ROW($1:$19),1))*
ROW($1:$19),0),ROW($1:$19))+1,1)*10^ROW($1:$19)/10)</f>
        <v>5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SUMPRODUCT(MID(0&amp;feed!H266,LARGE(INDEX(ISNUMBER(--MID(feed!H266,ROW($1:$19),1))*
ROW($1:$19),0),ROW($1:$19))+1,1)*10^ROW($1:$19)/10)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7</v>
      </c>
      <c r="K266">
        <f>SUMPRODUCT(MID(0&amp;feed!K266,LARGE(INDEX(ISNUMBER(--MID(feed!K266,ROW($1:$19),1))*
ROW($1:$19),0),ROW($1:$19))+1,1)*10^ROW($1:$19)/10)</f>
        <v>14</v>
      </c>
      <c r="L266">
        <f>SUMPRODUCT(MID(0&amp;feed!L266,LARGE(INDEX(ISNUMBER(--MID(feed!L266,ROW($1:$19),1))*
ROW($1:$19),0),ROW($1:$19))+1,1)*10^ROW($1:$19)/10)</f>
        <v>10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2214</v>
      </c>
      <c r="O266">
        <f>SUMPRODUCT(MID(0&amp;feed!O266,LARGE(INDEX(ISNUMBER(--MID(feed!O266,ROW($1:$5),1))*
ROW($1:$5),0),ROW($1:$5))+1,1)*10^ROW($1:$5)/10)</f>
        <v>1480</v>
      </c>
      <c r="P266" t="str">
        <f>feed!P266</f>
        <v>Near Depletion</v>
      </c>
      <c r="Q266">
        <f t="shared" si="24"/>
        <v>10</v>
      </c>
      <c r="R266" t="str">
        <f>feed!Q266</f>
        <v>Large</v>
      </c>
      <c r="S266">
        <f t="shared" si="25"/>
        <v>7.5</v>
      </c>
      <c r="T266" t="str">
        <f>feed!R266</f>
        <v>Egypt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266" t="str">
        <f>feed!U266</f>
        <v>http://blocgame.com/stats.php?id=63435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17415</v>
      </c>
      <c r="AA266" s="8">
        <f t="shared" si="27"/>
        <v>12.60840108401084</v>
      </c>
      <c r="AB266" s="4">
        <f t="shared" si="28"/>
        <v>369</v>
      </c>
      <c r="AC266" s="4">
        <f t="shared" si="29"/>
        <v>4652.5</v>
      </c>
    </row>
    <row r="267" spans="1:29" x14ac:dyDescent="0.25">
      <c r="A267" t="str">
        <f>feed!A267</f>
        <v>Messer</v>
      </c>
      <c r="B267" t="str">
        <f>feed!B267</f>
        <v>Arathis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99</v>
      </c>
      <c r="E267">
        <f>SUMPRODUCT(MID(0&amp;feed!E267,LARGE(INDEX(ISNUMBER(--MID(feed!E267,ROW($1:$19),1))*
ROW($1:$19),0),ROW($1:$19))+1,1)*10^ROW($1:$19)/10)</f>
        <v>1</v>
      </c>
      <c r="F267" t="str">
        <f>feed!F267</f>
        <v>Korean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3</v>
      </c>
      <c r="I267" t="str">
        <f>feed!I267</f>
        <v>Standard</v>
      </c>
      <c r="J267">
        <f>SUMPRODUCT(MID(0&amp;feed!J267,LARGE(INDEX(ISNUMBER(--MID(feed!J267,ROW($1:$19),1))*
ROW($1:$19),0),ROW($1:$19))+1,1)*10^ROW($1:$19)/10)</f>
        <v>64</v>
      </c>
      <c r="K267">
        <f>SUMPRODUCT(MID(0&amp;feed!K267,LARGE(INDEX(ISNUMBER(--MID(feed!K267,ROW($1:$19),1))*
ROW($1:$19),0),ROW($1:$19))+1,1)*10^ROW($1:$19)/10)</f>
        <v>17</v>
      </c>
      <c r="L267">
        <f>SUMPRODUCT(MID(0&amp;feed!L267,LARGE(INDEX(ISNUMBER(--MID(feed!L267,ROW($1:$19),1))*
ROW($1:$19),0),ROW($1:$19))+1,1)*10^ROW($1:$19)/10)</f>
        <v>4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2192</v>
      </c>
      <c r="O267">
        <f>SUMPRODUCT(MID(0&amp;feed!O267,LARGE(INDEX(ISNUMBER(--MID(feed!O267,ROW($1:$5),1))*
ROW($1:$5),0),ROW($1:$5))+1,1)*10^ROW($1:$5)/10)</f>
        <v>361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East Indies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67" t="str">
        <f>feed!U267</f>
        <v>http://blocgame.com/stats.php?id=52483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16162</v>
      </c>
      <c r="AA267" s="8">
        <f t="shared" si="27"/>
        <v>11.992244525547445</v>
      </c>
      <c r="AB267" s="4">
        <f t="shared" si="28"/>
        <v>365.33333333333331</v>
      </c>
      <c r="AC267" s="4">
        <f t="shared" si="29"/>
        <v>4381.166666666667</v>
      </c>
    </row>
    <row r="268" spans="1:29" x14ac:dyDescent="0.25">
      <c r="A268" t="str">
        <f>feed!A268</f>
        <v>Rogue Nation</v>
      </c>
      <c r="B268" t="str">
        <f>feed!B268</f>
        <v>MR.Fernandez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80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4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14</v>
      </c>
      <c r="K268">
        <f>SUMPRODUCT(MID(0&amp;feed!K268,LARGE(INDEX(ISNUMBER(--MID(feed!K268,ROW($1:$19),1))*
ROW($1:$19),0),ROW($1:$19))+1,1)*10^ROW($1:$19)/10)</f>
        <v>23</v>
      </c>
      <c r="L268">
        <f>SUMPRODUCT(MID(0&amp;feed!L268,LARGE(INDEX(ISNUMBER(--MID(feed!L268,ROW($1:$19),1))*
ROW($1:$19),0),ROW($1:$19))+1,1)*10^ROW($1:$19)/10)</f>
        <v>13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2189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>
        <f t="shared" si="24"/>
        <v>90</v>
      </c>
      <c r="R268" t="str">
        <f>feed!Q268</f>
        <v>Very Powerful</v>
      </c>
      <c r="S268">
        <f t="shared" si="25"/>
        <v>10</v>
      </c>
      <c r="T268" t="str">
        <f>feed!R268</f>
        <v>China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268" t="str">
        <f>feed!U268</f>
        <v>http://blocgame.com/stats.php?id=64135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6672</v>
      </c>
      <c r="AA268" s="8">
        <f t="shared" si="27"/>
        <v>10.585655550479672</v>
      </c>
      <c r="AB268" s="4">
        <f t="shared" si="28"/>
        <v>364.83333333333331</v>
      </c>
      <c r="AC268" s="4">
        <f t="shared" si="29"/>
        <v>3862</v>
      </c>
    </row>
    <row r="269" spans="1:29" x14ac:dyDescent="0.25">
      <c r="A269" t="str">
        <f>feed!A269</f>
        <v>Yugoslothia</v>
      </c>
      <c r="B269" t="str">
        <f>feed!B269</f>
        <v>Yugoslothia</v>
      </c>
      <c r="C269" t="str">
        <f>feed!C269</f>
        <v>Brotherhood of Nod</v>
      </c>
      <c r="D269">
        <f>SUMPRODUCT(MID(0&amp;feed!D269,LARGE(INDEX(ISNUMBER(--MID(feed!D269,ROW($1:$19),1))*
ROW($1:$19),0),ROW($1:$19))+1,1)*10^ROW($1:$19)/10)</f>
        <v>101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5</v>
      </c>
      <c r="K269">
        <f>SUMPRODUCT(MID(0&amp;feed!K269,LARGE(INDEX(ISNUMBER(--MID(feed!K269,ROW($1:$19),1))*
ROW($1:$19),0),ROW($1:$19))+1,1)*10^ROW($1:$19)/10)</f>
        <v>12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2184</v>
      </c>
      <c r="O269">
        <f>SUMPRODUCT(MID(0&amp;feed!O269,LARGE(INDEX(ISNUMBER(--MID(feed!O269,ROW($1:$5),1))*
ROW($1:$5),0),ROW($1:$5))+1,1)*10^ROW($1:$5)/10)</f>
        <v>2868</v>
      </c>
      <c r="P269" t="str">
        <f>feed!P269</f>
        <v>Untapped</v>
      </c>
      <c r="Q269">
        <f t="shared" si="24"/>
        <v>90</v>
      </c>
      <c r="R269" t="str">
        <f>feed!Q269</f>
        <v>Large</v>
      </c>
      <c r="S269">
        <f t="shared" si="25"/>
        <v>7.5</v>
      </c>
      <c r="T269" t="str">
        <f>feed!R269</f>
        <v>Egypt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269" t="str">
        <f>feed!U269</f>
        <v>http://blocgame.com/stats.php?id=55968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20784</v>
      </c>
      <c r="AA269" s="8">
        <f t="shared" si="27"/>
        <v>14.324175824175825</v>
      </c>
      <c r="AB269" s="4">
        <f t="shared" si="28"/>
        <v>364</v>
      </c>
      <c r="AC269" s="4">
        <f t="shared" si="29"/>
        <v>5214</v>
      </c>
    </row>
    <row r="270" spans="1:29" x14ac:dyDescent="0.25">
      <c r="A270" t="str">
        <f>feed!A270</f>
        <v>Northern Ghan</v>
      </c>
      <c r="B270" t="str">
        <f>feed!B270</f>
        <v>Hailaruds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10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Normal</v>
      </c>
      <c r="H270">
        <f>SUMPRODUCT(MID(0&amp;feed!H270,LARGE(INDEX(ISNUMBER(--MID(feed!H270,ROW($1:$19),1))*
ROW($1:$19),0),ROW($1:$19))+1,1)*10^ROW($1:$19)/10)</f>
        <v>1</v>
      </c>
      <c r="I270" t="str">
        <f>feed!I270</f>
        <v>Poor</v>
      </c>
      <c r="J270">
        <f>SUMPRODUCT(MID(0&amp;feed!J270,LARGE(INDEX(ISNUMBER(--MID(feed!J270,ROW($1:$19),1))*
ROW($1:$19),0),ROW($1:$19))+1,1)*10^ROW($1:$19)/10)</f>
        <v>27</v>
      </c>
      <c r="K270">
        <f>SUMPRODUCT(MID(0&amp;feed!K270,LARGE(INDEX(ISNUMBER(--MID(feed!K270,ROW($1:$19),1))*
ROW($1:$19),0),ROW($1:$19))+1,1)*10^ROW($1:$19)/10)</f>
        <v>4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2184</v>
      </c>
      <c r="O270">
        <f>SUMPRODUCT(MID(0&amp;feed!O270,LARGE(INDEX(ISNUMBER(--MID(feed!O270,ROW($1:$5),1))*
ROW($1:$5),0),ROW($1:$5))+1,1)*10^ROW($1:$5)/10)</f>
        <v>315</v>
      </c>
      <c r="P270" t="str">
        <f>feed!P270</f>
        <v>Untapped</v>
      </c>
      <c r="Q270">
        <f t="shared" si="24"/>
        <v>90</v>
      </c>
      <c r="R270" t="str">
        <f>feed!Q270</f>
        <v>Mediocre</v>
      </c>
      <c r="S270">
        <f t="shared" si="25"/>
        <v>4.5</v>
      </c>
      <c r="T270" t="str">
        <f>feed!R270</f>
        <v>Arabia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270" t="str">
        <f>feed!U270</f>
        <v>http://blocgame.com/stats.php?id=62344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2686</v>
      </c>
      <c r="AA270" s="8">
        <f t="shared" si="27"/>
        <v>2.7751831501831501</v>
      </c>
      <c r="AB270" s="4">
        <f t="shared" si="28"/>
        <v>364</v>
      </c>
      <c r="AC270" s="4">
        <f t="shared" si="29"/>
        <v>1010.1666666666666</v>
      </c>
    </row>
    <row r="271" spans="1:29" x14ac:dyDescent="0.25">
      <c r="A271" t="str">
        <f>feed!A271</f>
        <v>Poundtown</v>
      </c>
      <c r="B271" t="str">
        <f>feed!B271</f>
        <v>FLAKT</v>
      </c>
      <c r="C271" t="str">
        <f>feed!C271</f>
        <v>Brotherhood of Nod</v>
      </c>
      <c r="D271">
        <f>SUMPRODUCT(MID(0&amp;feed!D271,LARGE(INDEX(ISNUMBER(--MID(feed!D271,ROW($1:$19),1))*
ROW($1:$19),0),ROW($1:$19))+1,1)*10^ROW($1:$19)/10)</f>
        <v>118</v>
      </c>
      <c r="E271">
        <f>SUMPRODUCT(MID(0&amp;feed!E271,LARGE(INDEX(ISNUMBER(--MID(feed!E271,ROW($1:$19),1))*
ROW($1:$19),0),ROW($1:$19))+1,1)*10^ROW($1:$19)/10)</f>
        <v>6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3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19</v>
      </c>
      <c r="K271">
        <f>SUMPRODUCT(MID(0&amp;feed!K271,LARGE(INDEX(ISNUMBER(--MID(feed!K271,ROW($1:$19),1))*
ROW($1:$19),0),ROW($1:$19))+1,1)*10^ROW($1:$19)/10)</f>
        <v>20</v>
      </c>
      <c r="L271">
        <f>SUMPRODUCT(MID(0&amp;feed!L271,LARGE(INDEX(ISNUMBER(--MID(feed!L271,ROW($1:$19),1))*
ROW($1:$19),0),ROW($1:$19))+1,1)*10^ROW($1:$19)/10)</f>
        <v>9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2160</v>
      </c>
      <c r="O271">
        <f>SUMPRODUCT(MID(0&amp;feed!O271,LARGE(INDEX(ISNUMBER(--MID(feed!O271,ROW($1:$5),1))*
ROW($1:$5),0),ROW($1:$5))+1,1)*10^ROW($1:$5)/10)</f>
        <v>768</v>
      </c>
      <c r="P271" t="str">
        <f>feed!P271</f>
        <v>Untapped</v>
      </c>
      <c r="Q271">
        <f t="shared" si="24"/>
        <v>90</v>
      </c>
      <c r="R271" t="str">
        <f>feed!Q271</f>
        <v>Very Powerful</v>
      </c>
      <c r="S271">
        <f t="shared" si="25"/>
        <v>10</v>
      </c>
      <c r="T271" t="str">
        <f>feed!R271</f>
        <v>East Africa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271" t="str">
        <f>feed!U271</f>
        <v>http://blocgame.com/stats.php?id=39066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33908</v>
      </c>
      <c r="AA271" s="8">
        <f t="shared" si="27"/>
        <v>21.774537037037039</v>
      </c>
      <c r="AB271" s="4">
        <f t="shared" si="28"/>
        <v>360</v>
      </c>
      <c r="AC271" s="4">
        <f t="shared" si="29"/>
        <v>7838.833333333333</v>
      </c>
    </row>
    <row r="272" spans="1:29" x14ac:dyDescent="0.25">
      <c r="A272" t="str">
        <f>feed!A272</f>
        <v>Borgasha</v>
      </c>
      <c r="B272" t="str">
        <f>feed!B272</f>
        <v>Magus Evergreen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95</v>
      </c>
      <c r="E272">
        <f>SUMPRODUCT(MID(0&amp;feed!E272,LARGE(INDEX(ISNUMBER(--MID(feed!E272,ROW($1:$19),1))*
ROW($1:$19),0),ROW($1:$19))+1,1)*10^ROW($1:$19)/10)</f>
        <v>7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9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10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2158</v>
      </c>
      <c r="O272">
        <f>SUMPRODUCT(MID(0&amp;feed!O272,LARGE(INDEX(ISNUMBER(--MID(feed!O272,ROW($1:$5),1))*
ROW($1:$5),0),ROW($1:$5))+1,1)*10^ROW($1:$5)/10)</f>
        <v>7009</v>
      </c>
      <c r="P272" t="str">
        <f>feed!P272</f>
        <v>Untapped</v>
      </c>
      <c r="Q272">
        <f t="shared" si="24"/>
        <v>90</v>
      </c>
      <c r="R272" t="str">
        <f>feed!Q272</f>
        <v>Large</v>
      </c>
      <c r="S272">
        <f t="shared" si="25"/>
        <v>7.5</v>
      </c>
      <c r="T272" t="str">
        <f>feed!R272</f>
        <v>Atlas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272" t="str">
        <f>feed!U272</f>
        <v>http://blocgame.com/stats.php?id=63407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33386</v>
      </c>
      <c r="AA272" s="8">
        <f t="shared" si="27"/>
        <v>20.510194624652456</v>
      </c>
      <c r="AB272" s="4">
        <f t="shared" si="28"/>
        <v>359.66666666666669</v>
      </c>
      <c r="AC272" s="4">
        <f t="shared" si="29"/>
        <v>7376.833333333333</v>
      </c>
    </row>
    <row r="273" spans="1:29" x14ac:dyDescent="0.25">
      <c r="A273" t="str">
        <f>feed!A273</f>
        <v>ï¿½ï¿½ï¿½ï¿½ï¿½ï¿½ï¿½ï¿½ï¿½ï¿½</v>
      </c>
      <c r="B273" t="str">
        <f>feed!B273</f>
        <v>ï¿½ï¿½ï¿½ï¿½ï¿½ï¿½ ï¿½ï¿½ï¿½ï¿½ï¿½ï¿½ï¿½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139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SUMPRODUCT(MID(0&amp;feed!H273,LARGE(INDEX(ISNUMBER(--MID(feed!H273,ROW($1:$19),1))*
ROW($1:$19),0),ROW($1:$19))+1,1)*10^ROW($1:$19)/10)</f>
        <v>4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1</v>
      </c>
      <c r="K273">
        <f>SUMPRODUCT(MID(0&amp;feed!K273,LARGE(INDEX(ISNUMBER(--MID(feed!K273,ROW($1:$19),1))*
ROW($1:$19),0),ROW($1:$19))+1,1)*10^ROW($1:$19)/10)</f>
        <v>25</v>
      </c>
      <c r="L273">
        <f>SUMPRODUCT(MID(0&amp;feed!L273,LARGE(INDEX(ISNUMBER(--MID(feed!L273,ROW($1:$19),1))*
ROW($1:$19),0),ROW($1:$19))+1,1)*10^ROW($1:$19)/10)</f>
        <v>14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2151</v>
      </c>
      <c r="O273">
        <f>SUMPRODUCT(MID(0&amp;feed!O273,LARGE(INDEX(ISNUMBER(--MID(feed!O273,ROW($1:$5),1))*
ROW($1:$5),0),ROW($1:$5))+1,1)*10^ROW($1:$5)/10)</f>
        <v>236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Gran Colombia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73" t="str">
        <f>feed!U273</f>
        <v>http://blocgame.com/stats.php?id=54626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19334</v>
      </c>
      <c r="AA273" s="8">
        <f t="shared" si="27"/>
        <v>17.182240818224081</v>
      </c>
      <c r="AB273" s="4">
        <f t="shared" si="28"/>
        <v>358.5</v>
      </c>
      <c r="AC273" s="4">
        <f t="shared" si="29"/>
        <v>6159.833333333333</v>
      </c>
    </row>
    <row r="274" spans="1:29" x14ac:dyDescent="0.25">
      <c r="A274" t="str">
        <f>feed!A274</f>
        <v>Thinkpad</v>
      </c>
      <c r="B274" t="str">
        <f>feed!B274</f>
        <v>maskedplacebo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108</v>
      </c>
      <c r="E274">
        <f>SUMPRODUCT(MID(0&amp;feed!E274,LARGE(INDEX(ISNUMBER(--MID(feed!E274,ROW($1:$19),1))*
ROW($1:$19),0),ROW($1:$19))+1,1)*10^ROW($1:$19)/10)</f>
        <v>9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3</v>
      </c>
      <c r="I274" t="str">
        <f>feed!I274</f>
        <v>Standard</v>
      </c>
      <c r="J274">
        <f>SUMPRODUCT(MID(0&amp;feed!J274,LARGE(INDEX(ISNUMBER(--MID(feed!J274,ROW($1:$19),1))*
ROW($1:$19),0),ROW($1:$19))+1,1)*10^ROW($1:$19)/10)</f>
        <v>5</v>
      </c>
      <c r="K274">
        <f>SUMPRODUCT(MID(0&amp;feed!K274,LARGE(INDEX(ISNUMBER(--MID(feed!K274,ROW($1:$19),1))*
ROW($1:$19),0),ROW($1:$19))+1,1)*10^ROW($1:$19)/10)</f>
        <v>22</v>
      </c>
      <c r="L274">
        <f>SUMPRODUCT(MID(0&amp;feed!L274,LARGE(INDEX(ISNUMBER(--MID(feed!L274,ROW($1:$19),1))*
ROW($1:$19),0),ROW($1:$19))+1,1)*10^ROW($1:$19)/10)</f>
        <v>6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2143</v>
      </c>
      <c r="O274">
        <f>SUMPRODUCT(MID(0&amp;feed!O274,LARGE(INDEX(ISNUMBER(--MID(feed!O274,ROW($1:$5),1))*
ROW($1:$5),0),ROW($1:$5))+1,1)*10^ROW($1:$5)/10)</f>
        <v>419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274" t="str">
        <f>feed!U274</f>
        <v>http://blocgame.com/stats.php?id=63332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24979</v>
      </c>
      <c r="AA274" s="8">
        <f t="shared" si="27"/>
        <v>17.605692953803079</v>
      </c>
      <c r="AB274" s="4">
        <f t="shared" si="28"/>
        <v>357.16666666666669</v>
      </c>
      <c r="AC274" s="4">
        <f t="shared" si="29"/>
        <v>6288.166666666667</v>
      </c>
    </row>
    <row r="275" spans="1:29" x14ac:dyDescent="0.25">
      <c r="A275" t="str">
        <f>feed!A275</f>
        <v>kitts</v>
      </c>
      <c r="B275" t="str">
        <f>feed!B275</f>
        <v>kids</v>
      </c>
      <c r="C275" t="str">
        <f>feed!C275</f>
        <v>PIRATES</v>
      </c>
      <c r="D275">
        <f>SUMPRODUCT(MID(0&amp;feed!D275,LARGE(INDEX(ISNUMBER(--MID(feed!D275,ROW($1:$19),1))*
ROW($1:$19),0),ROW($1:$19))+1,1)*10^ROW($1:$19)/10)</f>
        <v>17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1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14</v>
      </c>
      <c r="K275">
        <f>SUMPRODUCT(MID(0&amp;feed!K275,LARGE(INDEX(ISNUMBER(--MID(feed!K275,ROW($1:$19),1))*
ROW($1:$19),0),ROW($1:$19))+1,1)*10^ROW($1:$19)/10)</f>
        <v>11</v>
      </c>
      <c r="L275">
        <f>SUMPRODUCT(MID(0&amp;feed!L275,LARGE(INDEX(ISNUMBER(--MID(feed!L275,ROW($1:$19),1))*
ROW($1:$19),0),ROW($1:$19))+1,1)*10^ROW($1:$19)/10)</f>
        <v>9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2143</v>
      </c>
      <c r="O275">
        <f>SUMPRODUCT(MID(0&amp;feed!O275,LARGE(INDEX(ISNUMBER(--MID(feed!O275,ROW($1:$5),1))*
ROW($1:$5),0),ROW($1:$5))+1,1)*10^ROW($1:$5)/10)</f>
        <v>153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China</v>
      </c>
      <c r="U275" t="str">
        <f>feed!S275</f>
        <v>Neutral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275" t="str">
        <f>feed!U275</f>
        <v>http://blocgame.com/stats.php?id=64269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8250</v>
      </c>
      <c r="AA275" s="8">
        <f t="shared" si="27"/>
        <v>7.6994867008866077</v>
      </c>
      <c r="AB275" s="4">
        <f t="shared" si="28"/>
        <v>357.16666666666669</v>
      </c>
      <c r="AC275" s="4">
        <f t="shared" si="29"/>
        <v>2750</v>
      </c>
    </row>
    <row r="276" spans="1:29" x14ac:dyDescent="0.25">
      <c r="A276" t="str">
        <f>feed!A276</f>
        <v>Kyranistan</v>
      </c>
      <c r="B276" t="str">
        <f>feed!B276</f>
        <v>Michael Hussain</v>
      </c>
      <c r="C276">
        <f>feed!C276</f>
        <v>0</v>
      </c>
      <c r="D276">
        <f>SUMPRODUCT(MID(0&amp;feed!D276,LARGE(INDEX(ISNUMBER(--MID(feed!D276,ROW($1:$19),1))*
ROW($1:$19),0),ROW($1:$19))+1,1)*10^ROW($1:$19)/10)</f>
        <v>23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Normal</v>
      </c>
      <c r="H276">
        <f>SUMPRODUCT(MID(0&amp;feed!H276,LARGE(INDEX(ISNUMBER(--MID(feed!H276,ROW($1:$19),1))*
ROW($1:$19),0),ROW($1:$19))+1,1)*10^ROW($1:$19)/10)</f>
        <v>0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9</v>
      </c>
      <c r="K276">
        <f>SUMPRODUCT(MID(0&amp;feed!K276,LARGE(INDEX(ISNUMBER(--MID(feed!K276,ROW($1:$19),1))*
ROW($1:$19),0),ROW($1:$19))+1,1)*10^ROW($1:$19)/10)</f>
        <v>2</v>
      </c>
      <c r="L276">
        <f>SUMPRODUCT(MID(0&amp;feed!L276,LARGE(INDEX(ISNUMBER(--MID(feed!L276,ROW($1:$19),1))*
ROW($1:$19),0),ROW($1:$19))+1,1)*10^ROW($1:$19)/10)</f>
        <v>3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2136</v>
      </c>
      <c r="O276">
        <f>SUMPRODUCT(MID(0&amp;feed!O276,LARGE(INDEX(ISNUMBER(--MID(feed!O276,ROW($1:$5),1))*
ROW($1:$5),0),ROW($1:$5))+1,1)*10^ROW($1:$5)/10)</f>
        <v>696</v>
      </c>
      <c r="P276" t="str">
        <f>feed!P276</f>
        <v>Near Depletion</v>
      </c>
      <c r="Q276">
        <f t="shared" si="24"/>
        <v>10</v>
      </c>
      <c r="R276" t="str">
        <f>feed!Q276</f>
        <v>Mediocre</v>
      </c>
      <c r="S276">
        <f t="shared" si="25"/>
        <v>4.5</v>
      </c>
      <c r="T276" t="str">
        <f>feed!R276</f>
        <v>Persia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276" t="str">
        <f>feed!U276</f>
        <v>http://blocgame.com/stats.php?id=61263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270</v>
      </c>
      <c r="AA276" s="8">
        <f t="shared" si="27"/>
        <v>1.0042134831460674</v>
      </c>
      <c r="AB276" s="4">
        <f t="shared" si="28"/>
        <v>356</v>
      </c>
      <c r="AC276" s="4">
        <f t="shared" si="29"/>
        <v>357.5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87</v>
      </c>
      <c r="E277">
        <f>SUMPRODUCT(MID(0&amp;feed!E277,LARGE(INDEX(ISNUMBER(--MID(feed!E277,ROW($1:$19),1))*
ROW($1:$19),0),ROW($1:$19))+1,1)*10^ROW($1:$19)/10)</f>
        <v>8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SUMPRODUCT(MID(0&amp;feed!H277,LARGE(INDEX(ISNUMBER(--MID(feed!H277,ROW($1:$19),1))*
ROW($1:$19),0),ROW($1:$19))+1,1)*10^ROW($1:$19)/10)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2127</v>
      </c>
      <c r="O277">
        <f>SUMPRODUCT(MID(0&amp;feed!O277,LARGE(INDEX(ISNUMBER(--MID(feed!O277,ROW($1:$5),1))*
ROW($1:$5),0),ROW($1:$5))+1,1)*10^ROW($1:$5)/10)</f>
        <v>213</v>
      </c>
      <c r="P277" t="str">
        <f>feed!P277</f>
        <v>Untapped</v>
      </c>
      <c r="Q277">
        <f t="shared" si="24"/>
        <v>90</v>
      </c>
      <c r="R277" t="str">
        <f>feed!Q277</f>
        <v>Very Powerful</v>
      </c>
      <c r="S277">
        <f t="shared" si="25"/>
        <v>10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5</v>
      </c>
      <c r="Y277">
        <f>feed!W277</f>
        <v>0</v>
      </c>
      <c r="Z277" s="4">
        <f t="shared" si="26"/>
        <v>3915</v>
      </c>
      <c r="AA277" s="8">
        <f t="shared" si="27"/>
        <v>7.6586741889985896</v>
      </c>
      <c r="AB277" s="4">
        <f t="shared" si="28"/>
        <v>354.5</v>
      </c>
      <c r="AC277" s="4">
        <f t="shared" si="29"/>
        <v>2715</v>
      </c>
    </row>
    <row r="278" spans="1:29" x14ac:dyDescent="0.25">
      <c r="A278" t="str">
        <f>feed!A278</f>
        <v>Rengit</v>
      </c>
      <c r="B278" t="str">
        <f>feed!B278</f>
        <v>merahsakti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137</v>
      </c>
      <c r="E278">
        <f>SUMPRODUCT(MID(0&amp;feed!E278,LARGE(INDEX(ISNUMBER(--MID(feed!E278,ROW($1:$19),1))*
ROW($1:$19),0),ROW($1:$19))+1,1)*10^ROW($1:$19)/10)</f>
        <v>5</v>
      </c>
      <c r="F278" t="str">
        <f>feed!F278</f>
        <v>Vietnam War surplus</v>
      </c>
      <c r="G278" t="str">
        <f>feed!G278</f>
        <v>Normal</v>
      </c>
      <c r="H278">
        <f>SUMPRODUCT(MID(0&amp;feed!H278,LARGE(INDEX(ISNUMBER(--MID(feed!H278,ROW($1:$19),1))*
ROW($1:$19),0),ROW($1:$19))+1,1)*10^ROW($1:$19)/10)</f>
        <v>3</v>
      </c>
      <c r="I278" t="str">
        <f>feed!I278</f>
        <v>Poor</v>
      </c>
      <c r="J278">
        <f>SUMPRODUCT(MID(0&amp;feed!J278,LARGE(INDEX(ISNUMBER(--MID(feed!J278,ROW($1:$19),1))*
ROW($1:$19),0),ROW($1:$19))+1,1)*10^ROW($1:$19)/10)</f>
        <v>7</v>
      </c>
      <c r="K278">
        <f>SUMPRODUCT(MID(0&amp;feed!K278,LARGE(INDEX(ISNUMBER(--MID(feed!K278,ROW($1:$19),1))*
ROW($1:$19),0),ROW($1:$19))+1,1)*10^ROW($1:$19)/10)</f>
        <v>101</v>
      </c>
      <c r="L278">
        <f>SUMPRODUCT(MID(0&amp;feed!L278,LARGE(INDEX(ISNUMBER(--MID(feed!L278,ROW($1:$19),1))*
ROW($1:$19),0),ROW($1:$19))+1,1)*10^ROW($1:$19)/10)</f>
        <v>4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2122</v>
      </c>
      <c r="O278">
        <f>SUMPRODUCT(MID(0&amp;feed!O278,LARGE(INDEX(ISNUMBER(--MID(feed!O278,ROW($1:$5),1))*
ROW($1:$5),0),ROW($1:$5))+1,1)*10^ROW($1:$5)/10)</f>
        <v>523</v>
      </c>
      <c r="P278">
        <f>feed!P278</f>
        <v>0</v>
      </c>
      <c r="Q278">
        <f t="shared" si="24"/>
        <v>40</v>
      </c>
      <c r="R278" t="str">
        <f>feed!Q278</f>
        <v>Very Powerful</v>
      </c>
      <c r="S278">
        <f t="shared" si="25"/>
        <v>10</v>
      </c>
      <c r="T278" t="str">
        <f>feed!R278</f>
        <v>Congo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278" t="str">
        <f>feed!U278</f>
        <v>http://blocgame.com/stats.php?id=61769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9628</v>
      </c>
      <c r="AA278" s="8">
        <f t="shared" si="27"/>
        <v>24.153157398680491</v>
      </c>
      <c r="AB278" s="4">
        <f t="shared" si="28"/>
        <v>353.66666666666669</v>
      </c>
      <c r="AC278" s="4">
        <f t="shared" si="29"/>
        <v>8542.1666666666661</v>
      </c>
    </row>
    <row r="279" spans="1:29" x14ac:dyDescent="0.25">
      <c r="A279" t="str">
        <f>feed!A279</f>
        <v>Sumchakastan</v>
      </c>
      <c r="B279" t="str">
        <f>feed!B279</f>
        <v>eddik0lol</v>
      </c>
      <c r="C279" t="str">
        <f>feed!C279</f>
        <v>The Khilafah</v>
      </c>
      <c r="D279">
        <f>SUMPRODUCT(MID(0&amp;feed!D279,LARGE(INDEX(ISNUMBER(--MID(feed!D279,ROW($1:$19),1))*
ROW($1:$19),0),ROW($1:$19))+1,1)*10^ROW($1:$19)/10)</f>
        <v>23</v>
      </c>
      <c r="E279">
        <f>SUMPRODUCT(MID(0&amp;feed!E279,LARGE(INDEX(ISNUMBER(--MID(feed!E279,ROW($1:$19),1))*
ROW($1:$19),0),ROW($1:$19))+1,1)*10^ROW($1:$19)/10)</f>
        <v>0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19</v>
      </c>
      <c r="K279">
        <f>SUMPRODUCT(MID(0&amp;feed!K279,LARGE(INDEX(ISNUMBER(--MID(feed!K279,ROW($1:$19),1))*
ROW($1:$19),0),ROW($1:$19))+1,1)*10^ROW($1:$19)/10)</f>
        <v>5</v>
      </c>
      <c r="L279">
        <f>SUMPRODUCT(MID(0&amp;feed!L279,LARGE(INDEX(ISNUMBER(--MID(feed!L279,ROW($1:$19),1))*
ROW($1:$19),0),ROW($1:$19))+1,1)*10^ROW($1:$19)/10)</f>
        <v>5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2119</v>
      </c>
      <c r="O279">
        <f>SUMPRODUCT(MID(0&amp;feed!O279,LARGE(INDEX(ISNUMBER(--MID(feed!O279,ROW($1:$5),1))*
ROW($1:$5),0),ROW($1:$5))+1,1)*10^ROW($1:$5)/10)</f>
        <v>974</v>
      </c>
      <c r="P279" t="str">
        <f>feed!P279</f>
        <v>Near Depletion</v>
      </c>
      <c r="Q279">
        <f t="shared" si="24"/>
        <v>10</v>
      </c>
      <c r="R279" t="str">
        <f>feed!Q279</f>
        <v>Somewhat Large</v>
      </c>
      <c r="S279">
        <f t="shared" si="25"/>
        <v>6</v>
      </c>
      <c r="T279" t="str">
        <f>feed!R279</f>
        <v>Arabia</v>
      </c>
      <c r="U279" t="str">
        <f>feed!S279</f>
        <v>Neutral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279" t="str">
        <f>feed!U279</f>
        <v>http://blocgame.com/stats.php?id=41444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210</v>
      </c>
      <c r="AA279" s="8">
        <f t="shared" si="27"/>
        <v>2.2227465785747995</v>
      </c>
      <c r="AB279" s="4">
        <f t="shared" si="28"/>
        <v>353.16666666666669</v>
      </c>
      <c r="AC279" s="4">
        <f t="shared" si="29"/>
        <v>785</v>
      </c>
    </row>
    <row r="280" spans="1:29" x14ac:dyDescent="0.25">
      <c r="A280" t="str">
        <f>feed!A280</f>
        <v>Senandung Malam</v>
      </c>
      <c r="B280" t="str">
        <f>feed!B280</f>
        <v>Lela Manja</v>
      </c>
      <c r="C280" t="str">
        <f>feed!C280</f>
        <v>PIRATES</v>
      </c>
      <c r="D280">
        <f>SUMPRODUCT(MID(0&amp;feed!D280,LARGE(INDEX(ISNUMBER(--MID(feed!D280,ROW($1:$19),1))*
ROW($1:$19),0),ROW($1:$19))+1,1)*10^ROW($1:$19)/10)</f>
        <v>98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1</v>
      </c>
      <c r="I280" t="str">
        <f>feed!I280</f>
        <v>Poor</v>
      </c>
      <c r="J280">
        <f>SUMPRODUCT(MID(0&amp;feed!J280,LARGE(INDEX(ISNUMBER(--MID(feed!J280,ROW($1:$19),1))*
ROW($1:$19),0),ROW($1:$19))+1,1)*10^ROW($1:$19)/10)</f>
        <v>15</v>
      </c>
      <c r="K280">
        <f>SUMPRODUCT(MID(0&amp;feed!K280,LARGE(INDEX(ISNUMBER(--MID(feed!K280,ROW($1:$19),1))*
ROW($1:$19),0),ROW($1:$19))+1,1)*10^ROW($1:$19)/10)</f>
        <v>13</v>
      </c>
      <c r="L280">
        <f>SUMPRODUCT(MID(0&amp;feed!L280,LARGE(INDEX(ISNUMBER(--MID(feed!L280,ROW($1:$19),1))*
ROW($1:$19),0),ROW($1:$19))+1,1)*10^ROW($1:$19)/10)</f>
        <v>14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2117</v>
      </c>
      <c r="O280">
        <f>SUMPRODUCT(MID(0&amp;feed!O280,LARGE(INDEX(ISNUMBER(--MID(feed!O280,ROW($1:$5),1))*
ROW($1:$5),0),ROW($1:$5))+1,1)*10^ROW($1:$5)/10)</f>
        <v>0</v>
      </c>
      <c r="P280" t="str">
        <f>feed!P280</f>
        <v>Untapped</v>
      </c>
      <c r="Q280">
        <f t="shared" si="24"/>
        <v>90</v>
      </c>
      <c r="R280" t="str">
        <f>feed!Q280</f>
        <v>Very Powerful</v>
      </c>
      <c r="S280">
        <f t="shared" si="25"/>
        <v>10</v>
      </c>
      <c r="T280" t="str">
        <f>feed!R280</f>
        <v>East Indies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280" t="str">
        <f>feed!U280</f>
        <v>http://blocgame.com/stats.php?id=61074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</v>
      </c>
      <c r="AA280" s="8">
        <f t="shared" si="27"/>
        <v>5.1483230987246102</v>
      </c>
      <c r="AB280" s="4">
        <f t="shared" si="28"/>
        <v>352.83333333333331</v>
      </c>
      <c r="AC280" s="4">
        <f t="shared" si="29"/>
        <v>1816.5</v>
      </c>
    </row>
    <row r="281" spans="1:29" x14ac:dyDescent="0.25">
      <c r="A281" t="str">
        <f>feed!A281</f>
        <v>white shadow</v>
      </c>
      <c r="B281" t="str">
        <f>feed!B281</f>
        <v>White Shadow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61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1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6</v>
      </c>
      <c r="K281">
        <f>SUMPRODUCT(MID(0&amp;feed!K281,LARGE(INDEX(ISNUMBER(--MID(feed!K281,ROW($1:$19),1))*
ROW($1:$19),0),ROW($1:$19))+1,1)*10^ROW($1:$19)/10)</f>
        <v>24</v>
      </c>
      <c r="L281">
        <f>SUMPRODUCT(MID(0&amp;feed!L281,LARGE(INDEX(ISNUMBER(--MID(feed!L281,ROW($1:$19),1))*
ROW($1:$19),0),ROW($1:$19))+1,1)*10^ROW($1:$19)/10)</f>
        <v>10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2106</v>
      </c>
      <c r="O281">
        <f>SUMPRODUCT(MID(0&amp;feed!O281,LARGE(INDEX(ISNUMBER(--MID(feed!O281,ROW($1:$5),1))*
ROW($1:$5),0),ROW($1:$5))+1,1)*10^ROW($1:$5)/10)</f>
        <v>1569</v>
      </c>
      <c r="P281" t="str">
        <f>feed!P281</f>
        <v>Untapped</v>
      </c>
      <c r="Q281">
        <f t="shared" si="24"/>
        <v>90</v>
      </c>
      <c r="R281" t="str">
        <f>feed!Q281</f>
        <v>Somewhat Large</v>
      </c>
      <c r="S281">
        <f t="shared" si="25"/>
        <v>6</v>
      </c>
      <c r="T281" t="str">
        <f>feed!R281</f>
        <v>Persia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281" t="str">
        <f>feed!U281</f>
        <v>http://blocgame.com/stats.php?id=55012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6595</v>
      </c>
      <c r="AA281" s="8">
        <f t="shared" si="27"/>
        <v>9.5417853751187085</v>
      </c>
      <c r="AB281" s="4">
        <f t="shared" si="28"/>
        <v>351</v>
      </c>
      <c r="AC281" s="4">
        <f t="shared" si="29"/>
        <v>3349.1666666666665</v>
      </c>
    </row>
    <row r="282" spans="1:29" x14ac:dyDescent="0.25">
      <c r="A282" t="str">
        <f>feed!A282</f>
        <v>Arina</v>
      </c>
      <c r="B282" t="str">
        <f>feed!B282</f>
        <v>Hakir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73</v>
      </c>
      <c r="E282">
        <f>SUMPRODUCT(MID(0&amp;feed!E282,LARGE(INDEX(ISNUMBER(--MID(feed!E282,ROW($1:$19),1))*
ROW($1:$19),0),ROW($1:$19))+1,1)*10^ROW($1:$19)/10)</f>
        <v>2</v>
      </c>
      <c r="F282" t="str">
        <f>feed!F282</f>
        <v>Vietnam War surplus</v>
      </c>
      <c r="G282" t="str">
        <f>feed!G282</f>
        <v>Gandhi-like</v>
      </c>
      <c r="H282">
        <f>SUMPRODUCT(MID(0&amp;feed!H282,LARGE(INDEX(ISNUMBER(--MID(feed!H282,ROW($1:$19),1))*
ROW($1:$19),0),ROW($1:$19))+1,1)*10^ROW($1:$19)/10)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13</v>
      </c>
      <c r="L282">
        <f>SUMPRODUCT(MID(0&amp;feed!L282,LARGE(INDEX(ISNUMBER(--MID(feed!L282,ROW($1:$19),1))*
ROW($1:$19),0),ROW($1:$19))+1,1)*10^ROW($1:$19)/10)</f>
        <v>5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2102</v>
      </c>
      <c r="O282">
        <f>SUMPRODUCT(MID(0&amp;feed!O282,LARGE(INDEX(ISNUMBER(--MID(feed!O282,ROW($1:$5),1))*
ROW($1:$5),0),ROW($1:$5))+1,1)*10^ROW($1:$5)/10)</f>
        <v>333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Amazonia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282" t="str">
        <f>feed!U282</f>
        <v>http://blocgame.com/stats.php?id=54480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27558</v>
      </c>
      <c r="AA282" s="8">
        <f t="shared" si="27"/>
        <v>17.035204567078971</v>
      </c>
      <c r="AB282" s="4">
        <f t="shared" si="28"/>
        <v>350.33333333333331</v>
      </c>
      <c r="AC282" s="4">
        <f t="shared" si="29"/>
        <v>5968</v>
      </c>
    </row>
    <row r="283" spans="1:29" x14ac:dyDescent="0.25">
      <c r="A283" t="str">
        <f>feed!A283</f>
        <v>SrpskaRepublika</v>
      </c>
      <c r="B283" t="str">
        <f>feed!B283</f>
        <v>Enoch Powell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58</v>
      </c>
      <c r="E283">
        <f>SUMPRODUCT(MID(0&amp;feed!E283,LARGE(INDEX(ISNUMBER(--MID(feed!E283,ROW($1:$19),1))*
ROW($1:$19),0),ROW($1:$19))+1,1)*10^ROW($1:$19)/10)</f>
        <v>4</v>
      </c>
      <c r="F283" t="str">
        <f>feed!F283</f>
        <v>Korean War surplus</v>
      </c>
      <c r="G283" t="str">
        <f>feed!G283</f>
        <v>Normal</v>
      </c>
      <c r="H283">
        <f>SUMPRODUCT(MID(0&amp;feed!H283,LARGE(INDEX(ISNUMBER(--MID(feed!H283,ROW($1:$19),1))*
ROW($1:$19),0),ROW($1:$19))+1,1)*10^ROW($1:$19)/10)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3</v>
      </c>
      <c r="K283">
        <f>SUMPRODUCT(MID(0&amp;feed!K283,LARGE(INDEX(ISNUMBER(--MID(feed!K283,ROW($1:$19),1))*
ROW($1:$19),0),ROW($1:$19))+1,1)*10^ROW($1:$19)/10)</f>
        <v>29</v>
      </c>
      <c r="L283">
        <f>SUMPRODUCT(MID(0&amp;feed!L283,LARGE(INDEX(ISNUMBER(--MID(feed!L283,ROW($1:$19),1))*
ROW($1:$19),0),ROW($1:$19))+1,1)*10^ROW($1:$19)/10)</f>
        <v>11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2100</v>
      </c>
      <c r="O283">
        <f>SUMPRODUCT(MID(0&amp;feed!O283,LARGE(INDEX(ISNUMBER(--MID(feed!O283,ROW($1:$5),1))*
ROW($1:$5),0),ROW($1:$5))+1,1)*10^ROW($1:$5)/10)</f>
        <v>395</v>
      </c>
      <c r="P283">
        <f>feed!P283</f>
        <v>0</v>
      </c>
      <c r="Q283">
        <f t="shared" si="24"/>
        <v>40</v>
      </c>
      <c r="R283" t="str">
        <f>feed!Q283</f>
        <v>Large</v>
      </c>
      <c r="S283">
        <f t="shared" si="25"/>
        <v>7.5</v>
      </c>
      <c r="T283" t="str">
        <f>feed!R283</f>
        <v>Southern Africa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283" t="str">
        <f>feed!U283</f>
        <v>http://blocgame.com/stats.php?id=63541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11130</v>
      </c>
      <c r="AA283" s="8">
        <f t="shared" si="27"/>
        <v>13.514285714285714</v>
      </c>
      <c r="AB283" s="4">
        <f t="shared" si="28"/>
        <v>350</v>
      </c>
      <c r="AC283" s="4">
        <f t="shared" si="29"/>
        <v>4730</v>
      </c>
    </row>
    <row r="284" spans="1:29" x14ac:dyDescent="0.25">
      <c r="A284" t="str">
        <f>feed!A284</f>
        <v>Krasnyyikistan</v>
      </c>
      <c r="B284" t="str">
        <f>feed!B284</f>
        <v>JohnTheGreat</v>
      </c>
      <c r="C284" t="str">
        <f>feed!C284</f>
        <v>Socialist Arab Union</v>
      </c>
      <c r="D284">
        <f>SUMPRODUCT(MID(0&amp;feed!D284,LARGE(INDEX(ISNUMBER(--MID(feed!D284,ROW($1:$19),1))*
ROW($1:$19),0),ROW($1:$19))+1,1)*10^ROW($1:$19)/10)</f>
        <v>97</v>
      </c>
      <c r="E284">
        <f>SUMPRODUCT(MID(0&amp;feed!E284,LARGE(INDEX(ISNUMBER(--MID(feed!E284,ROW($1:$19),1))*
ROW($1:$19),0),ROW($1:$19))+1,1)*10^ROW($1:$19)/10)</f>
        <v>10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SUMPRODUCT(MID(0&amp;feed!H284,LARGE(INDEX(ISNUMBER(--MID(feed!H284,ROW($1:$19),1))*
ROW($1:$19),0),ROW($1:$19))+1,1)*10^ROW($1:$19)/10)</f>
        <v>3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12</v>
      </c>
      <c r="L284">
        <f>SUMPRODUCT(MID(0&amp;feed!L284,LARGE(INDEX(ISNUMBER(--MID(feed!L284,ROW($1:$19),1))*
ROW($1:$19),0),ROW($1:$19))+1,1)*10^ROW($1:$19)/10)</f>
        <v>11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2095</v>
      </c>
      <c r="O284">
        <f>SUMPRODUCT(MID(0&amp;feed!O284,LARGE(INDEX(ISNUMBER(--MID(feed!O284,ROW($1:$5),1))*
ROW($1:$5),0),ROW($1:$5))+1,1)*10^ROW($1:$5)/10)</f>
        <v>2295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Arabia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284" t="str">
        <f>feed!U284</f>
        <v>http://blocgame.com/stats.php?id=50209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6860</v>
      </c>
      <c r="AA284" s="8">
        <f t="shared" si="27"/>
        <v>8.4653937947494029</v>
      </c>
      <c r="AB284" s="4">
        <f t="shared" si="28"/>
        <v>349.16666666666669</v>
      </c>
      <c r="AC284" s="4">
        <f t="shared" si="29"/>
        <v>2955.8333333333335</v>
      </c>
    </row>
    <row r="285" spans="1:29" x14ac:dyDescent="0.25">
      <c r="A285" t="str">
        <f>feed!A285</f>
        <v>Enggor Perak</v>
      </c>
      <c r="B285" t="str">
        <f>feed!B285</f>
        <v>meor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34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1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5</v>
      </c>
      <c r="K285">
        <f>SUMPRODUCT(MID(0&amp;feed!K285,LARGE(INDEX(ISNUMBER(--MID(feed!K285,ROW($1:$19),1))*
ROW($1:$19),0),ROW($1:$19))+1,1)*10^ROW($1:$19)/10)</f>
        <v>16</v>
      </c>
      <c r="L285">
        <f>SUMPRODUCT(MID(0&amp;feed!L285,LARGE(INDEX(ISNUMBER(--MID(feed!L285,ROW($1:$19),1))*
ROW($1:$19),0),ROW($1:$19))+1,1)*10^ROW($1:$19)/10)</f>
        <v>2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2094</v>
      </c>
      <c r="O285">
        <f>SUMPRODUCT(MID(0&amp;feed!O285,LARGE(INDEX(ISNUMBER(--MID(feed!O285,ROW($1:$5),1))*
ROW($1:$5),0),ROW($1:$5))+1,1)*10^ROW($1:$5)/10)</f>
        <v>439</v>
      </c>
      <c r="P285">
        <f>feed!P285</f>
        <v>0</v>
      </c>
      <c r="Q285">
        <f t="shared" si="24"/>
        <v>40</v>
      </c>
      <c r="R285" t="str">
        <f>feed!Q285</f>
        <v>Meagre</v>
      </c>
      <c r="S285">
        <f t="shared" si="25"/>
        <v>1.5</v>
      </c>
      <c r="T285" t="str">
        <f>feed!R285</f>
        <v>East Indies</v>
      </c>
      <c r="U285" t="str">
        <f>feed!S285</f>
        <v>Neutral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285" t="str">
        <f>feed!U285</f>
        <v>http://blocgame.com/stats.php?id=60674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2471</v>
      </c>
      <c r="AA285" s="8">
        <f t="shared" si="27"/>
        <v>4.7617000955109834</v>
      </c>
      <c r="AB285" s="4">
        <f t="shared" si="28"/>
        <v>349</v>
      </c>
      <c r="AC285" s="4">
        <f t="shared" si="29"/>
        <v>1661.8333333333333</v>
      </c>
    </row>
    <row r="286" spans="1:29" x14ac:dyDescent="0.25">
      <c r="A286" t="str">
        <f>feed!A286</f>
        <v>Laurence</v>
      </c>
      <c r="B286" t="str">
        <f>feed!B286</f>
        <v>Frezzerbloom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108</v>
      </c>
      <c r="E286">
        <f>SUMPRODUCT(MID(0&amp;feed!E286,LARGE(INDEX(ISNUMBER(--MID(feed!E286,ROW($1:$19),1))*
ROW($1:$19),0),ROW($1:$19))+1,1)*10^ROW($1:$19)/10)</f>
        <v>4</v>
      </c>
      <c r="F286" t="str">
        <f>feed!F286</f>
        <v>Vietnam War surplus</v>
      </c>
      <c r="G286" t="str">
        <f>feed!G286</f>
        <v>Gandhi-like</v>
      </c>
      <c r="H286">
        <f>SUMPRODUCT(MID(0&amp;feed!H286,LARGE(INDEX(ISNUMBER(--MID(feed!H286,ROW($1:$19),1))*
ROW($1:$19),0),ROW($1:$19))+1,1)*10^ROW($1:$19)/10)</f>
        <v>3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42</v>
      </c>
      <c r="K286">
        <f>SUMPRODUCT(MID(0&amp;feed!K286,LARGE(INDEX(ISNUMBER(--MID(feed!K286,ROW($1:$19),1))*
ROW($1:$19),0),ROW($1:$19))+1,1)*10^ROW($1:$19)/10)</f>
        <v>17</v>
      </c>
      <c r="L286">
        <f>SUMPRODUCT(MID(0&amp;feed!L286,LARGE(INDEX(ISNUMBER(--MID(feed!L286,ROW($1:$19),1))*
ROW($1:$19),0),ROW($1:$19))+1,1)*10^ROW($1:$19)/10)</f>
        <v>10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2093</v>
      </c>
      <c r="O286">
        <f>SUMPRODUCT(MID(0&amp;feed!O286,LARGE(INDEX(ISNUMBER(--MID(feed!O286,ROW($1:$5),1))*
ROW($1:$5),0),ROW($1:$5))+1,1)*10^ROW($1:$5)/10)</f>
        <v>2396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286" t="str">
        <f>feed!U286</f>
        <v>http://blocgame.com/stats.php?id=49637</v>
      </c>
      <c r="X286" s="4">
        <f>SUMPRODUCT(MID(0&amp;feed!V286,LARGE(INDEX(ISNUMBER(--MID(feed!V286,ROW($1:$5),1))*
ROW($1:$5),0),ROW($1:$5))+1,1)*10^ROW($1:$5)/10)</f>
        <v>0</v>
      </c>
      <c r="Y286" t="str">
        <f>feed!W286</f>
        <v>1 Tons</v>
      </c>
      <c r="Z286" s="4">
        <f t="shared" si="26"/>
        <v>11615</v>
      </c>
      <c r="AA286" s="8">
        <f t="shared" si="27"/>
        <v>11.462016244624941</v>
      </c>
      <c r="AB286" s="4">
        <f t="shared" si="28"/>
        <v>348.83333333333331</v>
      </c>
      <c r="AC286" s="4">
        <f t="shared" si="29"/>
        <v>3998.3333333333335</v>
      </c>
    </row>
    <row r="287" spans="1:29" x14ac:dyDescent="0.25">
      <c r="A287" t="str">
        <f>feed!A287</f>
        <v>Bruce Man</v>
      </c>
      <c r="B287" t="str">
        <f>feed!B287</f>
        <v>Bat Wayn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84</v>
      </c>
      <c r="E287">
        <f>SUMPRODUCT(MID(0&amp;feed!E287,LARGE(INDEX(ISNUMBER(--MID(feed!E287,ROW($1:$19),1))*
ROW($1:$19),0),ROW($1:$19))+1,1)*10^ROW($1:$19)/10)</f>
        <v>2</v>
      </c>
      <c r="F287" t="str">
        <f>feed!F287</f>
        <v>Vietnam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8</v>
      </c>
      <c r="K287">
        <f>SUMPRODUCT(MID(0&amp;feed!K287,LARGE(INDEX(ISNUMBER(--MID(feed!K287,ROW($1:$19),1))*
ROW($1:$19),0),ROW($1:$19))+1,1)*10^ROW($1:$19)/10)</f>
        <v>15</v>
      </c>
      <c r="L287">
        <f>SUMPRODUCT(MID(0&amp;feed!L287,LARGE(INDEX(ISNUMBER(--MID(feed!L287,ROW($1:$19),1))*
ROW($1:$19),0),ROW($1:$19))+1,1)*10^ROW($1:$19)/10)</f>
        <v>40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2091</v>
      </c>
      <c r="O287">
        <f>SUMPRODUCT(MID(0&amp;feed!O287,LARGE(INDEX(ISNUMBER(--MID(feed!O287,ROW($1:$5),1))*
ROW($1:$5),0),ROW($1:$5))+1,1)*10^ROW($1:$5)/10)</f>
        <v>6425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Arabia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287" t="str">
        <f>feed!U287</f>
        <v>http://blocgame.com/stats.php?id=59564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25344</v>
      </c>
      <c r="AA287" s="8">
        <f t="shared" si="27"/>
        <v>23.418938307030128</v>
      </c>
      <c r="AB287" s="4">
        <f t="shared" si="28"/>
        <v>348.5</v>
      </c>
      <c r="AC287" s="4">
        <f t="shared" si="29"/>
        <v>8161.5</v>
      </c>
    </row>
    <row r="288" spans="1:29" x14ac:dyDescent="0.25">
      <c r="A288" t="str">
        <f>feed!A288</f>
        <v>Invasion Nation</v>
      </c>
      <c r="B288" t="str">
        <f>feed!B288</f>
        <v>Chinese Republican</v>
      </c>
      <c r="C288" t="str">
        <f>feed!C288</f>
        <v>SPQR</v>
      </c>
      <c r="D288">
        <f>SUMPRODUCT(MID(0&amp;feed!D288,LARGE(INDEX(ISNUMBER(--MID(feed!D288,ROW($1:$19),1))*
ROW($1:$19),0),ROW($1:$19))+1,1)*10^ROW($1:$19)/10)</f>
        <v>20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8</v>
      </c>
      <c r="L288">
        <f>SUMPRODUCT(MID(0&amp;feed!L288,LARGE(INDEX(ISNUMBER(--MID(feed!L288,ROW($1:$19),1))*
ROW($1:$19),0),ROW($1:$19))+1,1)*10^ROW($1:$19)/10)</f>
        <v>6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2091</v>
      </c>
      <c r="O288">
        <f>SUMPRODUCT(MID(0&amp;feed!O288,LARGE(INDEX(ISNUMBER(--MID(feed!O288,ROW($1:$5),1))*
ROW($1:$5),0),ROW($1:$5))+1,1)*10^ROW($1:$5)/10)</f>
        <v>6</v>
      </c>
      <c r="P288" t="str">
        <f>feed!P288</f>
        <v>Depleted</v>
      </c>
      <c r="Q288">
        <f t="shared" si="24"/>
        <v>0</v>
      </c>
      <c r="R288" t="str">
        <f>feed!Q288</f>
        <v>Somewhat Large</v>
      </c>
      <c r="S288">
        <f t="shared" si="25"/>
        <v>6</v>
      </c>
      <c r="T288" t="str">
        <f>feed!R288</f>
        <v>China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288" t="str">
        <f>feed!U288</f>
        <v>http://blocgame.com/stats.php?id=64541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6664</v>
      </c>
      <c r="AA288" s="8">
        <f t="shared" si="27"/>
        <v>6.4151123864179818</v>
      </c>
      <c r="AB288" s="4">
        <f t="shared" si="28"/>
        <v>348.5</v>
      </c>
      <c r="AC288" s="4">
        <f t="shared" si="29"/>
        <v>2235.6666666666665</v>
      </c>
    </row>
    <row r="289" spans="1:29" x14ac:dyDescent="0.25">
      <c r="A289" t="str">
        <f>feed!A289</f>
        <v>kobisbunga</v>
      </c>
      <c r="B289" t="str">
        <f>feed!B289</f>
        <v>kobis</v>
      </c>
      <c r="C289" t="str">
        <f>feed!C289</f>
        <v>Brotherhood of Nod</v>
      </c>
      <c r="D289">
        <f>SUMPRODUCT(MID(0&amp;feed!D289,LARGE(INDEX(ISNUMBER(--MID(feed!D289,ROW($1:$19),1))*
ROW($1:$19),0),ROW($1:$19))+1,1)*10^ROW($1:$19)/10)</f>
        <v>65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SUMPRODUCT(MID(0&amp;feed!H289,LARGE(INDEX(ISNUMBER(--MID(feed!H289,ROW($1:$19),1))*
ROW($1:$19),0),ROW($1:$19))+1,1)*10^ROW($1:$19)/10)</f>
        <v>1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36</v>
      </c>
      <c r="K289">
        <f>SUMPRODUCT(MID(0&amp;feed!K289,LARGE(INDEX(ISNUMBER(--MID(feed!K289,ROW($1:$19),1))*
ROW($1:$19),0),ROW($1:$19))+1,1)*10^ROW($1:$19)/10)</f>
        <v>5</v>
      </c>
      <c r="L289">
        <f>SUMPRODUCT(MID(0&amp;feed!L289,LARGE(INDEX(ISNUMBER(--MID(feed!L289,ROW($1:$19),1))*
ROW($1:$19),0),ROW($1:$19))+1,1)*10^ROW($1:$19)/10)</f>
        <v>3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2086</v>
      </c>
      <c r="O289">
        <f>SUMPRODUCT(MID(0&amp;feed!O289,LARGE(INDEX(ISNUMBER(--MID(feed!O289,ROW($1:$5),1))*
ROW($1:$5),0),ROW($1:$5))+1,1)*10^ROW($1:$5)/10)</f>
        <v>48</v>
      </c>
      <c r="P289" t="str">
        <f>feed!P289</f>
        <v>Untapped</v>
      </c>
      <c r="Q289">
        <f t="shared" si="24"/>
        <v>90</v>
      </c>
      <c r="R289" t="str">
        <f>feed!Q289</f>
        <v>Large</v>
      </c>
      <c r="S289">
        <f t="shared" si="25"/>
        <v>7.5</v>
      </c>
      <c r="T289" t="str">
        <f>feed!R289</f>
        <v>East Indies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289" t="str">
        <f>feed!U289</f>
        <v>http://blocgame.com/stats.php?id=61609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10798</v>
      </c>
      <c r="AA289" s="8">
        <f t="shared" si="27"/>
        <v>6.9741131351869603</v>
      </c>
      <c r="AB289" s="4">
        <f t="shared" si="28"/>
        <v>347.66666666666669</v>
      </c>
      <c r="AC289" s="4">
        <f t="shared" si="29"/>
        <v>2424.6666666666665</v>
      </c>
    </row>
    <row r="290" spans="1:29" x14ac:dyDescent="0.25">
      <c r="A290" t="str">
        <f>feed!A290</f>
        <v>Gobi</v>
      </c>
      <c r="B290" t="str">
        <f>feed!B290</f>
        <v>Saint Gobi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92</v>
      </c>
      <c r="E290">
        <f>SUMPRODUCT(MID(0&amp;feed!E290,LARGE(INDEX(ISNUMBER(--MID(feed!E290,ROW($1:$19),1))*
ROW($1:$19),0),ROW($1:$19))+1,1)*10^ROW($1:$19)/10)</f>
        <v>7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4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4</v>
      </c>
      <c r="K290">
        <f>SUMPRODUCT(MID(0&amp;feed!K290,LARGE(INDEX(ISNUMBER(--MID(feed!K290,ROW($1:$19),1))*
ROW($1:$19),0),ROW($1:$19))+1,1)*10^ROW($1:$19)/10)</f>
        <v>36</v>
      </c>
      <c r="L290">
        <f>SUMPRODUCT(MID(0&amp;feed!L290,LARGE(INDEX(ISNUMBER(--MID(feed!L290,ROW($1:$19),1))*
ROW($1:$19),0),ROW($1:$19))+1,1)*10^ROW($1:$19)/10)</f>
        <v>10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2084</v>
      </c>
      <c r="O290">
        <f>SUMPRODUCT(MID(0&amp;feed!O290,LARGE(INDEX(ISNUMBER(--MID(feed!O290,ROW($1:$5),1))*
ROW($1:$5),0),ROW($1:$5))+1,1)*10^ROW($1:$5)/10)</f>
        <v>203</v>
      </c>
      <c r="P290" t="str">
        <f>feed!P290</f>
        <v>Untapped</v>
      </c>
      <c r="Q290">
        <f t="shared" si="24"/>
        <v>90</v>
      </c>
      <c r="R290" t="str">
        <f>feed!Q290</f>
        <v>Large</v>
      </c>
      <c r="S290">
        <f t="shared" si="25"/>
        <v>7.5</v>
      </c>
      <c r="T290" t="str">
        <f>feed!R290</f>
        <v>Congo</v>
      </c>
      <c r="U290" t="str">
        <f>feed!S290</f>
        <v>United States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290" t="str">
        <f>feed!U290</f>
        <v>http://blocgame.com/stats.php?id=61919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10975</v>
      </c>
      <c r="AA290" s="8">
        <f t="shared" si="27"/>
        <v>14.98320537428023</v>
      </c>
      <c r="AB290" s="4">
        <f t="shared" si="28"/>
        <v>347.33333333333331</v>
      </c>
      <c r="AC290" s="4">
        <f t="shared" si="29"/>
        <v>5204.166666666667</v>
      </c>
    </row>
    <row r="291" spans="1:29" x14ac:dyDescent="0.25">
      <c r="A291" t="str">
        <f>feed!A291</f>
        <v>The Jihad</v>
      </c>
      <c r="B291" t="str">
        <f>feed!B291</f>
        <v>eddylane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58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Angelic</v>
      </c>
      <c r="H291">
        <f>SUMPRODUCT(MID(0&amp;feed!H291,LARGE(INDEX(ISNUMBER(--MID(feed!H291,ROW($1:$19),1))*
ROW($1:$19),0),ROW($1:$19))+1,1)*10^ROW($1:$19)/10)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18</v>
      </c>
      <c r="L291">
        <f>SUMPRODUCT(MID(0&amp;feed!L291,LARGE(INDEX(ISNUMBER(--MID(feed!L291,ROW($1:$19),1))*
ROW($1:$19),0),ROW($1:$19))+1,1)*10^ROW($1:$19)/10)</f>
        <v>13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2076</v>
      </c>
      <c r="O291">
        <f>SUMPRODUCT(MID(0&amp;feed!O291,LARGE(INDEX(ISNUMBER(--MID(feed!O291,ROW($1:$5),1))*
ROW($1:$5),0),ROW($1:$5))+1,1)*10^ROW($1:$5)/10)</f>
        <v>4057</v>
      </c>
      <c r="P291">
        <f>feed!P291</f>
        <v>0</v>
      </c>
      <c r="Q291">
        <f t="shared" si="24"/>
        <v>40</v>
      </c>
      <c r="R291" t="str">
        <f>feed!Q291</f>
        <v>Small</v>
      </c>
      <c r="S291">
        <f t="shared" si="25"/>
        <v>3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291" t="str">
        <f>feed!U291</f>
        <v>http://blocgame.com/stats.php?id=53434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23135</v>
      </c>
      <c r="AA291" s="8">
        <f t="shared" si="27"/>
        <v>17.466281310211947</v>
      </c>
      <c r="AB291" s="4">
        <f t="shared" si="28"/>
        <v>346</v>
      </c>
      <c r="AC291" s="4">
        <f t="shared" si="29"/>
        <v>6043.333333333333</v>
      </c>
    </row>
    <row r="292" spans="1:29" x14ac:dyDescent="0.25">
      <c r="A292" t="str">
        <f>feed!A292</f>
        <v>Inferia</v>
      </c>
      <c r="B292" t="str">
        <f>feed!B292</f>
        <v>Alexkovisk</v>
      </c>
      <c r="C292" t="str">
        <f>feed!C292</f>
        <v>Pact of Red October</v>
      </c>
      <c r="D292">
        <f>SUMPRODUCT(MID(0&amp;feed!D292,LARGE(INDEX(ISNUMBER(--MID(feed!D292,ROW($1:$19),1))*
ROW($1:$19),0),ROW($1:$19))+1,1)*10^ROW($1:$19)/10)</f>
        <v>11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0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4</v>
      </c>
      <c r="L292">
        <f>SUMPRODUCT(MID(0&amp;feed!L292,LARGE(INDEX(ISNUMBER(--MID(feed!L292,ROW($1:$19),1))*
ROW($1:$19),0),ROW($1:$19))+1,1)*10^ROW($1:$19)/10)</f>
        <v>3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2076</v>
      </c>
      <c r="O292">
        <f>SUMPRODUCT(MID(0&amp;feed!O292,LARGE(INDEX(ISNUMBER(--MID(feed!O292,ROW($1:$5),1))*
ROW($1:$5),0),ROW($1:$5))+1,1)*10^ROW($1:$5)/10)</f>
        <v>54</v>
      </c>
      <c r="P292" t="str">
        <f>feed!P292</f>
        <v>Plentiful</v>
      </c>
      <c r="Q292">
        <f t="shared" si="24"/>
        <v>70</v>
      </c>
      <c r="R292" t="str">
        <f>feed!Q292</f>
        <v>Small</v>
      </c>
      <c r="S292">
        <f t="shared" si="25"/>
        <v>3</v>
      </c>
      <c r="T292" t="str">
        <f>feed!R292</f>
        <v>Mesoamerica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292" t="str">
        <f>feed!U292</f>
        <v>http://blocgame.com/stats.php?id=60789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4579</v>
      </c>
      <c r="AA292" s="8">
        <f t="shared" si="27"/>
        <v>3.4701348747591521</v>
      </c>
      <c r="AB292" s="4">
        <f t="shared" si="28"/>
        <v>346</v>
      </c>
      <c r="AC292" s="4">
        <f t="shared" si="29"/>
        <v>1200.6666666666667</v>
      </c>
    </row>
    <row r="293" spans="1:29" x14ac:dyDescent="0.25">
      <c r="A293" t="str">
        <f>feed!A293</f>
        <v>Ralu</v>
      </c>
      <c r="B293" t="str">
        <f>feed!B293</f>
        <v>Ramar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40</v>
      </c>
      <c r="E293">
        <f>SUMPRODUCT(MID(0&amp;feed!E293,LARGE(INDEX(ISNUMBER(--MID(feed!E293,ROW($1:$19),1))*
ROW($1:$19),0),ROW($1:$19))+1,1)*10^ROW($1:$19)/10)</f>
        <v>2</v>
      </c>
      <c r="F293" t="str">
        <f>feed!F293</f>
        <v>Second World War surplus</v>
      </c>
      <c r="G293" t="str">
        <f>feed!G293</f>
        <v>Angelic</v>
      </c>
      <c r="H293">
        <f>SUMPRODUCT(MID(0&amp;feed!H293,LARGE(INDEX(ISNUMBER(--MID(feed!H293,ROW($1:$19),1))*
ROW($1:$19),0),ROW($1:$19))+1,1)*10^ROW($1:$19)/10)</f>
        <v>2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3</v>
      </c>
      <c r="K293">
        <f>SUMPRODUCT(MID(0&amp;feed!K293,LARGE(INDEX(ISNUMBER(--MID(feed!K293,ROW($1:$19),1))*
ROW($1:$19),0),ROW($1:$19))+1,1)*10^ROW($1:$19)/10)</f>
        <v>13</v>
      </c>
      <c r="L293">
        <f>SUMPRODUCT(MID(0&amp;feed!L293,LARGE(INDEX(ISNUMBER(--MID(feed!L293,ROW($1:$19),1))*
ROW($1:$19),0),ROW($1:$19))+1,1)*10^ROW($1:$19)/10)</f>
        <v>12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2075</v>
      </c>
      <c r="O293">
        <f>SUMPRODUCT(MID(0&amp;feed!O293,LARGE(INDEX(ISNUMBER(--MID(feed!O293,ROW($1:$5),1))*
ROW($1:$5),0),ROW($1:$5))+1,1)*10^ROW($1:$5)/10)</f>
        <v>227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Amazonia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293" t="str">
        <f>feed!U293</f>
        <v>http://blocgame.com/stats.php?id=59527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23472</v>
      </c>
      <c r="AA293" s="8">
        <f t="shared" si="27"/>
        <v>16.552771084337348</v>
      </c>
      <c r="AB293" s="4">
        <f t="shared" si="28"/>
        <v>345.83333333333331</v>
      </c>
      <c r="AC293" s="4">
        <f t="shared" si="29"/>
        <v>5724.5</v>
      </c>
    </row>
    <row r="294" spans="1:29" x14ac:dyDescent="0.25">
      <c r="A294" t="str">
        <f>feed!A294</f>
        <v>Infernistan</v>
      </c>
      <c r="B294" t="str">
        <f>feed!B294</f>
        <v>Inferno JR</v>
      </c>
      <c r="C294" t="str">
        <f>feed!C294</f>
        <v>Socialist Arab Union</v>
      </c>
      <c r="D294">
        <f>SUMPRODUCT(MID(0&amp;feed!D294,LARGE(INDEX(ISNUMBER(--MID(feed!D294,ROW($1:$19),1))*
ROW($1:$19),0),ROW($1:$19))+1,1)*10^ROW($1:$19)/10)</f>
        <v>17</v>
      </c>
      <c r="E294">
        <f>SUMPRODUCT(MID(0&amp;feed!E294,LARGE(INDEX(ISNUMBER(--MID(feed!E294,ROW($1:$19),1))*
ROW($1:$19),0),ROW($1:$19))+1,1)*10^ROW($1:$19)/10)</f>
        <v>0</v>
      </c>
      <c r="F294" t="str">
        <f>feed!F294</f>
        <v>First World War surplus</v>
      </c>
      <c r="G294" t="str">
        <f>feed!G294</f>
        <v>Angelic</v>
      </c>
      <c r="H294">
        <f>SUMPRODUCT(MID(0&amp;feed!H294,LARGE(INDEX(ISNUMBER(--MID(feed!H294,ROW($1:$19),1))*
ROW($1:$19),0),ROW($1:$19))+1,1)*10^ROW($1:$19)/10)</f>
        <v>1</v>
      </c>
      <c r="I294" t="str">
        <f>feed!I294</f>
        <v>Poor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2075</v>
      </c>
      <c r="O294">
        <f>SUMPRODUCT(MID(0&amp;feed!O294,LARGE(INDEX(ISNUMBER(--MID(feed!O294,ROW($1:$5),1))*
ROW($1:$5),0),ROW($1:$5))+1,1)*10^ROW($1:$5)/10)</f>
        <v>314</v>
      </c>
      <c r="P294" t="str">
        <f>feed!P294</f>
        <v>Plentiful</v>
      </c>
      <c r="Q294">
        <f t="shared" si="24"/>
        <v>70</v>
      </c>
      <c r="R294" t="str">
        <f>feed!Q294</f>
        <v>None</v>
      </c>
      <c r="S294">
        <f t="shared" si="25"/>
        <v>0</v>
      </c>
      <c r="T294" t="str">
        <f>feed!R294</f>
        <v>Egypt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294" t="str">
        <f>feed!U294</f>
        <v>http://blocgame.com/stats.php?id=60304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72</v>
      </c>
      <c r="AA294" s="8">
        <f t="shared" si="27"/>
        <v>0.93831325301204815</v>
      </c>
      <c r="AB294" s="4">
        <f t="shared" si="28"/>
        <v>345.83333333333331</v>
      </c>
      <c r="AC294" s="4">
        <f t="shared" si="29"/>
        <v>324.5</v>
      </c>
    </row>
    <row r="295" spans="1:29" x14ac:dyDescent="0.25">
      <c r="A295" t="str">
        <f>feed!A295</f>
        <v>Bluegene/Q</v>
      </c>
      <c r="B295" t="str">
        <f>feed!B295</f>
        <v>ChevalierCavac</v>
      </c>
      <c r="C295" t="str">
        <f>feed!C295</f>
        <v>PIRATES</v>
      </c>
      <c r="D295">
        <f>SUMPRODUCT(MID(0&amp;feed!D295,LARGE(INDEX(ISNUMBER(--MID(feed!D295,ROW($1:$19),1))*
ROW($1:$19),0),ROW($1:$19))+1,1)*10^ROW($1:$19)/10)</f>
        <v>140</v>
      </c>
      <c r="E295">
        <f>SUMPRODUCT(MID(0&amp;feed!E295,LARGE(INDEX(ISNUMBER(--MID(feed!E295,ROW($1:$19),1))*
ROW($1:$19),0),ROW($1:$19))+1,1)*10^ROW($1:$19)/10)</f>
        <v>7</v>
      </c>
      <c r="F295" t="str">
        <f>feed!F295</f>
        <v>Vietnam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6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6</v>
      </c>
      <c r="K295">
        <f>SUMPRODUCT(MID(0&amp;feed!K295,LARGE(INDEX(ISNUMBER(--MID(feed!K295,ROW($1:$19),1))*
ROW($1:$19),0),ROW($1:$19))+1,1)*10^ROW($1:$19)/10)</f>
        <v>23</v>
      </c>
      <c r="L295">
        <f>SUMPRODUCT(MID(0&amp;feed!L295,LARGE(INDEX(ISNUMBER(--MID(feed!L295,ROW($1:$19),1))*
ROW($1:$19),0),ROW($1:$19))+1,1)*10^ROW($1:$19)/10)</f>
        <v>12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2075</v>
      </c>
      <c r="O295">
        <f>SUMPRODUCT(MID(0&amp;feed!O295,LARGE(INDEX(ISNUMBER(--MID(feed!O295,ROW($1:$5),1))*
ROW($1:$5),0),ROW($1:$5))+1,1)*10^ROW($1:$5)/10)</f>
        <v>2387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295" t="str">
        <f>feed!U295</f>
        <v>http://blocgame.com/stats.php?id=61506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18218</v>
      </c>
      <c r="AA295" s="8">
        <f t="shared" si="27"/>
        <v>17.273734939759038</v>
      </c>
      <c r="AB295" s="4">
        <f t="shared" si="28"/>
        <v>345.83333333333331</v>
      </c>
      <c r="AC295" s="4">
        <f t="shared" si="29"/>
        <v>5973.833333333333</v>
      </c>
    </row>
    <row r="296" spans="1:29" x14ac:dyDescent="0.25">
      <c r="A296" t="str">
        <f>feed!A296</f>
        <v>Derse Moon</v>
      </c>
      <c r="B296" t="str">
        <f>feed!B296</f>
        <v>Jack Noir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109</v>
      </c>
      <c r="E296">
        <f>SUMPRODUCT(MID(0&amp;feed!E296,LARGE(INDEX(ISNUMBER(--MID(feed!E296,ROW($1:$19),1))*
ROW($1:$19),0),ROW($1:$19))+1,1)*10^ROW($1:$19)/10)</f>
        <v>20</v>
      </c>
      <c r="F296" t="str">
        <f>feed!F296</f>
        <v>Almost Modern</v>
      </c>
      <c r="G296" t="str">
        <f>feed!G296</f>
        <v>Pariah</v>
      </c>
      <c r="H296">
        <f>SUMPRODUCT(MID(0&amp;feed!H296,LARGE(INDEX(ISNUMBER(--MID(feed!H296,ROW($1:$19),1))*
ROW($1:$19),0),ROW($1:$19))+1,1)*10^ROW($1:$19)/10)</f>
        <v>9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0</v>
      </c>
      <c r="K296">
        <f>SUMPRODUCT(MID(0&amp;feed!K296,LARGE(INDEX(ISNUMBER(--MID(feed!K296,ROW($1:$19),1))*
ROW($1:$19),0),ROW($1:$19))+1,1)*10^ROW($1:$19)/10)</f>
        <v>50</v>
      </c>
      <c r="L296">
        <f>SUMPRODUCT(MID(0&amp;feed!L296,LARGE(INDEX(ISNUMBER(--MID(feed!L296,ROW($1:$19),1))*
ROW($1:$19),0),ROW($1:$19))+1,1)*10^ROW($1:$19)/10)</f>
        <v>50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2068</v>
      </c>
      <c r="O296">
        <f>SUMPRODUCT(MID(0&amp;feed!O296,LARGE(INDEX(ISNUMBER(--MID(feed!O296,ROW($1:$5),1))*
ROW($1:$5),0),ROW($1:$5))+1,1)*10^ROW($1:$5)/10)</f>
        <v>25357</v>
      </c>
      <c r="P296" t="str">
        <f>feed!P296</f>
        <v>Depleted</v>
      </c>
      <c r="Q296">
        <f t="shared" si="24"/>
        <v>0</v>
      </c>
      <c r="R296" t="str">
        <f>feed!Q296</f>
        <v>Very Powerful</v>
      </c>
      <c r="S296">
        <f t="shared" si="25"/>
        <v>10</v>
      </c>
      <c r="T296" t="str">
        <f>feed!R296</f>
        <v>Egypt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296" t="str">
        <f>feed!U296</f>
        <v>http://blocgame.com/stats.php?id=62965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57975</v>
      </c>
      <c r="AA296" s="8">
        <f t="shared" si="27"/>
        <v>49.43181818181818</v>
      </c>
      <c r="AB296" s="4">
        <f t="shared" si="28"/>
        <v>344.66666666666669</v>
      </c>
      <c r="AC296" s="4">
        <f t="shared" si="29"/>
        <v>17037.5</v>
      </c>
    </row>
    <row r="297" spans="1:29" x14ac:dyDescent="0.25">
      <c r="A297" t="str">
        <f>feed!A297</f>
        <v>Rebel Scum</v>
      </c>
      <c r="B297" t="str">
        <f>feed!B297</f>
        <v>Swipa</v>
      </c>
      <c r="C297">
        <f>feed!C297</f>
        <v>0</v>
      </c>
      <c r="D297">
        <f>SUMPRODUCT(MID(0&amp;feed!D297,LARGE(INDEX(ISNUMBER(--MID(feed!D297,ROW($1:$19),1))*
ROW($1:$19),0),ROW($1:$19))+1,1)*10^ROW($1:$19)/10)</f>
        <v>5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Normal</v>
      </c>
      <c r="H297">
        <f>SUMPRODUCT(MID(0&amp;feed!H297,LARGE(INDEX(ISNUMBER(--MID(feed!H297,ROW($1:$19),1))*
ROW($1:$19),0),ROW($1:$19))+1,1)*10^ROW($1:$19)/10)</f>
        <v>0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41</v>
      </c>
      <c r="K297">
        <f>SUMPRODUCT(MID(0&amp;feed!K297,LARGE(INDEX(ISNUMBER(--MID(feed!K297,ROW($1:$19),1))*
ROW($1:$19),0),ROW($1:$19))+1,1)*10^ROW($1:$19)/10)</f>
        <v>2</v>
      </c>
      <c r="L297">
        <f>SUMPRODUCT(MID(0&amp;feed!L297,LARGE(INDEX(ISNUMBER(--MID(feed!L297,ROW($1:$19),1))*
ROW($1:$19),0),ROW($1:$19))+1,1)*10^ROW($1:$19)/10)</f>
        <v>2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2068</v>
      </c>
      <c r="O297">
        <f>SUMPRODUCT(MID(0&amp;feed!O297,LARGE(INDEX(ISNUMBER(--MID(feed!O297,ROW($1:$5),1))*
ROW($1:$5),0),ROW($1:$5))+1,1)*10^ROW($1:$5)/10)</f>
        <v>127</v>
      </c>
      <c r="P297" t="str">
        <f>feed!P297</f>
        <v>Untapped</v>
      </c>
      <c r="Q297">
        <f t="shared" si="24"/>
        <v>90</v>
      </c>
      <c r="R297" t="str">
        <f>feed!Q297</f>
        <v>Mediocre</v>
      </c>
      <c r="S297">
        <f t="shared" si="25"/>
        <v>4.5</v>
      </c>
      <c r="T297" t="str">
        <f>feed!R297</f>
        <v>Arabia</v>
      </c>
      <c r="U297" t="str">
        <f>feed!S297</f>
        <v>Neutral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297" t="str">
        <f>feed!U297</f>
        <v>http://blocgame.com/stats.php?id=63844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160</v>
      </c>
      <c r="AA297" s="8">
        <f t="shared" si="27"/>
        <v>0.80270793036750487</v>
      </c>
      <c r="AB297" s="4">
        <f t="shared" si="28"/>
        <v>344.66666666666669</v>
      </c>
      <c r="AC297" s="4">
        <f t="shared" si="29"/>
        <v>276.66666666666669</v>
      </c>
    </row>
    <row r="298" spans="1:29" x14ac:dyDescent="0.25">
      <c r="A298" t="str">
        <f>feed!A298</f>
        <v>Nameck</v>
      </c>
      <c r="B298" t="str">
        <f>feed!B298</f>
        <v>Picko</v>
      </c>
      <c r="C298" t="str">
        <f>feed!C298</f>
        <v>Interpol</v>
      </c>
      <c r="D298">
        <f>SUMPRODUCT(MID(0&amp;feed!D298,LARGE(INDEX(ISNUMBER(--MID(feed!D298,ROW($1:$19),1))*
ROW($1:$19),0),ROW($1:$19))+1,1)*10^ROW($1:$19)/10)</f>
        <v>118</v>
      </c>
      <c r="E298">
        <f>SUMPRODUCT(MID(0&amp;feed!E298,LARGE(INDEX(ISNUMBER(--MID(feed!E298,ROW($1:$19),1))*
ROW($1:$19),0),ROW($1:$19))+1,1)*10^ROW($1:$19)/10)</f>
        <v>11</v>
      </c>
      <c r="F298" t="str">
        <f>feed!F298</f>
        <v>Vietnam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5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3</v>
      </c>
      <c r="K298">
        <f>SUMPRODUCT(MID(0&amp;feed!K298,LARGE(INDEX(ISNUMBER(--MID(feed!K298,ROW($1:$19),1))*
ROW($1:$19),0),ROW($1:$19))+1,1)*10^ROW($1:$19)/10)</f>
        <v>18</v>
      </c>
      <c r="L298">
        <f>SUMPRODUCT(MID(0&amp;feed!L298,LARGE(INDEX(ISNUMBER(--MID(feed!L298,ROW($1:$19),1))*
ROW($1:$19),0),ROW($1:$19))+1,1)*10^ROW($1:$19)/10)</f>
        <v>12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2067</v>
      </c>
      <c r="O298">
        <f>SUMPRODUCT(MID(0&amp;feed!O298,LARGE(INDEX(ISNUMBER(--MID(feed!O298,ROW($1:$5),1))*
ROW($1:$5),0),ROW($1:$5))+1,1)*10^ROW($1:$5)/10)</f>
        <v>9986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Arabia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298" t="str">
        <f>feed!U298</f>
        <v>http://blocgame.com/stats.php?id=61968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29887</v>
      </c>
      <c r="AA298" s="8">
        <f t="shared" si="27"/>
        <v>21.716013546202227</v>
      </c>
      <c r="AB298" s="4">
        <f t="shared" si="28"/>
        <v>344.5</v>
      </c>
      <c r="AC298" s="4">
        <f t="shared" si="29"/>
        <v>7481.166666666667</v>
      </c>
    </row>
    <row r="299" spans="1:29" x14ac:dyDescent="0.25">
      <c r="A299" t="str">
        <f>feed!A299</f>
        <v>Antartica</v>
      </c>
      <c r="B299" t="str">
        <f>feed!B299</f>
        <v>X-DZ-X</v>
      </c>
      <c r="C299" t="str">
        <f>feed!C299</f>
        <v>The Khilafah</v>
      </c>
      <c r="D299">
        <f>SUMPRODUCT(MID(0&amp;feed!D299,LARGE(INDEX(ISNUMBER(--MID(feed!D299,ROW($1:$19),1))*
ROW($1:$19),0),ROW($1:$19))+1,1)*10^ROW($1:$19)/10)</f>
        <v>129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15</v>
      </c>
      <c r="L299">
        <f>SUMPRODUCT(MID(0&amp;feed!L299,LARGE(INDEX(ISNUMBER(--MID(feed!L299,ROW($1:$19),1))*
ROW($1:$19),0),ROW($1:$19))+1,1)*10^ROW($1:$19)/10)</f>
        <v>12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2067</v>
      </c>
      <c r="O299">
        <f>SUMPRODUCT(MID(0&amp;feed!O299,LARGE(INDEX(ISNUMBER(--MID(feed!O299,ROW($1:$5),1))*
ROW($1:$5),0),ROW($1:$5))+1,1)*10^ROW($1:$5)/10)</f>
        <v>4821</v>
      </c>
      <c r="P299" t="str">
        <f>feed!P299</f>
        <v>Plentiful</v>
      </c>
      <c r="Q299">
        <f t="shared" si="24"/>
        <v>70</v>
      </c>
      <c r="R299" t="str">
        <f>feed!Q299</f>
        <v>Large</v>
      </c>
      <c r="S299">
        <f t="shared" si="25"/>
        <v>7.5</v>
      </c>
      <c r="T299" t="str">
        <f>feed!R299</f>
        <v>Atlas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299" t="str">
        <f>feed!U299</f>
        <v>http://blocgame.com/stats.php?id=64669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20808</v>
      </c>
      <c r="AA299" s="8">
        <f t="shared" si="27"/>
        <v>16.053701015965167</v>
      </c>
      <c r="AB299" s="4">
        <f t="shared" si="28"/>
        <v>344.5</v>
      </c>
      <c r="AC299" s="4">
        <f t="shared" si="29"/>
        <v>5530.5</v>
      </c>
    </row>
    <row r="300" spans="1:29" x14ac:dyDescent="0.25">
      <c r="A300" t="str">
        <f>feed!A300</f>
        <v>Idaho</v>
      </c>
      <c r="B300" t="str">
        <f>feed!B300</f>
        <v>John Adams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81</v>
      </c>
      <c r="E300">
        <f>SUMPRODUCT(MID(0&amp;feed!E300,LARGE(INDEX(ISNUMBER(--MID(feed!E300,ROW($1:$19),1))*
ROW($1:$19),0),ROW($1:$19))+1,1)*10^ROW($1:$19)/10)</f>
        <v>1</v>
      </c>
      <c r="F300" t="str">
        <f>feed!F300</f>
        <v>Korean War surplus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33</v>
      </c>
      <c r="L300">
        <f>SUMPRODUCT(MID(0&amp;feed!L300,LARGE(INDEX(ISNUMBER(--MID(feed!L300,ROW($1:$19),1))*
ROW($1:$19),0),ROW($1:$19))+1,1)*10^ROW($1:$19)/10)</f>
        <v>14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2061</v>
      </c>
      <c r="O300">
        <f>SUMPRODUCT(MID(0&amp;feed!O300,LARGE(INDEX(ISNUMBER(--MID(feed!O300,ROW($1:$5),1))*
ROW($1:$5),0),ROW($1:$5))+1,1)*10^ROW($1:$5)/10)</f>
        <v>442</v>
      </c>
      <c r="P300" t="str">
        <f>feed!P300</f>
        <v>Plentiful</v>
      </c>
      <c r="Q300">
        <f t="shared" si="24"/>
        <v>70</v>
      </c>
      <c r="R300" t="str">
        <f>feed!Q300</f>
        <v>Large</v>
      </c>
      <c r="S300">
        <f t="shared" si="25"/>
        <v>7.5</v>
      </c>
      <c r="T300" t="str">
        <f>feed!R300</f>
        <v>Pacific Rim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300" t="str">
        <f>feed!U300</f>
        <v>http://blocgame.com/stats.php?id=63484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30373</v>
      </c>
      <c r="AA300" s="8">
        <f t="shared" si="27"/>
        <v>24.016496846191171</v>
      </c>
      <c r="AB300" s="4">
        <f t="shared" si="28"/>
        <v>343.5</v>
      </c>
      <c r="AC300" s="4">
        <f t="shared" si="29"/>
        <v>8249.6666666666661</v>
      </c>
    </row>
    <row r="301" spans="1:29" x14ac:dyDescent="0.25">
      <c r="A301" t="str">
        <f>feed!A301</f>
        <v>ZAMENTA</v>
      </c>
      <c r="B301" t="str">
        <f>feed!B301</f>
        <v>ShAh FAr HAn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243</v>
      </c>
      <c r="E301">
        <f>SUMPRODUCT(MID(0&amp;feed!E301,LARGE(INDEX(ISNUMBER(--MID(feed!E301,ROW($1:$19),1))*
ROW($1:$19),0),ROW($1:$19))+1,1)*10^ROW($1:$19)/10)</f>
        <v>6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5</v>
      </c>
      <c r="I301" t="str">
        <f>feed!I301</f>
        <v>Poor</v>
      </c>
      <c r="J301">
        <f>SUMPRODUCT(MID(0&amp;feed!J301,LARGE(INDEX(ISNUMBER(--MID(feed!J301,ROW($1:$19),1))*
ROW($1:$19),0),ROW($1:$19))+1,1)*10^ROW($1:$19)/10)</f>
        <v>43</v>
      </c>
      <c r="K301">
        <f>SUMPRODUCT(MID(0&amp;feed!K301,LARGE(INDEX(ISNUMBER(--MID(feed!K301,ROW($1:$19),1))*
ROW($1:$19),0),ROW($1:$19))+1,1)*10^ROW($1:$19)/10)</f>
        <v>20</v>
      </c>
      <c r="L301">
        <f>SUMPRODUCT(MID(0&amp;feed!L301,LARGE(INDEX(ISNUMBER(--MID(feed!L301,ROW($1:$19),1))*
ROW($1:$19),0),ROW($1:$19))+1,1)*10^ROW($1:$19)/10)</f>
        <v>10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2057</v>
      </c>
      <c r="O301">
        <f>SUMPRODUCT(MID(0&amp;feed!O301,LARGE(INDEX(ISNUMBER(--MID(feed!O301,ROW($1:$5),1))*
ROW($1:$5),0),ROW($1:$5))+1,1)*10^ROW($1:$5)/10)</f>
        <v>296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Pacific Rim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301" t="str">
        <f>feed!U301</f>
        <v>http://blocgame.com/stats.php?id=61998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30211</v>
      </c>
      <c r="AA301" s="8">
        <f t="shared" si="27"/>
        <v>21.979095770539622</v>
      </c>
      <c r="AB301" s="4">
        <f t="shared" si="28"/>
        <v>342.83333333333331</v>
      </c>
      <c r="AC301" s="4">
        <f t="shared" si="29"/>
        <v>7535.166666666667</v>
      </c>
    </row>
    <row r="302" spans="1:29" x14ac:dyDescent="0.25">
      <c r="A302" t="str">
        <f>feed!A302</f>
        <v>Sea13</v>
      </c>
      <c r="B302" t="str">
        <f>feed!B302</f>
        <v>Seaman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28</v>
      </c>
      <c r="E302">
        <f>SUMPRODUCT(MID(0&amp;feed!E302,LARGE(INDEX(ISNUMBER(--MID(feed!E302,ROW($1:$19),1))*
ROW($1:$19),0),ROW($1:$19))+1,1)*10^ROW($1:$19)/10)</f>
        <v>4</v>
      </c>
      <c r="F302" t="str">
        <f>feed!F302</f>
        <v>Second World War surplus</v>
      </c>
      <c r="G302" t="str">
        <f>feed!G302</f>
        <v>Angelic</v>
      </c>
      <c r="H302">
        <f>SUMPRODUCT(MID(0&amp;feed!H302,LARGE(INDEX(ISNUMBER(--MID(feed!H302,ROW($1:$19),1))*
ROW($1:$19),0),ROW($1:$19))+1,1)*10^ROW($1:$19)/10)</f>
        <v>2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10</v>
      </c>
      <c r="L302">
        <f>SUMPRODUCT(MID(0&amp;feed!L302,LARGE(INDEX(ISNUMBER(--MID(feed!L302,ROW($1:$19),1))*
ROW($1:$19),0),ROW($1:$19))+1,1)*10^ROW($1:$19)/10)</f>
        <v>7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2055</v>
      </c>
      <c r="O302">
        <f>SUMPRODUCT(MID(0&amp;feed!O302,LARGE(INDEX(ISNUMBER(--MID(feed!O302,ROW($1:$5),1))*
ROW($1:$5),0),ROW($1:$5))+1,1)*10^ROW($1:$5)/10)</f>
        <v>416</v>
      </c>
      <c r="P302" t="str">
        <f>feed!P302</f>
        <v>Untapped</v>
      </c>
      <c r="Q302">
        <f t="shared" si="24"/>
        <v>90</v>
      </c>
      <c r="R302" t="str">
        <f>feed!Q302</f>
        <v>Somewhat Large</v>
      </c>
      <c r="S302">
        <f t="shared" si="25"/>
        <v>6</v>
      </c>
      <c r="T302" t="str">
        <f>feed!R302</f>
        <v>Pacific Rim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302" t="str">
        <f>feed!U302</f>
        <v>http://blocgame.com/stats.php?id=62117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940</v>
      </c>
      <c r="AA302" s="8">
        <f t="shared" si="27"/>
        <v>4.2895377128953776</v>
      </c>
      <c r="AB302" s="4">
        <f t="shared" si="28"/>
        <v>342.5</v>
      </c>
      <c r="AC302" s="4">
        <f t="shared" si="29"/>
        <v>1469.1666666666667</v>
      </c>
    </row>
    <row r="303" spans="1:29" x14ac:dyDescent="0.25">
      <c r="A303" t="str">
        <f>feed!A303</f>
        <v>Masterton East</v>
      </c>
      <c r="B303" t="str">
        <f>feed!B303</f>
        <v>Natedogg</v>
      </c>
      <c r="C303" t="str">
        <f>feed!C303</f>
        <v>Interpol</v>
      </c>
      <c r="D303">
        <f>SUMPRODUCT(MID(0&amp;feed!D303,LARGE(INDEX(ISNUMBER(--MID(feed!D303,ROW($1:$19),1))*
ROW($1:$19),0),ROW($1:$19))+1,1)*10^ROW($1:$19)/10)</f>
        <v>58</v>
      </c>
      <c r="E303">
        <f>SUMPRODUCT(MID(0&amp;feed!E303,LARGE(INDEX(ISNUMBER(--MID(feed!E303,ROW($1:$19),1))*
ROW($1:$19),0),ROW($1:$19))+1,1)*10^ROW($1:$19)/10)</f>
        <v>0</v>
      </c>
      <c r="F303" t="str">
        <f>feed!F303</f>
        <v>Korean War surplus</v>
      </c>
      <c r="G303" t="str">
        <f>feed!G303</f>
        <v>Nice</v>
      </c>
      <c r="H303">
        <f>SUMPRODUCT(MID(0&amp;feed!H303,LARGE(INDEX(ISNUMBER(--MID(feed!H303,ROW($1:$19),1))*
ROW($1:$19),0),ROW($1:$19))+1,1)*10^ROW($1:$19)/10)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11</v>
      </c>
      <c r="K303">
        <f>SUMPRODUCT(MID(0&amp;feed!K303,LARGE(INDEX(ISNUMBER(--MID(feed!K303,ROW($1:$19),1))*
ROW($1:$19),0),ROW($1:$19))+1,1)*10^ROW($1:$19)/10)</f>
        <v>10</v>
      </c>
      <c r="L303">
        <f>SUMPRODUCT(MID(0&amp;feed!L303,LARGE(INDEX(ISNUMBER(--MID(feed!L303,ROW($1:$19),1))*
ROW($1:$19),0),ROW($1:$19))+1,1)*10^ROW($1:$19)/10)</f>
        <v>3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2054</v>
      </c>
      <c r="O303">
        <f>SUMPRODUCT(MID(0&amp;feed!O303,LARGE(INDEX(ISNUMBER(--MID(feed!O303,ROW($1:$5),1))*
ROW($1:$5),0),ROW($1:$5))+1,1)*10^ROW($1:$5)/10)</f>
        <v>13</v>
      </c>
      <c r="P303" t="str">
        <f>feed!P303</f>
        <v>Untapped</v>
      </c>
      <c r="Q303">
        <f t="shared" si="24"/>
        <v>90</v>
      </c>
      <c r="R303" t="str">
        <f>feed!Q303</f>
        <v>Very Powerful</v>
      </c>
      <c r="S303">
        <f t="shared" si="25"/>
        <v>10</v>
      </c>
      <c r="T303" t="str">
        <f>feed!R303</f>
        <v>Pacific Rim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303" t="str">
        <f>feed!U303</f>
        <v>http://blocgame.com/stats.php?id=58225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12290</v>
      </c>
      <c r="AA303" s="8">
        <f t="shared" si="27"/>
        <v>9.0871470301850046</v>
      </c>
      <c r="AB303" s="4">
        <f t="shared" si="28"/>
        <v>342.33333333333331</v>
      </c>
      <c r="AC303" s="4">
        <f t="shared" si="29"/>
        <v>3110.8333333333335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125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Good</v>
      </c>
      <c r="H304">
        <f>SUMPRODUCT(MID(0&amp;feed!H304,LARGE(INDEX(ISNUMBER(--MID(feed!H304,ROW($1:$19),1))*
ROW($1:$19),0),ROW($1:$19))+1,1)*10^ROW($1:$19)/10)</f>
        <v>2</v>
      </c>
      <c r="I304" t="str">
        <f>feed!I304</f>
        <v>Standard</v>
      </c>
      <c r="J304">
        <f>SUMPRODUCT(MID(0&amp;feed!J304,LARGE(INDEX(ISNUMBER(--MID(feed!J304,ROW($1:$19),1))*
ROW($1:$19),0),ROW($1:$19))+1,1)*10^ROW($1:$19)/10)</f>
        <v>9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21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2049</v>
      </c>
      <c r="O304">
        <f>SUMPRODUCT(MID(0&amp;feed!O304,LARGE(INDEX(ISNUMBER(--MID(feed!O304,ROW($1:$5),1))*
ROW($1:$5),0),ROW($1:$5))+1,1)*10^ROW($1:$5)/10)</f>
        <v>3913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13007</v>
      </c>
      <c r="AA304" s="8">
        <f t="shared" si="27"/>
        <v>14.400683260126891</v>
      </c>
      <c r="AB304" s="4">
        <f t="shared" si="28"/>
        <v>341.5</v>
      </c>
      <c r="AC304" s="4">
        <f t="shared" si="29"/>
        <v>4917.833333333333</v>
      </c>
    </row>
    <row r="305" spans="1:29" x14ac:dyDescent="0.25">
      <c r="A305" t="str">
        <f>feed!A305</f>
        <v>Zuyazayuza</v>
      </c>
      <c r="B305" t="str">
        <f>feed!B305</f>
        <v>Zuyazayuza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190</v>
      </c>
      <c r="E305">
        <f>SUMPRODUCT(MID(0&amp;feed!E305,LARGE(INDEX(ISNUMBER(--MID(feed!E305,ROW($1:$19),1))*
ROW($1:$19),0),ROW($1:$19))+1,1)*10^ROW($1:$19)/10)</f>
        <v>14</v>
      </c>
      <c r="F305" t="str">
        <f>feed!F305</f>
        <v>Almost Modern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5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6</v>
      </c>
      <c r="K305">
        <f>SUMPRODUCT(MID(0&amp;feed!K305,LARGE(INDEX(ISNUMBER(--MID(feed!K305,ROW($1:$19),1))*
ROW($1:$19),0),ROW($1:$19))+1,1)*10^ROW($1:$19)/10)</f>
        <v>48</v>
      </c>
      <c r="L305">
        <f>SUMPRODUCT(MID(0&amp;feed!L305,LARGE(INDEX(ISNUMBER(--MID(feed!L305,ROW($1:$19),1))*
ROW($1:$19),0),ROW($1:$19))+1,1)*10^ROW($1:$19)/10)</f>
        <v>8</v>
      </c>
      <c r="M305" t="str">
        <f>feed!M305</f>
        <v>Mixed Economy</v>
      </c>
      <c r="N305">
        <f>SUMPRODUCT(MID(0&amp;feed!N305,LARGE(INDEX(ISNUMBER(--MID(feed!N305,ROW($1:$5),1))*
ROW($1:$5),0),ROW($1:$5))+1,1)*10^ROW($1:$5)/10)</f>
        <v>2048</v>
      </c>
      <c r="O305">
        <f>SUMPRODUCT(MID(0&amp;feed!O305,LARGE(INDEX(ISNUMBER(--MID(feed!O305,ROW($1:$5),1))*
ROW($1:$5),0),ROW($1:$5))+1,1)*10^ROW($1:$5)/10)</f>
        <v>183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Caribbean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305" t="str">
        <f>feed!U305</f>
        <v>http://blocgame.com/stats.php?id=62470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43932</v>
      </c>
      <c r="AA305" s="8">
        <f t="shared" si="27"/>
        <v>33.5361328125</v>
      </c>
      <c r="AB305" s="4">
        <f t="shared" si="28"/>
        <v>341.33333333333331</v>
      </c>
      <c r="AC305" s="4">
        <f t="shared" si="29"/>
        <v>11447</v>
      </c>
    </row>
    <row r="306" spans="1:29" x14ac:dyDescent="0.25">
      <c r="A306" t="str">
        <f>feed!A306</f>
        <v>Empyrea</v>
      </c>
      <c r="B306" t="str">
        <f>feed!B306</f>
        <v>Sir_Scarf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51</v>
      </c>
      <c r="E306">
        <f>SUMPRODUCT(MID(0&amp;feed!E306,LARGE(INDEX(ISNUMBER(--MID(feed!E306,ROW($1:$19),1))*
ROW($1:$19),0),ROW($1:$19))+1,1)*10^ROW($1:$19)/10)</f>
        <v>3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2</v>
      </c>
      <c r="I306" t="str">
        <f>feed!I306</f>
        <v>Standard</v>
      </c>
      <c r="J306">
        <f>SUMPRODUCT(MID(0&amp;feed!J306,LARGE(INDEX(ISNUMBER(--MID(feed!J306,ROW($1:$19),1))*
ROW($1:$19),0),ROW($1:$19))+1,1)*10^ROW($1:$19)/10)</f>
        <v>7</v>
      </c>
      <c r="K306">
        <f>SUMPRODUCT(MID(0&amp;feed!K306,LARGE(INDEX(ISNUMBER(--MID(feed!K306,ROW($1:$19),1))*
ROW($1:$19),0),ROW($1:$19))+1,1)*10^ROW($1:$19)/10)</f>
        <v>18</v>
      </c>
      <c r="L306">
        <f>SUMPRODUCT(MID(0&amp;feed!L306,LARGE(INDEX(ISNUMBER(--MID(feed!L306,ROW($1:$19),1))*
ROW($1:$19),0),ROW($1:$19))+1,1)*10^ROW($1:$19)/10)</f>
        <v>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2038</v>
      </c>
      <c r="O306">
        <f>SUMPRODUCT(MID(0&amp;feed!O306,LARGE(INDEX(ISNUMBER(--MID(feed!O306,ROW($1:$5),1))*
ROW($1:$5),0),ROW($1:$5))+1,1)*10^ROW($1:$5)/10)</f>
        <v>3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306" t="str">
        <f>feed!U306</f>
        <v>http://blocgame.com/stats.php?id=49411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22781</v>
      </c>
      <c r="AA306" s="8">
        <f t="shared" si="27"/>
        <v>15.778213935230617</v>
      </c>
      <c r="AB306" s="4">
        <f t="shared" si="28"/>
        <v>339.66666666666669</v>
      </c>
      <c r="AC306" s="4">
        <f t="shared" si="29"/>
        <v>5359.333333333333</v>
      </c>
    </row>
    <row r="307" spans="1:29" x14ac:dyDescent="0.25">
      <c r="A307" t="str">
        <f>feed!A307</f>
        <v>Octobia</v>
      </c>
      <c r="B307" t="str">
        <f>feed!B307</f>
        <v>Octo</v>
      </c>
      <c r="C307" t="str">
        <f>feed!C307</f>
        <v>SPQR</v>
      </c>
      <c r="D307">
        <f>SUMPRODUCT(MID(0&amp;feed!D307,LARGE(INDEX(ISNUMBER(--MID(feed!D307,ROW($1:$19),1))*
ROW($1:$19),0),ROW($1:$19))+1,1)*10^ROW($1:$19)/10)</f>
        <v>93</v>
      </c>
      <c r="E307">
        <f>SUMPRODUCT(MID(0&amp;feed!E307,LARGE(INDEX(ISNUMBER(--MID(feed!E307,ROW($1:$19),1))*
ROW($1:$19),0),ROW($1:$19))+1,1)*10^ROW($1:$19)/10)</f>
        <v>0</v>
      </c>
      <c r="F307" t="str">
        <f>feed!F307</f>
        <v>Korean War surplus</v>
      </c>
      <c r="G307" t="str">
        <f>feed!G307</f>
        <v>Nice</v>
      </c>
      <c r="H307">
        <f>SUMPRODUCT(MID(0&amp;feed!H307,LARGE(INDEX(ISNUMBER(--MID(feed!H307,ROW($1:$19),1))*
ROW($1:$19),0),ROW($1:$19))+1,1)*10^ROW($1:$19)/10)</f>
        <v>1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15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2035</v>
      </c>
      <c r="O307">
        <f>SUMPRODUCT(MID(0&amp;feed!O307,LARGE(INDEX(ISNUMBER(--MID(feed!O307,ROW($1:$5),1))*
ROW($1:$5),0),ROW($1:$5))+1,1)*10^ROW($1:$5)/10)</f>
        <v>3893</v>
      </c>
      <c r="P307" t="str">
        <f>feed!P307</f>
        <v>Near Depletion</v>
      </c>
      <c r="Q307">
        <f t="shared" si="24"/>
        <v>10</v>
      </c>
      <c r="R307" t="str">
        <f>feed!Q307</f>
        <v>Small</v>
      </c>
      <c r="S307">
        <f t="shared" si="25"/>
        <v>3</v>
      </c>
      <c r="T307" t="str">
        <f>feed!R307</f>
        <v>Arabia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307" t="str">
        <f>feed!U307</f>
        <v>http://blocgame.com/stats.php?id=61272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30711</v>
      </c>
      <c r="AA307" s="8">
        <f t="shared" si="27"/>
        <v>20.066830466830467</v>
      </c>
      <c r="AB307" s="4">
        <f t="shared" si="28"/>
        <v>339.16666666666669</v>
      </c>
      <c r="AC307" s="4">
        <f t="shared" si="29"/>
        <v>6806</v>
      </c>
    </row>
    <row r="308" spans="1:29" x14ac:dyDescent="0.25">
      <c r="A308" t="str">
        <f>feed!A308</f>
        <v>Spartang</v>
      </c>
      <c r="B308" t="str">
        <f>feed!B308</f>
        <v>Najib abdul razak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61</v>
      </c>
      <c r="E308">
        <f>SUMPRODUCT(MID(0&amp;feed!E308,LARGE(INDEX(ISNUMBER(--MID(feed!E308,ROW($1:$19),1))*
ROW($1:$19),0),ROW($1:$19))+1,1)*10^ROW($1:$19)/10)</f>
        <v>0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2028</v>
      </c>
      <c r="O308">
        <f>SUMPRODUCT(MID(0&amp;feed!O308,LARGE(INDEX(ISNUMBER(--MID(feed!O308,ROW($1:$5),1))*
ROW($1:$5),0),ROW($1:$5))+1,1)*10^ROW($1:$5)/10)</f>
        <v>143</v>
      </c>
      <c r="P308" t="str">
        <f>feed!P308</f>
        <v>Plentiful</v>
      </c>
      <c r="Q308">
        <f t="shared" si="24"/>
        <v>70</v>
      </c>
      <c r="R308" t="str">
        <f>feed!Q308</f>
        <v>Small</v>
      </c>
      <c r="S308">
        <f t="shared" si="25"/>
        <v>3</v>
      </c>
      <c r="T308" t="str">
        <f>feed!R308</f>
        <v>Caribbean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308" t="str">
        <f>feed!U308</f>
        <v>http://blocgame.com/stats.php?id=64166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17597</v>
      </c>
      <c r="AA308" s="8">
        <f t="shared" si="27"/>
        <v>12.00542406311637</v>
      </c>
      <c r="AB308" s="4">
        <f t="shared" si="28"/>
        <v>338</v>
      </c>
      <c r="AC308" s="4">
        <f t="shared" si="29"/>
        <v>4057.8333333333335</v>
      </c>
    </row>
    <row r="309" spans="1:29" x14ac:dyDescent="0.25">
      <c r="A309" t="str">
        <f>feed!A309</f>
        <v>Buchepalia</v>
      </c>
      <c r="B309" t="str">
        <f>feed!B309</f>
        <v>ubiqa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60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14</v>
      </c>
      <c r="K309">
        <f>SUMPRODUCT(MID(0&amp;feed!K309,LARGE(INDEX(ISNUMBER(--MID(feed!K309,ROW($1:$19),1))*
ROW($1:$19),0),ROW($1:$19))+1,1)*10^ROW($1:$19)/10)</f>
        <v>21</v>
      </c>
      <c r="L309">
        <f>SUMPRODUCT(MID(0&amp;feed!L309,LARGE(INDEX(ISNUMBER(--MID(feed!L309,ROW($1:$19),1))*
ROW($1:$19),0),ROW($1:$19))+1,1)*10^ROW($1:$19)/10)</f>
        <v>10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2025</v>
      </c>
      <c r="O309">
        <f>SUMPRODUCT(MID(0&amp;feed!O309,LARGE(INDEX(ISNUMBER(--MID(feed!O309,ROW($1:$5),1))*
ROW($1:$5),0),ROW($1:$5))+1,1)*10^ROW($1:$5)/10)</f>
        <v>211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Caribbean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309" t="str">
        <f>feed!U309</f>
        <v>http://blocgame.com/stats.php?id=60734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5139</v>
      </c>
      <c r="AA309" s="8">
        <f t="shared" si="27"/>
        <v>9.3896296296296295</v>
      </c>
      <c r="AB309" s="4">
        <f t="shared" si="28"/>
        <v>337.5</v>
      </c>
      <c r="AC309" s="4">
        <f t="shared" si="29"/>
        <v>3169</v>
      </c>
    </row>
    <row r="310" spans="1:29" x14ac:dyDescent="0.25">
      <c r="A310" t="str">
        <f>feed!A310</f>
        <v>fjortonattio8</v>
      </c>
      <c r="B310" t="str">
        <f>feed!B310</f>
        <v>fiveonesix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4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5</v>
      </c>
      <c r="K310">
        <f>SUMPRODUCT(MID(0&amp;feed!K310,LARGE(INDEX(ISNUMBER(--MID(feed!K310,ROW($1:$19),1))*
ROW($1:$19),0),ROW($1:$19))+1,1)*10^ROW($1:$19)/10)</f>
        <v>43</v>
      </c>
      <c r="L310">
        <f>SUMPRODUCT(MID(0&amp;feed!L310,LARGE(INDEX(ISNUMBER(--MID(feed!L310,ROW($1:$19),1))*
ROW($1:$19),0),ROW($1:$19))+1,1)*10^ROW($1:$19)/10)</f>
        <v>5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2025</v>
      </c>
      <c r="O310">
        <f>SUMPRODUCT(MID(0&amp;feed!O310,LARGE(INDEX(ISNUMBER(--MID(feed!O310,ROW($1:$5),1))*
ROW($1:$5),0),ROW($1:$5))+1,1)*10^ROW($1:$5)/10)</f>
        <v>257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Gran Colombia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310" t="str">
        <f>feed!U310</f>
        <v>http://blocgame.com/stats.php?id=63413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16335</v>
      </c>
      <c r="AA310" s="8">
        <f t="shared" si="27"/>
        <v>18.437037037037037</v>
      </c>
      <c r="AB310" s="4">
        <f t="shared" si="28"/>
        <v>337.5</v>
      </c>
      <c r="AC310" s="4">
        <f t="shared" si="29"/>
        <v>6222.5</v>
      </c>
    </row>
    <row r="311" spans="1:29" x14ac:dyDescent="0.25">
      <c r="A311" t="str">
        <f>feed!A311</f>
        <v>Cairobya</v>
      </c>
      <c r="B311" t="str">
        <f>feed!B311</f>
        <v>Garry Lorvathian</v>
      </c>
      <c r="C311" t="str">
        <f>feed!C311</f>
        <v>The Federal Colonies</v>
      </c>
      <c r="D311">
        <f>SUMPRODUCT(MID(0&amp;feed!D311,LARGE(INDEX(ISNUMBER(--MID(feed!D311,ROW($1:$19),1))*
ROW($1:$19),0),ROW($1:$19))+1,1)*10^ROW($1:$19)/10)</f>
        <v>20</v>
      </c>
      <c r="E311">
        <f>SUMPRODUCT(MID(0&amp;feed!E311,LARGE(INDEX(ISNUMBER(--MID(feed!E311,ROW($1:$19),1))*
ROW($1:$19),0),ROW($1:$19))+1,1)*10^ROW($1:$19)/10)</f>
        <v>1</v>
      </c>
      <c r="F311" t="str">
        <f>feed!F311</f>
        <v>Korean War surplus</v>
      </c>
      <c r="G311" t="str">
        <f>feed!G311</f>
        <v>Normal</v>
      </c>
      <c r="H311">
        <f>SUMPRODUCT(MID(0&amp;feed!H311,LARGE(INDEX(ISNUMBER(--MID(feed!H311,ROW($1:$19),1))*
ROW($1:$19),0),ROW($1:$19))+1,1)*10^ROW($1:$19)/10)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12</v>
      </c>
      <c r="L311">
        <f>SUMPRODUCT(MID(0&amp;feed!L311,LARGE(INDEX(ISNUMBER(--MID(feed!L311,ROW($1:$19),1))*
ROW($1:$19),0),ROW($1:$19))+1,1)*10^ROW($1:$19)/10)</f>
        <v>6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2025</v>
      </c>
      <c r="O311">
        <f>SUMPRODUCT(MID(0&amp;feed!O311,LARGE(INDEX(ISNUMBER(--MID(feed!O311,ROW($1:$5),1))*
ROW($1:$5),0),ROW($1:$5))+1,1)*10^ROW($1:$5)/10)</f>
        <v>433</v>
      </c>
      <c r="P311" t="str">
        <f>feed!P311</f>
        <v>Near Depletion</v>
      </c>
      <c r="Q311">
        <f t="shared" si="24"/>
        <v>10</v>
      </c>
      <c r="R311" t="str">
        <f>feed!Q311</f>
        <v>Mediocre</v>
      </c>
      <c r="S311">
        <f t="shared" si="25"/>
        <v>4.5</v>
      </c>
      <c r="T311" t="str">
        <f>feed!R311</f>
        <v>Egypt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311" t="str">
        <f>feed!U311</f>
        <v>http://blocgame.com/stats.php?id=64173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9910</v>
      </c>
      <c r="AA311" s="8">
        <f t="shared" si="27"/>
        <v>8.9679012345679006</v>
      </c>
      <c r="AB311" s="4">
        <f t="shared" si="28"/>
        <v>337.5</v>
      </c>
      <c r="AC311" s="4">
        <f t="shared" si="29"/>
        <v>3026.6666666666665</v>
      </c>
    </row>
    <row r="312" spans="1:29" x14ac:dyDescent="0.25">
      <c r="A312" t="str">
        <f>feed!A312</f>
        <v>Robots</v>
      </c>
      <c r="B312" t="str">
        <f>feed!B312</f>
        <v>stormbot28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127</v>
      </c>
      <c r="E312">
        <f>SUMPRODUCT(MID(0&amp;feed!E312,LARGE(INDEX(ISNUMBER(--MID(feed!E312,ROW($1:$19),1))*
ROW($1:$19),0),ROW($1:$19))+1,1)*10^ROW($1:$19)/10)</f>
        <v>2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SUMPRODUCT(MID(0&amp;feed!H312,LARGE(INDEX(ISNUMBER(--MID(feed!H312,ROW($1:$19),1))*
ROW($1:$19),0),ROW($1:$19))+1,1)*10^ROW($1:$19)/10)</f>
        <v>2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7</v>
      </c>
      <c r="K312">
        <f>SUMPRODUCT(MID(0&amp;feed!K312,LARGE(INDEX(ISNUMBER(--MID(feed!K312,ROW($1:$19),1))*
ROW($1:$19),0),ROW($1:$19))+1,1)*10^ROW($1:$19)/10)</f>
        <v>11</v>
      </c>
      <c r="L312">
        <f>SUMPRODUCT(MID(0&amp;feed!L312,LARGE(INDEX(ISNUMBER(--MID(feed!L312,ROW($1:$19),1))*
ROW($1:$19),0),ROW($1:$19))+1,1)*10^ROW($1:$19)/10)</f>
        <v>2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2010</v>
      </c>
      <c r="O312">
        <f>SUMPRODUCT(MID(0&amp;feed!O312,LARGE(INDEX(ISNUMBER(--MID(feed!O312,ROW($1:$5),1))*
ROW($1:$5),0),ROW($1:$5))+1,1)*10^ROW($1:$5)/10)</f>
        <v>177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Caribbean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312" t="str">
        <f>feed!U312</f>
        <v>http://blocgame.com/stats.php?id=40242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14153</v>
      </c>
      <c r="AA312" s="8">
        <f t="shared" si="27"/>
        <v>10.212935323383084</v>
      </c>
      <c r="AB312" s="4">
        <f t="shared" si="28"/>
        <v>335</v>
      </c>
      <c r="AC312" s="4">
        <f t="shared" si="29"/>
        <v>3421.3333333333335</v>
      </c>
    </row>
    <row r="313" spans="1:29" x14ac:dyDescent="0.25">
      <c r="A313" t="str">
        <f>feed!A313</f>
        <v>KaleCepo</v>
      </c>
      <c r="B313" t="str">
        <f>feed!B313</f>
        <v>sultan lee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237</v>
      </c>
      <c r="E313">
        <f>SUMPRODUCT(MID(0&amp;feed!E313,LARGE(INDEX(ISNUMBER(--MID(feed!E313,ROW($1:$19),1))*
ROW($1:$19),0),ROW($1:$19))+1,1)*10^ROW($1:$19)/10)</f>
        <v>25</v>
      </c>
      <c r="F313" t="str">
        <f>feed!F313</f>
        <v>Almost Modern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9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4</v>
      </c>
      <c r="K313">
        <f>SUMPRODUCT(MID(0&amp;feed!K313,LARGE(INDEX(ISNUMBER(--MID(feed!K313,ROW($1:$19),1))*
ROW($1:$19),0),ROW($1:$19))+1,1)*10^ROW($1:$19)/10)</f>
        <v>118</v>
      </c>
      <c r="L313">
        <f>SUMPRODUCT(MID(0&amp;feed!L313,LARGE(INDEX(ISNUMBER(--MID(feed!L313,ROW($1:$19),1))*
ROW($1:$19),0),ROW($1:$19))+1,1)*10^ROW($1:$19)/10)</f>
        <v>15</v>
      </c>
      <c r="M313" t="str">
        <f>feed!M313</f>
        <v>Free Market</v>
      </c>
      <c r="N313">
        <f>SUMPRODUCT(MID(0&amp;feed!N313,LARGE(INDEX(ISNUMBER(--MID(feed!N313,ROW($1:$5),1))*
ROW($1:$5),0),ROW($1:$5))+1,1)*10^ROW($1:$5)/10)</f>
        <v>2007</v>
      </c>
      <c r="O313">
        <f>SUMPRODUCT(MID(0&amp;feed!O313,LARGE(INDEX(ISNUMBER(--MID(feed!O313,ROW($1:$5),1))*
ROW($1:$5),0),ROW($1:$5))+1,1)*10^ROW($1:$5)/10)</f>
        <v>41</v>
      </c>
      <c r="P313" t="str">
        <f>feed!P313</f>
        <v>Untapped</v>
      </c>
      <c r="Q313">
        <f t="shared" si="24"/>
        <v>90</v>
      </c>
      <c r="R313" t="str">
        <f>feed!Q313</f>
        <v>Very Powerful</v>
      </c>
      <c r="S313">
        <f t="shared" si="25"/>
        <v>10</v>
      </c>
      <c r="T313" t="str">
        <f>feed!R313</f>
        <v>East Indies</v>
      </c>
      <c r="U313" t="str">
        <f>feed!S313</f>
        <v>United States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313" t="str">
        <f>feed!U313</f>
        <v>http://blocgame.com/stats.php?id=60711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36394</v>
      </c>
      <c r="AA313" s="8">
        <f t="shared" si="27"/>
        <v>46.347284504235176</v>
      </c>
      <c r="AB313" s="4">
        <f t="shared" si="28"/>
        <v>334.5</v>
      </c>
      <c r="AC313" s="4">
        <f t="shared" si="29"/>
        <v>15503.166666666666</v>
      </c>
    </row>
    <row r="314" spans="1:29" x14ac:dyDescent="0.25">
      <c r="A314" t="str">
        <f>feed!A314</f>
        <v>Whadjuk</v>
      </c>
      <c r="B314" t="str">
        <f>feed!B314</f>
        <v>MarsOz</v>
      </c>
      <c r="C314" t="str">
        <f>feed!C314</f>
        <v>The Khilafah</v>
      </c>
      <c r="D314">
        <f>SUMPRODUCT(MID(0&amp;feed!D314,LARGE(INDEX(ISNUMBER(--MID(feed!D314,ROW($1:$19),1))*
ROW($1:$19),0),ROW($1:$19))+1,1)*10^ROW($1:$19)/10)</f>
        <v>27</v>
      </c>
      <c r="E314">
        <f>SUMPRODUCT(MID(0&amp;feed!E314,LARGE(INDEX(ISNUMBER(--MID(feed!E314,ROW($1:$19),1))*
ROW($1:$19),0),ROW($1:$19))+1,1)*10^ROW($1:$19)/10)</f>
        <v>3</v>
      </c>
      <c r="F314" t="str">
        <f>feed!F314</f>
        <v>First World War surplus</v>
      </c>
      <c r="G314" t="str">
        <f>feed!G314</f>
        <v>Gandhi-like</v>
      </c>
      <c r="H314">
        <f>SUMPRODUCT(MID(0&amp;feed!H314,LARGE(INDEX(ISNUMBER(--MID(feed!H314,ROW($1:$19),1))*
ROW($1:$19),0),ROW($1:$19))+1,1)*10^ROW($1:$19)/10)</f>
        <v>2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7</v>
      </c>
      <c r="L314">
        <f>SUMPRODUCT(MID(0&amp;feed!L314,LARGE(INDEX(ISNUMBER(--MID(feed!L314,ROW($1:$19),1))*
ROW($1:$19),0),ROW($1:$19))+1,1)*10^ROW($1:$19)/10)</f>
        <v>6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2006</v>
      </c>
      <c r="O314">
        <f>SUMPRODUCT(MID(0&amp;feed!O314,LARGE(INDEX(ISNUMBER(--MID(feed!O314,ROW($1:$5),1))*
ROW($1:$5),0),ROW($1:$5))+1,1)*10^ROW($1:$5)/10)</f>
        <v>3251</v>
      </c>
      <c r="P314" t="str">
        <f>feed!P314</f>
        <v>Plentiful</v>
      </c>
      <c r="Q314">
        <f t="shared" si="24"/>
        <v>70</v>
      </c>
      <c r="R314" t="str">
        <f>feed!Q314</f>
        <v>Large</v>
      </c>
      <c r="S314">
        <f t="shared" si="25"/>
        <v>7.5</v>
      </c>
      <c r="T314" t="str">
        <f>feed!R314</f>
        <v>Mesopotamia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314" t="str">
        <f>feed!U314</f>
        <v>http://blocgame.com/stats.php?id=63576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4966</v>
      </c>
      <c r="AA314" s="8">
        <f t="shared" si="27"/>
        <v>5.6535393818544364</v>
      </c>
      <c r="AB314" s="4">
        <f t="shared" si="28"/>
        <v>334.33333333333331</v>
      </c>
      <c r="AC314" s="4">
        <f t="shared" si="29"/>
        <v>1890.1666666666667</v>
      </c>
    </row>
    <row r="315" spans="1:29" x14ac:dyDescent="0.25">
      <c r="A315" t="str">
        <f>feed!A315</f>
        <v>East Takistan</v>
      </c>
      <c r="B315" t="str">
        <f>feed!B315</f>
        <v>Sheepshagger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31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1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11</v>
      </c>
      <c r="L315">
        <f>SUMPRODUCT(MID(0&amp;feed!L315,LARGE(INDEX(ISNUMBER(--MID(feed!L315,ROW($1:$19),1))*
ROW($1:$19),0),ROW($1:$19))+1,1)*10^ROW($1:$19)/10)</f>
        <v>3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1996</v>
      </c>
      <c r="O315">
        <f>SUMPRODUCT(MID(0&amp;feed!O315,LARGE(INDEX(ISNUMBER(--MID(feed!O315,ROW($1:$5),1))*
ROW($1:$5),0),ROW($1:$5))+1,1)*10^ROW($1:$5)/10)</f>
        <v>1353</v>
      </c>
      <c r="P315" t="str">
        <f>feed!P315</f>
        <v>Plentiful</v>
      </c>
      <c r="Q315">
        <f t="shared" si="24"/>
        <v>70</v>
      </c>
      <c r="R315" t="str">
        <f>feed!Q315</f>
        <v>Mediocre</v>
      </c>
      <c r="S315">
        <f t="shared" si="25"/>
        <v>4.5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315" t="str">
        <f>feed!U315</f>
        <v>http://blocgame.com/stats.php?id=58950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8969</v>
      </c>
      <c r="AA315" s="8">
        <f t="shared" si="27"/>
        <v>7.4994989979959916</v>
      </c>
      <c r="AB315" s="4">
        <f t="shared" si="28"/>
        <v>332.66666666666669</v>
      </c>
      <c r="AC315" s="4">
        <f t="shared" si="29"/>
        <v>2494.8333333333335</v>
      </c>
    </row>
    <row r="316" spans="1:29" x14ac:dyDescent="0.25">
      <c r="A316" t="str">
        <f>feed!A316</f>
        <v>kodiang</v>
      </c>
      <c r="B316" t="str">
        <f>feed!B316</f>
        <v>tester2</v>
      </c>
      <c r="C316" t="str">
        <f>feed!C316</f>
        <v>The United Nations</v>
      </c>
      <c r="D316">
        <f>SUMPRODUCT(MID(0&amp;feed!D316,LARGE(INDEX(ISNUMBER(--MID(feed!D316,ROW($1:$19),1))*
ROW($1:$19),0),ROW($1:$19))+1,1)*10^ROW($1:$19)/10)</f>
        <v>104</v>
      </c>
      <c r="E316">
        <f>SUMPRODUCT(MID(0&amp;feed!E316,LARGE(INDEX(ISNUMBER(--MID(feed!E316,ROW($1:$19),1))*
ROW($1:$19),0),ROW($1:$19))+1,1)*10^ROW($1:$19)/10)</f>
        <v>6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5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17</v>
      </c>
      <c r="K316">
        <f>SUMPRODUCT(MID(0&amp;feed!K316,LARGE(INDEX(ISNUMBER(--MID(feed!K316,ROW($1:$19),1))*
ROW($1:$19),0),ROW($1:$19))+1,1)*10^ROW($1:$19)/10)</f>
        <v>26</v>
      </c>
      <c r="L316">
        <f>SUMPRODUCT(MID(0&amp;feed!L316,LARGE(INDEX(ISNUMBER(--MID(feed!L316,ROW($1:$19),1))*
ROW($1:$19),0),ROW($1:$19))+1,1)*10^ROW($1:$19)/10)</f>
        <v>14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1996</v>
      </c>
      <c r="O316">
        <f>SUMPRODUCT(MID(0&amp;feed!O316,LARGE(INDEX(ISNUMBER(--MID(feed!O316,ROW($1:$5),1))*
ROW($1:$5),0),ROW($1:$5))+1,1)*10^ROW($1:$5)/10)</f>
        <v>58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Pacific Rim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316" t="str">
        <f>feed!U316</f>
        <v>http://blocgame.com/stats.php?id=60531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12475</v>
      </c>
      <c r="AA316" s="8">
        <f t="shared" si="27"/>
        <v>15.6437875751503</v>
      </c>
      <c r="AB316" s="4">
        <f t="shared" si="28"/>
        <v>332.66666666666669</v>
      </c>
      <c r="AC316" s="4">
        <f t="shared" si="29"/>
        <v>5204.166666666667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59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0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1993</v>
      </c>
      <c r="O317">
        <f>SUMPRODUCT(MID(0&amp;feed!O317,LARGE(INDEX(ISNUMBER(--MID(feed!O317,ROW($1:$5),1))*
ROW($1:$5),0),ROW($1:$5))+1,1)*10^ROW($1:$5)/10)</f>
        <v>2453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6.5745107877571503</v>
      </c>
      <c r="AB317" s="4">
        <f t="shared" si="28"/>
        <v>332.16666666666669</v>
      </c>
      <c r="AC317" s="4">
        <f t="shared" si="29"/>
        <v>2183.8333333333335</v>
      </c>
    </row>
    <row r="318" spans="1:29" x14ac:dyDescent="0.25">
      <c r="A318" t="str">
        <f>feed!A318</f>
        <v>Wafflonia</v>
      </c>
      <c r="B318" t="str">
        <f>feed!B318</f>
        <v>Stellarwaffle</v>
      </c>
      <c r="C318" t="str">
        <f>feed!C318</f>
        <v>SPQR</v>
      </c>
      <c r="D318">
        <f>SUMPRODUCT(MID(0&amp;feed!D318,LARGE(INDEX(ISNUMBER(--MID(feed!D318,ROW($1:$19),1))*
ROW($1:$19),0),ROW($1:$19))+1,1)*10^ROW($1:$19)/10)</f>
        <v>82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Nice</v>
      </c>
      <c r="H318">
        <f>SUMPRODUCT(MID(0&amp;feed!H318,LARGE(INDEX(ISNUMBER(--MID(feed!H318,ROW($1:$19),1))*
ROW($1:$19),0),ROW($1:$19))+1,1)*10^ROW($1:$19)/10)</f>
        <v>4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22</v>
      </c>
      <c r="L318">
        <f>SUMPRODUCT(MID(0&amp;feed!L318,LARGE(INDEX(ISNUMBER(--MID(feed!L318,ROW($1:$19),1))*
ROW($1:$19),0),ROW($1:$19))+1,1)*10^ROW($1:$19)/10)</f>
        <v>12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1992</v>
      </c>
      <c r="O318">
        <f>SUMPRODUCT(MID(0&amp;feed!O318,LARGE(INDEX(ISNUMBER(--MID(feed!O318,ROW($1:$5),1))*
ROW($1:$5),0),ROW($1:$5))+1,1)*10^ROW($1:$5)/10)</f>
        <v>3922</v>
      </c>
      <c r="P318" t="str">
        <f>feed!P318</f>
        <v>Plentiful</v>
      </c>
      <c r="Q318">
        <f t="shared" si="24"/>
        <v>70</v>
      </c>
      <c r="R318" t="str">
        <f>feed!Q318</f>
        <v>Large</v>
      </c>
      <c r="S318">
        <f t="shared" si="25"/>
        <v>7.5</v>
      </c>
      <c r="T318" t="str">
        <f>feed!R318</f>
        <v>Egypt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318" t="str">
        <f>feed!U318</f>
        <v>http://blocgame.com/stats.php?id=63064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28028</v>
      </c>
      <c r="AA318" s="8">
        <f t="shared" si="27"/>
        <v>21.976907630522089</v>
      </c>
      <c r="AB318" s="4">
        <f t="shared" si="28"/>
        <v>332</v>
      </c>
      <c r="AC318" s="4">
        <f t="shared" si="29"/>
        <v>7296.333333333333</v>
      </c>
    </row>
    <row r="319" spans="1:29" x14ac:dyDescent="0.25">
      <c r="A319" t="str">
        <f>feed!A319</f>
        <v>Nerdia</v>
      </c>
      <c r="B319" t="str">
        <f>feed!B319</f>
        <v>TheKyu</v>
      </c>
      <c r="C319" t="str">
        <f>feed!C319</f>
        <v>Brotherhood of Nod</v>
      </c>
      <c r="D319">
        <f>SUMPRODUCT(MID(0&amp;feed!D319,LARGE(INDEX(ISNUMBER(--MID(feed!D319,ROW($1:$19),1))*
ROW($1:$19),0),ROW($1:$19))+1,1)*10^ROW($1:$19)/10)</f>
        <v>79</v>
      </c>
      <c r="E319">
        <f>SUMPRODUCT(MID(0&amp;feed!E319,LARGE(INDEX(ISNUMBER(--MID(feed!E319,ROW($1:$19),1))*
ROW($1:$19),0),ROW($1:$19))+1,1)*10^ROW($1:$19)/10)</f>
        <v>11</v>
      </c>
      <c r="F319" t="str">
        <f>feed!F319</f>
        <v>Korean War surplus</v>
      </c>
      <c r="G319" t="str">
        <f>feed!G319</f>
        <v>Questionable</v>
      </c>
      <c r="H319">
        <f>SUMPRODUCT(MID(0&amp;feed!H319,LARGE(INDEX(ISNUMBER(--MID(feed!H319,ROW($1:$19),1))*
ROW($1:$19),0),ROW($1:$19))+1,1)*10^ROW($1:$19)/10)</f>
        <v>5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3</v>
      </c>
      <c r="K319">
        <f>SUMPRODUCT(MID(0&amp;feed!K319,LARGE(INDEX(ISNUMBER(--MID(feed!K319,ROW($1:$19),1))*
ROW($1:$19),0),ROW($1:$19))+1,1)*10^ROW($1:$19)/10)</f>
        <v>45</v>
      </c>
      <c r="L319">
        <f>SUMPRODUCT(MID(0&amp;feed!L319,LARGE(INDEX(ISNUMBER(--MID(feed!L319,ROW($1:$19),1))*
ROW($1:$19),0),ROW($1:$19))+1,1)*10^ROW($1:$19)/10)</f>
        <v>25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1982</v>
      </c>
      <c r="O319">
        <f>SUMPRODUCT(MID(0&amp;feed!O319,LARGE(INDEX(ISNUMBER(--MID(feed!O319,ROW($1:$5),1))*
ROW($1:$5),0),ROW($1:$5))+1,1)*10^ROW($1:$5)/10)</f>
        <v>0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Caribbean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319" t="str">
        <f>feed!U319</f>
        <v>http://blocgame.com/stats.php?id=56451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15548</v>
      </c>
      <c r="AA319" s="8">
        <f t="shared" si="27"/>
        <v>22.980827447023209</v>
      </c>
      <c r="AB319" s="4">
        <f t="shared" si="28"/>
        <v>330.33333333333331</v>
      </c>
      <c r="AC319" s="4">
        <f t="shared" si="29"/>
        <v>7591.333333333333</v>
      </c>
    </row>
    <row r="320" spans="1:29" x14ac:dyDescent="0.25">
      <c r="A320" t="str">
        <f>feed!A320</f>
        <v>Derpkins</v>
      </c>
      <c r="B320" t="str">
        <f>feed!B320</f>
        <v>Mr. Derp</v>
      </c>
      <c r="C320">
        <f>feed!C320</f>
        <v>0</v>
      </c>
      <c r="D320">
        <f>SUMPRODUCT(MID(0&amp;feed!D320,LARGE(INDEX(ISNUMBER(--MID(feed!D320,ROW($1:$19),1))*
ROW($1:$19),0),ROW($1:$19))+1,1)*10^ROW($1:$19)/10)</f>
        <v>26</v>
      </c>
      <c r="E320">
        <f>SUMPRODUCT(MID(0&amp;feed!E320,LARGE(INDEX(ISNUMBER(--MID(feed!E320,ROW($1:$19),1))*
ROW($1:$19),0),ROW($1:$19))+1,1)*10^ROW($1:$19)/10)</f>
        <v>0</v>
      </c>
      <c r="F320" t="str">
        <f>feed!F320</f>
        <v>First World War surplus</v>
      </c>
      <c r="G320" t="str">
        <f>feed!G320</f>
        <v>Angelic</v>
      </c>
      <c r="H320">
        <f>SUMPRODUCT(MID(0&amp;feed!H320,LARGE(INDEX(ISNUMBER(--MID(feed!H320,ROW($1:$19),1))*
ROW($1:$19),0),ROW($1:$19))+1,1)*10^ROW($1:$19)/10)</f>
        <v>0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0</v>
      </c>
      <c r="K320">
        <f>SUMPRODUCT(MID(0&amp;feed!K320,LARGE(INDEX(ISNUMBER(--MID(feed!K320,ROW($1:$19),1))*
ROW($1:$19),0),ROW($1:$19))+1,1)*10^ROW($1:$19)/10)</f>
        <v>4</v>
      </c>
      <c r="L320">
        <f>SUMPRODUCT(MID(0&amp;feed!L320,LARGE(INDEX(ISNUMBER(--MID(feed!L320,ROW($1:$19),1))*
ROW($1:$19),0),ROW($1:$19))+1,1)*10^ROW($1:$19)/10)</f>
        <v>4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1980</v>
      </c>
      <c r="O320">
        <f>SUMPRODUCT(MID(0&amp;feed!O320,LARGE(INDEX(ISNUMBER(--MID(feed!O320,ROW($1:$5),1))*
ROW($1:$5),0),ROW($1:$5))+1,1)*10^ROW($1:$5)/10)</f>
        <v>332</v>
      </c>
      <c r="P320" t="str">
        <f>feed!P320</f>
        <v>Plentiful</v>
      </c>
      <c r="Q320">
        <f t="shared" si="24"/>
        <v>70</v>
      </c>
      <c r="R320" t="str">
        <f>feed!Q320</f>
        <v>Somewhat Large</v>
      </c>
      <c r="S320">
        <f t="shared" si="25"/>
        <v>6</v>
      </c>
      <c r="T320" t="str">
        <f>feed!R320</f>
        <v>Pacific Rim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320" t="str">
        <f>feed!U320</f>
        <v>http://blocgame.com/stats.php?id=59737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5025</v>
      </c>
      <c r="AA320" s="8">
        <f t="shared" si="27"/>
        <v>4.0530303030303028</v>
      </c>
      <c r="AB320" s="4">
        <f t="shared" si="28"/>
        <v>330</v>
      </c>
      <c r="AC320" s="4">
        <f t="shared" si="29"/>
        <v>1337.5</v>
      </c>
    </row>
    <row r="321" spans="1:29" x14ac:dyDescent="0.25">
      <c r="A321" t="str">
        <f>feed!A321</f>
        <v>Ceannesburg</v>
      </c>
      <c r="B321" t="str">
        <f>feed!B321</f>
        <v>theorange0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148</v>
      </c>
      <c r="E321">
        <f>SUMPRODUCT(MID(0&amp;feed!E321,LARGE(INDEX(ISNUMBER(--MID(feed!E321,ROW($1:$19),1))*
ROW($1:$19),0),ROW($1:$19))+1,1)*10^ROW($1:$19)/10)</f>
        <v>15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1</v>
      </c>
      <c r="K321">
        <f>SUMPRODUCT(MID(0&amp;feed!K321,LARGE(INDEX(ISNUMBER(--MID(feed!K321,ROW($1:$19),1))*
ROW($1:$19),0),ROW($1:$19))+1,1)*10^ROW($1:$19)/10)</f>
        <v>24</v>
      </c>
      <c r="L321">
        <f>SUMPRODUCT(MID(0&amp;feed!L321,LARGE(INDEX(ISNUMBER(--MID(feed!L321,ROW($1:$19),1))*
ROW($1:$19),0),ROW($1:$19))+1,1)*10^ROW($1:$19)/10)</f>
        <v>6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1964</v>
      </c>
      <c r="O321">
        <f>SUMPRODUCT(MID(0&amp;feed!O321,LARGE(INDEX(ISNUMBER(--MID(feed!O321,ROW($1:$5),1))*
ROW($1:$5),0),ROW($1:$5))+1,1)*10^ROW($1:$5)/10)</f>
        <v>0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Mesoamerica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321" t="str">
        <f>feed!U321</f>
        <v>http://blocgame.com/stats.php?id=56500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18587</v>
      </c>
      <c r="AA321" s="8">
        <f t="shared" si="27"/>
        <v>17.10132382892057</v>
      </c>
      <c r="AB321" s="4">
        <f t="shared" si="28"/>
        <v>327.33333333333331</v>
      </c>
      <c r="AC321" s="4">
        <f t="shared" si="29"/>
        <v>5597.833333333333</v>
      </c>
    </row>
    <row r="322" spans="1:29" x14ac:dyDescent="0.25">
      <c r="A322" t="str">
        <f>feed!A322</f>
        <v>Ladina</v>
      </c>
      <c r="B322" t="str">
        <f>feed!B322</f>
        <v>MightyBjï¿½rn</v>
      </c>
      <c r="C322">
        <f>feed!C322</f>
        <v>0</v>
      </c>
      <c r="D322">
        <f>SUMPRODUCT(MID(0&amp;feed!D322,LARGE(INDEX(ISNUMBER(--MID(feed!D322,ROW($1:$19),1))*
ROW($1:$19),0),ROW($1:$19))+1,1)*10^ROW($1:$19)/10)</f>
        <v>3</v>
      </c>
      <c r="E322">
        <f>SUMPRODUCT(MID(0&amp;feed!E322,LARGE(INDEX(ISNUMBER(--MID(feed!E322,ROW($1:$19),1))*
ROW($1:$19),0),ROW($1:$19))+1,1)*10^ROW($1:$19)/10)</f>
        <v>0</v>
      </c>
      <c r="F322" t="str">
        <f>feed!F322</f>
        <v>Korean War surplus</v>
      </c>
      <c r="G322" t="str">
        <f>feed!G322</f>
        <v>Isolated</v>
      </c>
      <c r="H322">
        <f>SUMPRODUCT(MID(0&amp;feed!H322,LARGE(INDEX(ISNUMBER(--MID(feed!H322,ROW($1:$19),1))*
ROW($1:$19),0),ROW($1:$19))+1,1)*10^ROW($1:$19)/10)</f>
        <v>1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26</v>
      </c>
      <c r="L322">
        <f>SUMPRODUCT(MID(0&amp;feed!L322,LARGE(INDEX(ISNUMBER(--MID(feed!L322,ROW($1:$19),1))*
ROW($1:$19),0),ROW($1:$19))+1,1)*10^ROW($1:$19)/10)</f>
        <v>2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1959</v>
      </c>
      <c r="O322">
        <f>SUMPRODUCT(MID(0&amp;feed!O322,LARGE(INDEX(ISNUMBER(--MID(feed!O322,ROW($1:$5),1))*
ROW($1:$5),0),ROW($1:$5))+1,1)*10^ROW($1:$5)/10)</f>
        <v>19</v>
      </c>
      <c r="P322">
        <f>feed!P322</f>
        <v>0</v>
      </c>
      <c r="Q322">
        <f t="shared" si="24"/>
        <v>40</v>
      </c>
      <c r="R322" t="str">
        <f>feed!Q322</f>
        <v>Small</v>
      </c>
      <c r="S322">
        <f t="shared" si="25"/>
        <v>3</v>
      </c>
      <c r="T322" t="str">
        <f>feed!R322</f>
        <v>Caribbean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322" t="str">
        <f>feed!U322</f>
        <v>http://blocgame.com/stats.php?id=62936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38499</v>
      </c>
      <c r="AA322" s="8">
        <f t="shared" si="27"/>
        <v>25.395099540581931</v>
      </c>
      <c r="AB322" s="4">
        <f t="shared" si="28"/>
        <v>326.5</v>
      </c>
      <c r="AC322" s="4">
        <f t="shared" si="29"/>
        <v>8291.5</v>
      </c>
    </row>
    <row r="323" spans="1:29" x14ac:dyDescent="0.25">
      <c r="A323" t="str">
        <f>feed!A323</f>
        <v>Mongolstan</v>
      </c>
      <c r="B323" t="str">
        <f>feed!B323</f>
        <v>Khan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175</v>
      </c>
      <c r="E323">
        <f>SUMPRODUCT(MID(0&amp;feed!E323,LARGE(INDEX(ISNUMBER(--MID(feed!E323,ROW($1:$19),1))*
ROW($1:$19),0),ROW($1:$19))+1,1)*10^ROW($1:$19)/10)</f>
        <v>5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6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</v>
      </c>
      <c r="K323">
        <f>SUMPRODUCT(MID(0&amp;feed!K323,LARGE(INDEX(ISNUMBER(--MID(feed!K323,ROW($1:$19),1))*
ROW($1:$19),0),ROW($1:$19))+1,1)*10^ROW($1:$19)/10)</f>
        <v>58</v>
      </c>
      <c r="L323">
        <f>SUMPRODUCT(MID(0&amp;feed!L323,LARGE(INDEX(ISNUMBER(--MID(feed!L323,ROW($1:$19),1))*
ROW($1:$19),0),ROW($1:$19))+1,1)*10^ROW($1:$19)/10)</f>
        <v>7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1955</v>
      </c>
      <c r="O323">
        <f>SUMPRODUCT(MID(0&amp;feed!O323,LARGE(INDEX(ISNUMBER(--MID(feed!O323,ROW($1:$5),1))*
ROW($1:$5),0),ROW($1:$5))+1,1)*10^ROW($1:$5)/10)</f>
        <v>394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China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323" t="str">
        <f>feed!U323</f>
        <v>http://blocgame.com/stats.php?id=47945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38429</v>
      </c>
      <c r="AA323" s="8">
        <f t="shared" ref="AA323:AA386" si="33">V323/N323</f>
        <v>34.426598465473148</v>
      </c>
      <c r="AB323" s="4">
        <f t="shared" ref="AB323:AB386" si="34">N323/6</f>
        <v>325.83333333333331</v>
      </c>
      <c r="AC323" s="4">
        <f t="shared" ref="AC323:AC386" si="35">V323/6</f>
        <v>11217.333333333334</v>
      </c>
    </row>
    <row r="324" spans="1:29" x14ac:dyDescent="0.25">
      <c r="A324" t="str">
        <f>feed!A324</f>
        <v>Iwo Jima</v>
      </c>
      <c r="B324" t="str">
        <f>feed!B324</f>
        <v>Tadamichi Kuribayashi</v>
      </c>
      <c r="C324" t="str">
        <f>feed!C324</f>
        <v>The Order</v>
      </c>
      <c r="D324">
        <f>SUMPRODUCT(MID(0&amp;feed!D324,LARGE(INDEX(ISNUMBER(--MID(feed!D324,ROW($1:$19),1))*
ROW($1:$19),0),ROW($1:$19))+1,1)*10^ROW($1:$19)/10)</f>
        <v>193</v>
      </c>
      <c r="E324">
        <f>SUMPRODUCT(MID(0&amp;feed!E324,LARGE(INDEX(ISNUMBER(--MID(feed!E324,ROW($1:$19),1))*
ROW($1:$19),0),ROW($1:$19))+1,1)*10^ROW($1:$19)/10)</f>
        <v>11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5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3</v>
      </c>
      <c r="K324">
        <f>SUMPRODUCT(MID(0&amp;feed!K324,LARGE(INDEX(ISNUMBER(--MID(feed!K324,ROW($1:$19),1))*
ROW($1:$19),0),ROW($1:$19))+1,1)*10^ROW($1:$19)/10)</f>
        <v>45</v>
      </c>
      <c r="L324">
        <f>SUMPRODUCT(MID(0&amp;feed!L324,LARGE(INDEX(ISNUMBER(--MID(feed!L324,ROW($1:$19),1))*
ROW($1:$19),0),ROW($1:$19))+1,1)*10^ROW($1:$19)/10)</f>
        <v>20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1953</v>
      </c>
      <c r="O324">
        <f>SUMPRODUCT(MID(0&amp;feed!O324,LARGE(INDEX(ISNUMBER(--MID(feed!O324,ROW($1:$5),1))*
ROW($1:$5),0),ROW($1:$5))+1,1)*10^ROW($1:$5)/10)</f>
        <v>58</v>
      </c>
      <c r="P324">
        <f>feed!P324</f>
        <v>0</v>
      </c>
      <c r="Q324">
        <f t="shared" si="30"/>
        <v>40</v>
      </c>
      <c r="R324" t="str">
        <f>feed!Q324</f>
        <v>Very Powerful</v>
      </c>
      <c r="S324">
        <f t="shared" si="31"/>
        <v>10</v>
      </c>
      <c r="T324" t="str">
        <f>feed!R324</f>
        <v>Pacific Rim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324" t="str">
        <f>feed!U324</f>
        <v>http://blocgame.com/stats.php?id=63259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33571</v>
      </c>
      <c r="AA324" s="8">
        <f t="shared" si="33"/>
        <v>31.590373783922171</v>
      </c>
      <c r="AB324" s="4">
        <f t="shared" si="34"/>
        <v>325.5</v>
      </c>
      <c r="AC324" s="4">
        <f t="shared" si="35"/>
        <v>10282.666666666666</v>
      </c>
    </row>
    <row r="325" spans="1:29" x14ac:dyDescent="0.25">
      <c r="A325" t="str">
        <f>feed!A325</f>
        <v>Llorxye</v>
      </c>
      <c r="B325" t="str">
        <f>feed!B325</f>
        <v>qiffahsy</v>
      </c>
      <c r="C325" t="str">
        <f>feed!C325</f>
        <v>PIRATES</v>
      </c>
      <c r="D325">
        <f>SUMPRODUCT(MID(0&amp;feed!D325,LARGE(INDEX(ISNUMBER(--MID(feed!D325,ROW($1:$19),1))*
ROW($1:$19),0),ROW($1:$19))+1,1)*10^ROW($1:$19)/10)</f>
        <v>207</v>
      </c>
      <c r="E325">
        <f>SUMPRODUCT(MID(0&amp;feed!E325,LARGE(INDEX(ISNUMBER(--MID(feed!E325,ROW($1:$19),1))*
ROW($1:$19),0),ROW($1:$19))+1,1)*10^ROW($1:$19)/10)</f>
        <v>2</v>
      </c>
      <c r="F325" t="str">
        <f>feed!F325</f>
        <v>Korean War surplus</v>
      </c>
      <c r="G325" t="str">
        <f>feed!G325</f>
        <v>Angelic</v>
      </c>
      <c r="H325">
        <f>SUMPRODUCT(MID(0&amp;feed!H325,LARGE(INDEX(ISNUMBER(--MID(feed!H325,ROW($1:$19),1))*
ROW($1:$19),0),ROW($1:$19))+1,1)*10^ROW($1:$19)/10)</f>
        <v>2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17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1947</v>
      </c>
      <c r="O325">
        <f>SUMPRODUCT(MID(0&amp;feed!O325,LARGE(INDEX(ISNUMBER(--MID(feed!O325,ROW($1:$5),1))*
ROW($1:$5),0),ROW($1:$5))+1,1)*10^ROW($1:$5)/10)</f>
        <v>353</v>
      </c>
      <c r="P325" t="str">
        <f>feed!P325</f>
        <v>Untapped</v>
      </c>
      <c r="Q325">
        <f t="shared" si="30"/>
        <v>90</v>
      </c>
      <c r="R325" t="str">
        <f>feed!Q325</f>
        <v>Powerful</v>
      </c>
      <c r="S325">
        <f t="shared" si="31"/>
        <v>9</v>
      </c>
      <c r="T325" t="str">
        <f>feed!R325</f>
        <v>East Indies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325" t="str">
        <f>feed!U325</f>
        <v>http://blocgame.com/stats.php?id=61688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19934</v>
      </c>
      <c r="AA325" s="8">
        <f t="shared" si="33"/>
        <v>14.860811504879301</v>
      </c>
      <c r="AB325" s="4">
        <f t="shared" si="34"/>
        <v>324.5</v>
      </c>
      <c r="AC325" s="4">
        <f t="shared" si="35"/>
        <v>4822.333333333333</v>
      </c>
    </row>
    <row r="326" spans="1:29" x14ac:dyDescent="0.25">
      <c r="A326" t="str">
        <f>feed!A326</f>
        <v>Magical Horses</v>
      </c>
      <c r="B326" t="str">
        <f>feed!B326</f>
        <v>Tzafety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119</v>
      </c>
      <c r="E326">
        <f>SUMPRODUCT(MID(0&amp;feed!E326,LARGE(INDEX(ISNUMBER(--MID(feed!E326,ROW($1:$19),1))*
ROW($1:$19),0),ROW($1:$19))+1,1)*10^ROW($1:$19)/10)</f>
        <v>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SUMPRODUCT(MID(0&amp;feed!H326,LARGE(INDEX(ISNUMBER(--MID(feed!H326,ROW($1:$19),1))*
ROW($1:$19),0),ROW($1:$19))+1,1)*10^ROW($1:$19)/10)</f>
        <v>6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21</v>
      </c>
      <c r="K326">
        <f>SUMPRODUCT(MID(0&amp;feed!K326,LARGE(INDEX(ISNUMBER(--MID(feed!K326,ROW($1:$19),1))*
ROW($1:$19),0),ROW($1:$19))+1,1)*10^ROW($1:$19)/10)</f>
        <v>33</v>
      </c>
      <c r="L326">
        <f>SUMPRODUCT(MID(0&amp;feed!L326,LARGE(INDEX(ISNUMBER(--MID(feed!L326,ROW($1:$19),1))*
ROW($1:$19),0),ROW($1:$19))+1,1)*10^ROW($1:$19)/10)</f>
        <v>23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1944</v>
      </c>
      <c r="O326">
        <f>SUMPRODUCT(MID(0&amp;feed!O326,LARGE(INDEX(ISNUMBER(--MID(feed!O326,ROW($1:$5),1))*
ROW($1:$5),0),ROW($1:$5))+1,1)*10^ROW($1:$5)/10)</f>
        <v>2523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Arabia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26" t="str">
        <f>feed!U326</f>
        <v>http://blocgame.com/stats.php?id=51070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14952</v>
      </c>
      <c r="AA326" s="8">
        <f t="shared" si="33"/>
        <v>20.808641975308642</v>
      </c>
      <c r="AB326" s="4">
        <f t="shared" si="34"/>
        <v>324</v>
      </c>
      <c r="AC326" s="4">
        <f t="shared" si="35"/>
        <v>6742</v>
      </c>
    </row>
    <row r="327" spans="1:29" x14ac:dyDescent="0.25">
      <c r="A327" t="str">
        <f>feed!A327</f>
        <v>Kek Slovakia</v>
      </c>
      <c r="B327" t="str">
        <f>feed!B327</f>
        <v>Fidel Kekstro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100</v>
      </c>
      <c r="E327">
        <f>SUMPRODUCT(MID(0&amp;feed!E327,LARGE(INDEX(ISNUMBER(--MID(feed!E327,ROW($1:$19),1))*
ROW($1:$19),0),ROW($1:$19))+1,1)*10^ROW($1:$19)/10)</f>
        <v>11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4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44</v>
      </c>
      <c r="K327">
        <f>SUMPRODUCT(MID(0&amp;feed!K327,LARGE(INDEX(ISNUMBER(--MID(feed!K327,ROW($1:$19),1))*
ROW($1:$19),0),ROW($1:$19))+1,1)*10^ROW($1:$19)/10)</f>
        <v>38</v>
      </c>
      <c r="L327">
        <f>SUMPRODUCT(MID(0&amp;feed!L327,LARGE(INDEX(ISNUMBER(--MID(feed!L327,ROW($1:$19),1))*
ROW($1:$19),0),ROW($1:$19))+1,1)*10^ROW($1:$19)/10)</f>
        <v>23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1942</v>
      </c>
      <c r="O327">
        <f>SUMPRODUCT(MID(0&amp;feed!O327,LARGE(INDEX(ISNUMBER(--MID(feed!O327,ROW($1:$5),1))*
ROW($1:$5),0),ROW($1:$5))+1,1)*10^ROW($1:$5)/10)</f>
        <v>424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Pacific Rim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327" t="str">
        <f>feed!U327</f>
        <v>http://blocgame.com/stats.php?id=63462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14425</v>
      </c>
      <c r="AA327" s="8">
        <f t="shared" si="33"/>
        <v>20.751802265705457</v>
      </c>
      <c r="AB327" s="4">
        <f t="shared" si="34"/>
        <v>323.66666666666669</v>
      </c>
      <c r="AC327" s="4">
        <f t="shared" si="35"/>
        <v>6716.666666666667</v>
      </c>
    </row>
    <row r="328" spans="1:29" x14ac:dyDescent="0.25">
      <c r="A328" t="str">
        <f>feed!A328</f>
        <v>EthariousDrag</v>
      </c>
      <c r="B328" t="str">
        <f>feed!B328</f>
        <v>VynerBrook</v>
      </c>
      <c r="C328" t="str">
        <f>feed!C328</f>
        <v>PIRATES</v>
      </c>
      <c r="D328">
        <f>SUMPRODUCT(MID(0&amp;feed!D328,LARGE(INDEX(ISNUMBER(--MID(feed!D328,ROW($1:$19),1))*
ROW($1:$19),0),ROW($1:$19))+1,1)*10^ROW($1:$19)/10)</f>
        <v>83</v>
      </c>
      <c r="E328">
        <f>SUMPRODUCT(MID(0&amp;feed!E328,LARGE(INDEX(ISNUMBER(--MID(feed!E328,ROW($1:$19),1))*
ROW($1:$19),0),ROW($1:$19))+1,1)*10^ROW($1:$19)/10)</f>
        <v>3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SUMPRODUCT(MID(0&amp;feed!H328,LARGE(INDEX(ISNUMBER(--MID(feed!H328,ROW($1:$19),1))*
ROW($1:$19),0),ROW($1:$19))+1,1)*10^ROW($1:$19)/10)</f>
        <v>2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25</v>
      </c>
      <c r="L328">
        <f>SUMPRODUCT(MID(0&amp;feed!L328,LARGE(INDEX(ISNUMBER(--MID(feed!L328,ROW($1:$19),1))*
ROW($1:$19),0),ROW($1:$19))+1,1)*10^ROW($1:$19)/10)</f>
        <v>11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1927</v>
      </c>
      <c r="O328">
        <f>SUMPRODUCT(MID(0&amp;feed!O328,LARGE(INDEX(ISNUMBER(--MID(feed!O328,ROW($1:$5),1))*
ROW($1:$5),0),ROW($1:$5))+1,1)*10^ROW($1:$5)/10)</f>
        <v>4762</v>
      </c>
      <c r="P328" t="str">
        <f>feed!P328</f>
        <v>Untapped</v>
      </c>
      <c r="Q328">
        <f t="shared" si="30"/>
        <v>90</v>
      </c>
      <c r="R328" t="str">
        <f>feed!Q328</f>
        <v>Large</v>
      </c>
      <c r="S328">
        <f t="shared" si="31"/>
        <v>7.5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328" t="str">
        <f>feed!U328</f>
        <v>http://blocgame.com/stats.php?id=64596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17217</v>
      </c>
      <c r="AA328" s="8">
        <f t="shared" si="33"/>
        <v>16.718733783082513</v>
      </c>
      <c r="AB328" s="4">
        <f t="shared" si="34"/>
        <v>321.16666666666669</v>
      </c>
      <c r="AC328" s="4">
        <f t="shared" si="35"/>
        <v>5369.5</v>
      </c>
    </row>
    <row r="329" spans="1:29" x14ac:dyDescent="0.25">
      <c r="A329" t="str">
        <f>feed!A329</f>
        <v>Khebabistan</v>
      </c>
      <c r="B329" t="str">
        <f>feed!B329</f>
        <v>Khebab</v>
      </c>
      <c r="C329" t="str">
        <f>feed!C329</f>
        <v>The Khilafah</v>
      </c>
      <c r="D329">
        <f>SUMPRODUCT(MID(0&amp;feed!D329,LARGE(INDEX(ISNUMBER(--MID(feed!D329,ROW($1:$19),1))*
ROW($1:$19),0),ROW($1:$19))+1,1)*10^ROW($1:$19)/10)</f>
        <v>19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21</v>
      </c>
      <c r="K329">
        <f>SUMPRODUCT(MID(0&amp;feed!K329,LARGE(INDEX(ISNUMBER(--MID(feed!K329,ROW($1:$19),1))*
ROW($1:$19),0),ROW($1:$19))+1,1)*10^ROW($1:$19)/10)</f>
        <v>12</v>
      </c>
      <c r="L329">
        <f>SUMPRODUCT(MID(0&amp;feed!L329,LARGE(INDEX(ISNUMBER(--MID(feed!L329,ROW($1:$19),1))*
ROW($1:$19),0),ROW($1:$19))+1,1)*10^ROW($1:$19)/10)</f>
        <v>12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1919</v>
      </c>
      <c r="O329">
        <f>SUMPRODUCT(MID(0&amp;feed!O329,LARGE(INDEX(ISNUMBER(--MID(feed!O329,ROW($1:$5),1))*
ROW($1:$5),0),ROW($1:$5))+1,1)*10^ROW($1:$5)/10)</f>
        <v>957</v>
      </c>
      <c r="P329" t="str">
        <f>feed!P329</f>
        <v>Untapped</v>
      </c>
      <c r="Q329">
        <f t="shared" si="30"/>
        <v>90</v>
      </c>
      <c r="R329" t="str">
        <f>feed!Q329</f>
        <v>Meagre</v>
      </c>
      <c r="S329">
        <f t="shared" si="31"/>
        <v>1.5</v>
      </c>
      <c r="T329" t="str">
        <f>feed!R329</f>
        <v>Arabia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329" t="str">
        <f>feed!U329</f>
        <v>http://blocgame.com/stats.php?id=51401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330</v>
      </c>
      <c r="AA329" s="8">
        <f t="shared" si="33"/>
        <v>5.2527357998957793</v>
      </c>
      <c r="AB329" s="4">
        <f t="shared" si="34"/>
        <v>319.83333333333331</v>
      </c>
      <c r="AC329" s="4">
        <f t="shared" si="35"/>
        <v>1680</v>
      </c>
    </row>
    <row r="330" spans="1:29" x14ac:dyDescent="0.25">
      <c r="A330" t="str">
        <f>feed!A330</f>
        <v>BOOP</v>
      </c>
      <c r="B330" t="str">
        <f>feed!B330</f>
        <v>TRIGGERED</v>
      </c>
      <c r="C330" t="str">
        <f>feed!C330</f>
        <v>Schutzstaffel</v>
      </c>
      <c r="D330">
        <f>SUMPRODUCT(MID(0&amp;feed!D330,LARGE(INDEX(ISNUMBER(--MID(feed!D330,ROW($1:$19),1))*
ROW($1:$19),0),ROW($1:$19))+1,1)*10^ROW($1:$19)/10)</f>
        <v>9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Mad Dog</v>
      </c>
      <c r="H330">
        <f>SUMPRODUCT(MID(0&amp;feed!H330,LARGE(INDEX(ISNUMBER(--MID(feed!H330,ROW($1:$19),1))*
ROW($1:$19),0),ROW($1:$19))+1,1)*10^ROW($1:$19)/10)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8</v>
      </c>
      <c r="L330">
        <f>SUMPRODUCT(MID(0&amp;feed!L330,LARGE(INDEX(ISNUMBER(--MID(feed!L330,ROW($1:$19),1))*
ROW($1:$19),0),ROW($1:$19))+1,1)*10^ROW($1:$19)/10)</f>
        <v>2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1916</v>
      </c>
      <c r="O330">
        <f>SUMPRODUCT(MID(0&amp;feed!O330,LARGE(INDEX(ISNUMBER(--MID(feed!O330,ROW($1:$5),1))*
ROW($1:$5),0),ROW($1:$5))+1,1)*10^ROW($1:$5)/10)</f>
        <v>115</v>
      </c>
      <c r="P330" t="str">
        <f>feed!P330</f>
        <v>Untapped</v>
      </c>
      <c r="Q330">
        <f t="shared" si="30"/>
        <v>90</v>
      </c>
      <c r="R330" t="str">
        <f>feed!Q330</f>
        <v>Mediocre</v>
      </c>
      <c r="S330">
        <f t="shared" si="31"/>
        <v>4.5</v>
      </c>
      <c r="T330" t="str">
        <f>feed!R330</f>
        <v>China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330" t="str">
        <f>feed!U330</f>
        <v>http://blocgame.com/stats.php?id=58737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1021</v>
      </c>
      <c r="AA330" s="8">
        <f t="shared" si="33"/>
        <v>2.4900835073068892</v>
      </c>
      <c r="AB330" s="4">
        <f t="shared" si="34"/>
        <v>319.33333333333331</v>
      </c>
      <c r="AC330" s="4">
        <f t="shared" si="35"/>
        <v>795.16666666666663</v>
      </c>
    </row>
    <row r="331" spans="1:29" x14ac:dyDescent="0.25">
      <c r="A331" t="str">
        <f>feed!A331</f>
        <v>Nuketown</v>
      </c>
      <c r="B331" t="str">
        <f>feed!B331</f>
        <v>Blobby78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4</v>
      </c>
      <c r="E331">
        <f>SUMPRODUCT(MID(0&amp;feed!E331,LARGE(INDEX(ISNUMBER(--MID(feed!E331,ROW($1:$19),1))*
ROW($1:$19),0),ROW($1:$19))+1,1)*10^ROW($1:$19)/10)</f>
        <v>1</v>
      </c>
      <c r="F331" t="str">
        <f>feed!F331</f>
        <v>Korean War surplus</v>
      </c>
      <c r="G331" t="str">
        <f>feed!G331</f>
        <v>Nice</v>
      </c>
      <c r="H331">
        <f>SUMPRODUCT(MID(0&amp;feed!H331,LARGE(INDEX(ISNUMBER(--MID(feed!H331,ROW($1:$19),1))*
ROW($1:$19),0),ROW($1:$19))+1,1)*10^ROW($1:$19)/10)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4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10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1911</v>
      </c>
      <c r="O331">
        <f>SUMPRODUCT(MID(0&amp;feed!O331,LARGE(INDEX(ISNUMBER(--MID(feed!O331,ROW($1:$5),1))*
ROW($1:$5),0),ROW($1:$5))+1,1)*10^ROW($1:$5)/10)</f>
        <v>3635</v>
      </c>
      <c r="P331" t="str">
        <f>feed!P331</f>
        <v>Untapped</v>
      </c>
      <c r="Q331">
        <f t="shared" si="30"/>
        <v>90</v>
      </c>
      <c r="R331" t="str">
        <f>feed!Q331</f>
        <v>Large</v>
      </c>
      <c r="S331">
        <f t="shared" si="31"/>
        <v>7.5</v>
      </c>
      <c r="T331" t="str">
        <f>feed!R331</f>
        <v>Egypt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331" t="str">
        <f>feed!U331</f>
        <v>http://blocgame.com/stats.php?id=59614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10835</v>
      </c>
      <c r="AA331" s="8">
        <f t="shared" si="33"/>
        <v>10.379382522239665</v>
      </c>
      <c r="AB331" s="4">
        <f t="shared" si="34"/>
        <v>318.5</v>
      </c>
      <c r="AC331" s="4">
        <f t="shared" si="35"/>
        <v>3305.8333333333335</v>
      </c>
    </row>
    <row r="332" spans="1:29" x14ac:dyDescent="0.25">
      <c r="A332" t="str">
        <f>feed!A332</f>
        <v>Fantastica</v>
      </c>
      <c r="B332" t="str">
        <f>feed!B332</f>
        <v>Tantayo</v>
      </c>
      <c r="C332">
        <f>feed!C332</f>
        <v>0</v>
      </c>
      <c r="D332">
        <f>SUMPRODUCT(MID(0&amp;feed!D332,LARGE(INDEX(ISNUMBER(--MID(feed!D332,ROW($1:$19),1))*
ROW($1:$19),0),ROW($1:$19))+1,1)*10^ROW($1:$19)/10)</f>
        <v>10</v>
      </c>
      <c r="E332">
        <f>SUMPRODUCT(MID(0&amp;feed!E332,LARGE(INDEX(ISNUMBER(--MID(feed!E332,ROW($1:$19),1))*
ROW($1:$19),0),ROW($1:$19))+1,1)*10^ROW($1:$19)/10)</f>
        <v>0</v>
      </c>
      <c r="F332" t="str">
        <f>feed!F332</f>
        <v>First World War surplus</v>
      </c>
      <c r="G332" t="str">
        <f>feed!G332</f>
        <v>Questionable</v>
      </c>
      <c r="H332">
        <f>SUMPRODUCT(MID(0&amp;feed!H332,LARGE(INDEX(ISNUMBER(--MID(feed!H332,ROW($1:$19),1))*
ROW($1:$19),0),ROW($1:$19))+1,1)*10^ROW($1:$19)/10)</f>
        <v>0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94</v>
      </c>
      <c r="K332">
        <f>SUMPRODUCT(MID(0&amp;feed!K332,LARGE(INDEX(ISNUMBER(--MID(feed!K332,ROW($1:$19),1))*
ROW($1:$19),0),ROW($1:$19))+1,1)*10^ROW($1:$19)/10)</f>
        <v>4</v>
      </c>
      <c r="L332">
        <f>SUMPRODUCT(MID(0&amp;feed!L332,LARGE(INDEX(ISNUMBER(--MID(feed!L332,ROW($1:$19),1))*
ROW($1:$19),0),ROW($1:$19))+1,1)*10^ROW($1:$19)/10)</f>
        <v>4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1909</v>
      </c>
      <c r="O332">
        <f>SUMPRODUCT(MID(0&amp;feed!O332,LARGE(INDEX(ISNUMBER(--MID(feed!O332,ROW($1:$5),1))*
ROW($1:$5),0),ROW($1:$5))+1,1)*10^ROW($1:$5)/10)</f>
        <v>167</v>
      </c>
      <c r="P332" t="str">
        <f>feed!P332</f>
        <v>Untapped</v>
      </c>
      <c r="Q332">
        <f t="shared" si="30"/>
        <v>90</v>
      </c>
      <c r="R332" t="str">
        <f>feed!Q332</f>
        <v>Small</v>
      </c>
      <c r="S332">
        <f t="shared" si="31"/>
        <v>3</v>
      </c>
      <c r="T332" t="str">
        <f>feed!R332</f>
        <v>China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332" t="str">
        <f>feed!U332</f>
        <v>http://blocgame.com/stats.php?id=60828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4591</v>
      </c>
      <c r="AA332" s="8">
        <f t="shared" si="33"/>
        <v>3.9764274489261395</v>
      </c>
      <c r="AB332" s="4">
        <f t="shared" si="34"/>
        <v>318.16666666666669</v>
      </c>
      <c r="AC332" s="4">
        <f t="shared" si="35"/>
        <v>1265.1666666666667</v>
      </c>
    </row>
    <row r="333" spans="1:29" x14ac:dyDescent="0.25">
      <c r="A333" t="str">
        <f>feed!A333</f>
        <v>meowtopia</v>
      </c>
      <c r="B333" t="str">
        <f>feed!B333</f>
        <v>vahalla</v>
      </c>
      <c r="C333" t="str">
        <f>feed!C333</f>
        <v>Interpol</v>
      </c>
      <c r="D333">
        <f>SUMPRODUCT(MID(0&amp;feed!D333,LARGE(INDEX(ISNUMBER(--MID(feed!D333,ROW($1:$19),1))*
ROW($1:$19),0),ROW($1:$19))+1,1)*10^ROW($1:$19)/10)</f>
        <v>15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2</v>
      </c>
      <c r="I333" t="str">
        <f>feed!I333</f>
        <v>Standard</v>
      </c>
      <c r="J333">
        <f>SUMPRODUCT(MID(0&amp;feed!J333,LARGE(INDEX(ISNUMBER(--MID(feed!J333,ROW($1:$19),1))*
ROW($1:$19),0),ROW($1:$19))+1,1)*10^ROW($1:$19)/10)</f>
        <v>41</v>
      </c>
      <c r="K333">
        <f>SUMPRODUCT(MID(0&amp;feed!K333,LARGE(INDEX(ISNUMBER(--MID(feed!K333,ROW($1:$19),1))*
ROW($1:$19),0),ROW($1:$19))+1,1)*10^ROW($1:$19)/10)</f>
        <v>14</v>
      </c>
      <c r="L333">
        <f>SUMPRODUCT(MID(0&amp;feed!L333,LARGE(INDEX(ISNUMBER(--MID(feed!L333,ROW($1:$19),1))*
ROW($1:$19),0),ROW($1:$19))+1,1)*10^ROW($1:$19)/10)</f>
        <v>3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1903</v>
      </c>
      <c r="O333">
        <f>SUMPRODUCT(MID(0&amp;feed!O333,LARGE(INDEX(ISNUMBER(--MID(feed!O333,ROW($1:$5),1))*
ROW($1:$5),0),ROW($1:$5))+1,1)*10^ROW($1:$5)/10)</f>
        <v>490</v>
      </c>
      <c r="P333" t="str">
        <f>feed!P333</f>
        <v>Near Depletion</v>
      </c>
      <c r="Q333">
        <f t="shared" si="30"/>
        <v>10</v>
      </c>
      <c r="R333" t="str">
        <f>feed!Q333</f>
        <v>Meagre</v>
      </c>
      <c r="S333">
        <f t="shared" si="31"/>
        <v>1.5</v>
      </c>
      <c r="T333" t="str">
        <f>feed!R333</f>
        <v>East Africa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333" t="str">
        <f>feed!U333</f>
        <v>http://blocgame.com/stats.php?id=64994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17164</v>
      </c>
      <c r="AA333" s="8">
        <f t="shared" si="33"/>
        <v>13.157645822385707</v>
      </c>
      <c r="AB333" s="4">
        <f t="shared" si="34"/>
        <v>317.16666666666669</v>
      </c>
      <c r="AC333" s="4">
        <f t="shared" si="35"/>
        <v>4173.166666666667</v>
      </c>
    </row>
    <row r="334" spans="1:29" x14ac:dyDescent="0.25">
      <c r="A334" t="str">
        <f>feed!A334</f>
        <v>Smyrno</v>
      </c>
      <c r="B334" t="str">
        <f>feed!B334</f>
        <v>Mallow</v>
      </c>
      <c r="C334" t="str">
        <f>feed!C334</f>
        <v>Schutzstaffel</v>
      </c>
      <c r="D334">
        <f>SUMPRODUCT(MID(0&amp;feed!D334,LARGE(INDEX(ISNUMBER(--MID(feed!D334,ROW($1:$19),1))*
ROW($1:$19),0),ROW($1:$19))+1,1)*10^ROW($1:$19)/10)</f>
        <v>9</v>
      </c>
      <c r="E334">
        <f>SUMPRODUCT(MID(0&amp;feed!E334,LARGE(INDEX(ISNUMBER(--MID(feed!E334,ROW($1:$19),1))*
ROW($1:$19),0),ROW($1:$19))+1,1)*10^ROW($1:$19)/10)</f>
        <v>2</v>
      </c>
      <c r="F334" t="str">
        <f>feed!F334</f>
        <v>Second World War surplus</v>
      </c>
      <c r="G334" t="str">
        <f>feed!G334</f>
        <v>Normal</v>
      </c>
      <c r="H334">
        <f>SUMPRODUCT(MID(0&amp;feed!H334,LARGE(INDEX(ISNUMBER(--MID(feed!H334,ROW($1:$19),1))*
ROW($1:$19),0),ROW($1:$19))+1,1)*10^ROW($1:$19)/10)</f>
        <v>0</v>
      </c>
      <c r="I334" t="str">
        <f>feed!I334</f>
        <v>Undisciplined Rabble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1</v>
      </c>
      <c r="L334">
        <f>SUMPRODUCT(MID(0&amp;feed!L334,LARGE(INDEX(ISNUMBER(--MID(feed!L334,ROW($1:$19),1))*
ROW($1:$19),0),ROW($1:$19))+1,1)*10^ROW($1:$19)/10)</f>
        <v>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1895</v>
      </c>
      <c r="O334">
        <f>SUMPRODUCT(MID(0&amp;feed!O334,LARGE(INDEX(ISNUMBER(--MID(feed!O334,ROW($1:$5),1))*
ROW($1:$5),0),ROW($1:$5))+1,1)*10^ROW($1:$5)/10)</f>
        <v>5431</v>
      </c>
      <c r="P334" t="str">
        <f>feed!P334</f>
        <v>Near Depletion</v>
      </c>
      <c r="Q334">
        <f t="shared" si="30"/>
        <v>10</v>
      </c>
      <c r="R334" t="str">
        <f>feed!Q334</f>
        <v>None</v>
      </c>
      <c r="S334">
        <f t="shared" si="31"/>
        <v>0</v>
      </c>
      <c r="T334" t="str">
        <f>feed!R334</f>
        <v>Arabia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334" t="str">
        <f>feed!U334</f>
        <v>http://blocgame.com/stats.php?id=62960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30058</v>
      </c>
      <c r="AA334" s="8">
        <f t="shared" si="33"/>
        <v>16.257519788918206</v>
      </c>
      <c r="AB334" s="4">
        <f t="shared" si="34"/>
        <v>315.83333333333331</v>
      </c>
      <c r="AC334" s="4">
        <f t="shared" si="35"/>
        <v>5134.666666666667</v>
      </c>
    </row>
    <row r="335" spans="1:29" x14ac:dyDescent="0.25">
      <c r="A335" t="str">
        <f>feed!A335</f>
        <v>Cyrodill</v>
      </c>
      <c r="B335" t="str">
        <f>feed!B335</f>
        <v>Tihomir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192</v>
      </c>
      <c r="E335">
        <f>SUMPRODUCT(MID(0&amp;feed!E335,LARGE(INDEX(ISNUMBER(--MID(feed!E335,ROW($1:$19),1))*
ROW($1:$19),0),ROW($1:$19))+1,1)*10^ROW($1:$19)/10)</f>
        <v>23</v>
      </c>
      <c r="F335" t="str">
        <f>feed!F335</f>
        <v>Almost Modern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5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54</v>
      </c>
      <c r="K335">
        <f>SUMPRODUCT(MID(0&amp;feed!K335,LARGE(INDEX(ISNUMBER(--MID(feed!K335,ROW($1:$19),1))*
ROW($1:$19),0),ROW($1:$19))+1,1)*10^ROW($1:$19)/10)</f>
        <v>95</v>
      </c>
      <c r="L335">
        <f>SUMPRODUCT(MID(0&amp;feed!L335,LARGE(INDEX(ISNUMBER(--MID(feed!L335,ROW($1:$19),1))*
ROW($1:$19),0),ROW($1:$19))+1,1)*10^ROW($1:$19)/10)</f>
        <v>70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1882</v>
      </c>
      <c r="O335">
        <f>SUMPRODUCT(MID(0&amp;feed!O335,LARGE(INDEX(ISNUMBER(--MID(feed!O335,ROW($1:$5),1))*
ROW($1:$5),0),ROW($1:$5))+1,1)*10^ROW($1:$5)/10)</f>
        <v>5878</v>
      </c>
      <c r="P335" t="str">
        <f>feed!P335</f>
        <v>Plentiful</v>
      </c>
      <c r="Q335">
        <f t="shared" si="30"/>
        <v>70</v>
      </c>
      <c r="R335" t="str">
        <f>feed!Q335</f>
        <v>Very Powerful</v>
      </c>
      <c r="S335">
        <f t="shared" si="31"/>
        <v>10</v>
      </c>
      <c r="T335" t="str">
        <f>feed!R335</f>
        <v>Mesopotamia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335" t="str">
        <f>feed!U335</f>
        <v>http://blocgame.com/stats.php?id=53759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13077</v>
      </c>
      <c r="AA335" s="8">
        <f t="shared" si="33"/>
        <v>41.818278427205101</v>
      </c>
      <c r="AB335" s="4">
        <f t="shared" si="34"/>
        <v>313.66666666666669</v>
      </c>
      <c r="AC335" s="4">
        <f t="shared" si="35"/>
        <v>13117</v>
      </c>
    </row>
    <row r="336" spans="1:29" x14ac:dyDescent="0.25">
      <c r="A336" t="str">
        <f>feed!A336</f>
        <v>The Shitposters</v>
      </c>
      <c r="B336" t="str">
        <f>feed!B336</f>
        <v>The Pez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99</v>
      </c>
      <c r="E336">
        <f>SUMPRODUCT(MID(0&amp;feed!E336,LARGE(INDEX(ISNUMBER(--MID(feed!E336,ROW($1:$19),1))*
ROW($1:$19),0),ROW($1:$19))+1,1)*10^ROW($1:$19)/10)</f>
        <v>2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SUMPRODUCT(MID(0&amp;feed!H336,LARGE(INDEX(ISNUMBER(--MID(feed!H336,ROW($1:$19),1))*
ROW($1:$19),0),ROW($1:$19))+1,1)*10^ROW($1:$19)/10)</f>
        <v>3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11</v>
      </c>
      <c r="L336">
        <f>SUMPRODUCT(MID(0&amp;feed!L336,LARGE(INDEX(ISNUMBER(--MID(feed!L336,ROW($1:$19),1))*
ROW($1:$19),0),ROW($1:$19))+1,1)*10^ROW($1:$19)/10)</f>
        <v>5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1881</v>
      </c>
      <c r="O336">
        <f>SUMPRODUCT(MID(0&amp;feed!O336,LARGE(INDEX(ISNUMBER(--MID(feed!O336,ROW($1:$5),1))*
ROW($1:$5),0),ROW($1:$5))+1,1)*10^ROW($1:$5)/10)</f>
        <v>271</v>
      </c>
      <c r="P336" t="str">
        <f>feed!P336</f>
        <v>Untapped</v>
      </c>
      <c r="Q336">
        <f t="shared" si="30"/>
        <v>90</v>
      </c>
      <c r="R336" t="str">
        <f>feed!Q336</f>
        <v>Very Powerful</v>
      </c>
      <c r="S336">
        <f t="shared" si="31"/>
        <v>10</v>
      </c>
      <c r="T336" t="str">
        <f>feed!R336</f>
        <v>Caribbean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36" t="str">
        <f>feed!U336</f>
        <v>http://blocgame.com/stats.php?id=63636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36688</v>
      </c>
      <c r="AA336" s="8">
        <f t="shared" si="33"/>
        <v>23.890483785220628</v>
      </c>
      <c r="AB336" s="4">
        <f t="shared" si="34"/>
        <v>313.5</v>
      </c>
      <c r="AC336" s="4">
        <f t="shared" si="35"/>
        <v>7489.666666666667</v>
      </c>
    </row>
    <row r="337" spans="1:29" x14ac:dyDescent="0.25">
      <c r="A337" t="str">
        <f>feed!A337</f>
        <v>Australia Minor</v>
      </c>
      <c r="B337" t="str">
        <f>feed!B337</f>
        <v>[TACTIC]MasterBel2</v>
      </c>
      <c r="C337" t="str">
        <f>feed!C337</f>
        <v>Dictators United</v>
      </c>
      <c r="D337">
        <f>SUMPRODUCT(MID(0&amp;feed!D337,LARGE(INDEX(ISNUMBER(--MID(feed!D337,ROW($1:$19),1))*
ROW($1:$19),0),ROW($1:$19))+1,1)*10^ROW($1:$19)/10)</f>
        <v>25</v>
      </c>
      <c r="E337">
        <f>SUMPRODUCT(MID(0&amp;feed!E337,LARGE(INDEX(ISNUMBER(--MID(feed!E337,ROW($1:$19),1))*
ROW($1:$19),0),ROW($1:$19))+1,1)*10^ROW($1:$19)/10)</f>
        <v>3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11</v>
      </c>
      <c r="K337">
        <f>SUMPRODUCT(MID(0&amp;feed!K337,LARGE(INDEX(ISNUMBER(--MID(feed!K337,ROW($1:$19),1))*
ROW($1:$19),0),ROW($1:$19))+1,1)*10^ROW($1:$19)/10)</f>
        <v>24</v>
      </c>
      <c r="L337">
        <f>SUMPRODUCT(MID(0&amp;feed!L337,LARGE(INDEX(ISNUMBER(--MID(feed!L337,ROW($1:$19),1))*
ROW($1:$19),0),ROW($1:$19))+1,1)*10^ROW($1:$19)/10)</f>
        <v>7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1880</v>
      </c>
      <c r="O337">
        <f>SUMPRODUCT(MID(0&amp;feed!O337,LARGE(INDEX(ISNUMBER(--MID(feed!O337,ROW($1:$5),1))*
ROW($1:$5),0),ROW($1:$5))+1,1)*10^ROW($1:$5)/10)</f>
        <v>334</v>
      </c>
      <c r="P337" t="str">
        <f>feed!P337</f>
        <v>Near Depletion</v>
      </c>
      <c r="Q337">
        <f t="shared" si="30"/>
        <v>10</v>
      </c>
      <c r="R337" t="str">
        <f>feed!Q337</f>
        <v>Mediocre</v>
      </c>
      <c r="S337">
        <f t="shared" si="31"/>
        <v>4.5</v>
      </c>
      <c r="T337" t="str">
        <f>feed!R337</f>
        <v>Southern Cone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337" t="str">
        <f>feed!U337</f>
        <v>http://blocgame.com/stats.php?id=64843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385</v>
      </c>
      <c r="AA337" s="8">
        <f t="shared" si="33"/>
        <v>7.1861702127659575</v>
      </c>
      <c r="AB337" s="4">
        <f t="shared" si="34"/>
        <v>313.33333333333331</v>
      </c>
      <c r="AC337" s="4">
        <f t="shared" si="35"/>
        <v>2251.6666666666665</v>
      </c>
    </row>
    <row r="338" spans="1:29" x14ac:dyDescent="0.25">
      <c r="A338" t="str">
        <f>feed!A338</f>
        <v>Black Pearl</v>
      </c>
      <c r="B338" t="str">
        <f>feed!B338</f>
        <v>Jacks Sparrows</v>
      </c>
      <c r="C338" t="str">
        <f>feed!C338</f>
        <v>Celestial Beingsï¿½</v>
      </c>
      <c r="D338">
        <f>SUMPRODUCT(MID(0&amp;feed!D338,LARGE(INDEX(ISNUMBER(--MID(feed!D338,ROW($1:$19),1))*
ROW($1:$19),0),ROW($1:$19))+1,1)*10^ROW($1:$19)/10)</f>
        <v>46</v>
      </c>
      <c r="E338">
        <f>SUMPRODUCT(MID(0&amp;feed!E338,LARGE(INDEX(ISNUMBER(--MID(feed!E338,ROW($1:$19),1))*
ROW($1:$19),0),ROW($1:$19))+1,1)*10^ROW($1:$19)/10)</f>
        <v>1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2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17</v>
      </c>
      <c r="K338">
        <f>SUMPRODUCT(MID(0&amp;feed!K338,LARGE(INDEX(ISNUMBER(--MID(feed!K338,ROW($1:$19),1))*
ROW($1:$19),0),ROW($1:$19))+1,1)*10^ROW($1:$19)/10)</f>
        <v>18</v>
      </c>
      <c r="L338">
        <f>SUMPRODUCT(MID(0&amp;feed!L338,LARGE(INDEX(ISNUMBER(--MID(feed!L338,ROW($1:$19),1))*
ROW($1:$19),0),ROW($1:$19))+1,1)*10^ROW($1:$19)/10)</f>
        <v>9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1877</v>
      </c>
      <c r="O338">
        <f>SUMPRODUCT(MID(0&amp;feed!O338,LARGE(INDEX(ISNUMBER(--MID(feed!O338,ROW($1:$5),1))*
ROW($1:$5),0),ROW($1:$5))+1,1)*10^ROW($1:$5)/10)</f>
        <v>67</v>
      </c>
      <c r="P338">
        <f>feed!P338</f>
        <v>0</v>
      </c>
      <c r="Q338">
        <f t="shared" si="30"/>
        <v>40</v>
      </c>
      <c r="R338" t="str">
        <f>feed!Q338</f>
        <v>Large</v>
      </c>
      <c r="S338">
        <f t="shared" si="31"/>
        <v>7.5</v>
      </c>
      <c r="T338" t="str">
        <f>feed!R338</f>
        <v>Southern Cone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338" t="str">
        <f>feed!U338</f>
        <v>http://blocgame.com/stats.php?id=63631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5880</v>
      </c>
      <c r="AA338" s="8">
        <f t="shared" si="33"/>
        <v>9.3260522109749608</v>
      </c>
      <c r="AB338" s="4">
        <f t="shared" si="34"/>
        <v>312.83333333333331</v>
      </c>
      <c r="AC338" s="4">
        <f t="shared" si="35"/>
        <v>2917.5</v>
      </c>
    </row>
    <row r="339" spans="1:29" x14ac:dyDescent="0.25">
      <c r="A339" t="str">
        <f>feed!A339</f>
        <v>Ashbury</v>
      </c>
      <c r="B339" t="str">
        <f>feed!B339</f>
        <v>Mr.Southward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60</v>
      </c>
      <c r="E339">
        <f>SUMPRODUCT(MID(0&amp;feed!E339,LARGE(INDEX(ISNUMBER(--MID(feed!E339,ROW($1:$19),1))*
ROW($1:$19),0),ROW($1:$19))+1,1)*10^ROW($1:$19)/10)</f>
        <v>2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5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14</v>
      </c>
      <c r="K339">
        <f>SUMPRODUCT(MID(0&amp;feed!K339,LARGE(INDEX(ISNUMBER(--MID(feed!K339,ROW($1:$19),1))*
ROW($1:$19),0),ROW($1:$19))+1,1)*10^ROW($1:$19)/10)</f>
        <v>29</v>
      </c>
      <c r="L339">
        <f>SUMPRODUCT(MID(0&amp;feed!L339,LARGE(INDEX(ISNUMBER(--MID(feed!L339,ROW($1:$19),1))*
ROW($1:$19),0),ROW($1:$19))+1,1)*10^ROW($1:$19)/10)</f>
        <v>11</v>
      </c>
      <c r="M339" t="str">
        <f>feed!M339</f>
        <v>Free Market</v>
      </c>
      <c r="N339">
        <f>SUMPRODUCT(MID(0&amp;feed!N339,LARGE(INDEX(ISNUMBER(--MID(feed!N339,ROW($1:$5),1))*
ROW($1:$5),0),ROW($1:$5))+1,1)*10^ROW($1:$5)/10)</f>
        <v>1877</v>
      </c>
      <c r="O339">
        <f>SUMPRODUCT(MID(0&amp;feed!O339,LARGE(INDEX(ISNUMBER(--MID(feed!O339,ROW($1:$5),1))*
ROW($1:$5),0),ROW($1:$5))+1,1)*10^ROW($1:$5)/10)</f>
        <v>124</v>
      </c>
      <c r="P339" t="str">
        <f>feed!P339</f>
        <v>Near Depletion</v>
      </c>
      <c r="Q339">
        <f t="shared" si="30"/>
        <v>10</v>
      </c>
      <c r="R339" t="str">
        <f>feed!Q339</f>
        <v>Powerful</v>
      </c>
      <c r="S339">
        <f t="shared" si="31"/>
        <v>9</v>
      </c>
      <c r="T339" t="str">
        <f>feed!R339</f>
        <v>Pacific Rim</v>
      </c>
      <c r="U339" t="str">
        <f>feed!S339</f>
        <v>United States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339" t="str">
        <f>feed!U339</f>
        <v>http://blocgame.com/stats.php?id=64755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15739</v>
      </c>
      <c r="AA339" s="8">
        <f t="shared" si="33"/>
        <v>18.374533830580713</v>
      </c>
      <c r="AB339" s="4">
        <f t="shared" si="34"/>
        <v>312.83333333333331</v>
      </c>
      <c r="AC339" s="4">
        <f t="shared" si="35"/>
        <v>5748.166666666667</v>
      </c>
    </row>
    <row r="340" spans="1:29" x14ac:dyDescent="0.25">
      <c r="A340" t="str">
        <f>feed!A340</f>
        <v>Losong</v>
      </c>
      <c r="B340" t="str">
        <f>feed!B340</f>
        <v>Hafirus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125</v>
      </c>
      <c r="E340">
        <f>SUMPRODUCT(MID(0&amp;feed!E340,LARGE(INDEX(ISNUMBER(--MID(feed!E340,ROW($1:$19),1))*
ROW($1:$19),0),ROW($1:$19))+1,1)*10^ROW($1:$19)/10)</f>
        <v>14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4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24</v>
      </c>
      <c r="K340">
        <f>SUMPRODUCT(MID(0&amp;feed!K340,LARGE(INDEX(ISNUMBER(--MID(feed!K340,ROW($1:$19),1))*
ROW($1:$19),0),ROW($1:$19))+1,1)*10^ROW($1:$19)/10)</f>
        <v>30</v>
      </c>
      <c r="L340">
        <f>SUMPRODUCT(MID(0&amp;feed!L340,LARGE(INDEX(ISNUMBER(--MID(feed!L340,ROW($1:$19),1))*
ROW($1:$19),0),ROW($1:$19))+1,1)*10^ROW($1:$19)/10)</f>
        <v>5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1872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340" t="str">
        <f>feed!U340</f>
        <v>http://blocgame.com/stats.php?id=60570</v>
      </c>
      <c r="X340" s="4">
        <f>SUMPRODUCT(MID(0&amp;feed!V340,LARGE(INDEX(ISNUMBER(--MID(feed!V340,ROW($1:$5),1))*
ROW($1:$5),0),ROW($1:$5))+1,1)*10^ROW($1:$5)/10)</f>
        <v>0</v>
      </c>
      <c r="Y340" t="str">
        <f>feed!W340</f>
        <v>1 Tons</v>
      </c>
      <c r="Z340" s="4">
        <f t="shared" si="32"/>
        <v>32599</v>
      </c>
      <c r="AA340" s="8">
        <f t="shared" si="33"/>
        <v>26.027777777777779</v>
      </c>
      <c r="AB340" s="4">
        <f t="shared" si="34"/>
        <v>312</v>
      </c>
      <c r="AC340" s="4">
        <f t="shared" si="35"/>
        <v>8120.666666666667</v>
      </c>
    </row>
    <row r="341" spans="1:29" x14ac:dyDescent="0.25">
      <c r="A341" t="str">
        <f>feed!A341</f>
        <v>The Deserted</v>
      </c>
      <c r="B341" t="str">
        <f>feed!B341</f>
        <v>Kamakazi Sunshine</v>
      </c>
      <c r="C341" t="str">
        <f>feed!C341</f>
        <v>Schutzstaffel</v>
      </c>
      <c r="D341">
        <f>SUMPRODUCT(MID(0&amp;feed!D341,LARGE(INDEX(ISNUMBER(--MID(feed!D341,ROW($1:$19),1))*
ROW($1:$19),0),ROW($1:$19))+1,1)*10^ROW($1:$19)/10)</f>
        <v>60</v>
      </c>
      <c r="E341">
        <f>SUMPRODUCT(MID(0&amp;feed!E341,LARGE(INDEX(ISNUMBER(--MID(feed!E341,ROW($1:$19),1))*
ROW($1:$19),0),ROW($1:$19))+1,1)*10^ROW($1:$19)/10)</f>
        <v>1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3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7</v>
      </c>
      <c r="K341">
        <f>SUMPRODUCT(MID(0&amp;feed!K341,LARGE(INDEX(ISNUMBER(--MID(feed!K341,ROW($1:$19),1))*
ROW($1:$19),0),ROW($1:$19))+1,1)*10^ROW($1:$19)/10)</f>
        <v>22</v>
      </c>
      <c r="L341">
        <f>SUMPRODUCT(MID(0&amp;feed!L341,LARGE(INDEX(ISNUMBER(--MID(feed!L341,ROW($1:$19),1))*
ROW($1:$19),0),ROW($1:$19))+1,1)*10^ROW($1:$19)/10)</f>
        <v>4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1863</v>
      </c>
      <c r="O341">
        <f>SUMPRODUCT(MID(0&amp;feed!O341,LARGE(INDEX(ISNUMBER(--MID(feed!O341,ROW($1:$5),1))*
ROW($1:$5),0),ROW($1:$5))+1,1)*10^ROW($1:$5)/10)</f>
        <v>410</v>
      </c>
      <c r="P341" t="str">
        <f>feed!P341</f>
        <v>Near Depletion</v>
      </c>
      <c r="Q341">
        <f t="shared" si="30"/>
        <v>10</v>
      </c>
      <c r="R341" t="str">
        <f>feed!Q341</f>
        <v>Very Powerful</v>
      </c>
      <c r="S341">
        <f t="shared" si="31"/>
        <v>10</v>
      </c>
      <c r="T341" t="str">
        <f>feed!R341</f>
        <v>Pacific Rim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341" t="str">
        <f>feed!U341</f>
        <v>http://blocgame.com/stats.php?id=40459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2817</v>
      </c>
      <c r="AA341" s="8">
        <f t="shared" si="33"/>
        <v>7.9533011272141705</v>
      </c>
      <c r="AB341" s="4">
        <f t="shared" si="34"/>
        <v>310.5</v>
      </c>
      <c r="AC341" s="4">
        <f t="shared" si="35"/>
        <v>2469.5</v>
      </c>
    </row>
    <row r="342" spans="1:29" x14ac:dyDescent="0.25">
      <c r="A342" t="str">
        <f>feed!A342</f>
        <v>Ipoh</v>
      </c>
      <c r="B342" t="str">
        <f>feed!B342</f>
        <v>QiffahsyII</v>
      </c>
      <c r="C342" t="str">
        <f>feed!C342</f>
        <v>SPQR</v>
      </c>
      <c r="D342">
        <f>SUMPRODUCT(MID(0&amp;feed!D342,LARGE(INDEX(ISNUMBER(--MID(feed!D342,ROW($1:$19),1))*
ROW($1:$19),0),ROW($1:$19))+1,1)*10^ROW($1:$19)/10)</f>
        <v>136</v>
      </c>
      <c r="E342">
        <f>SUMPRODUCT(MID(0&amp;feed!E342,LARGE(INDEX(ISNUMBER(--MID(feed!E342,ROW($1:$19),1))*
ROW($1:$19),0),ROW($1:$19))+1,1)*10^ROW($1:$19)/10)</f>
        <v>2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SUMPRODUCT(MID(0&amp;feed!H342,LARGE(INDEX(ISNUMBER(--MID(feed!H342,ROW($1:$19),1))*
ROW($1:$19),0),ROW($1:$19))+1,1)*10^ROW($1:$19)/10)</f>
        <v>2</v>
      </c>
      <c r="I342" t="str">
        <f>feed!I342</f>
        <v>Poor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9</v>
      </c>
      <c r="L342">
        <f>SUMPRODUCT(MID(0&amp;feed!L342,LARGE(INDEX(ISNUMBER(--MID(feed!L342,ROW($1:$19),1))*
ROW($1:$19),0),ROW($1:$19))+1,1)*10^ROW($1:$19)/10)</f>
        <v>17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1862</v>
      </c>
      <c r="O342">
        <f>SUMPRODUCT(MID(0&amp;feed!O342,LARGE(INDEX(ISNUMBER(--MID(feed!O342,ROW($1:$5),1))*
ROW($1:$5),0),ROW($1:$5))+1,1)*10^ROW($1:$5)/10)</f>
        <v>189</v>
      </c>
      <c r="P342" t="str">
        <f>feed!P342</f>
        <v>Plentiful</v>
      </c>
      <c r="Q342">
        <f t="shared" si="30"/>
        <v>70</v>
      </c>
      <c r="R342" t="str">
        <f>feed!Q342</f>
        <v>Powerful</v>
      </c>
      <c r="S342">
        <f t="shared" si="31"/>
        <v>9</v>
      </c>
      <c r="T342" t="str">
        <f>feed!R342</f>
        <v>Arabia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342" t="str">
        <f>feed!U342</f>
        <v>http://blocgame.com/stats.php?id=62127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22935</v>
      </c>
      <c r="AA342" s="8">
        <f t="shared" si="33"/>
        <v>18.359291084854995</v>
      </c>
      <c r="AB342" s="4">
        <f t="shared" si="34"/>
        <v>310.33333333333331</v>
      </c>
      <c r="AC342" s="4">
        <f t="shared" si="35"/>
        <v>5697.5</v>
      </c>
    </row>
    <row r="343" spans="1:29" x14ac:dyDescent="0.25">
      <c r="A343" t="str">
        <f>feed!A343</f>
        <v>Chaos county</v>
      </c>
      <c r="B343" t="str">
        <f>feed!B343</f>
        <v>Chavo</v>
      </c>
      <c r="C343" t="str">
        <f>feed!C343</f>
        <v>The United Nations</v>
      </c>
      <c r="D343">
        <f>SUMPRODUCT(MID(0&amp;feed!D343,LARGE(INDEX(ISNUMBER(--MID(feed!D343,ROW($1:$19),1))*
ROW($1:$19),0),ROW($1:$19))+1,1)*10^ROW($1:$19)/10)</f>
        <v>90</v>
      </c>
      <c r="E343">
        <f>SUMPRODUCT(MID(0&amp;feed!E343,LARGE(INDEX(ISNUMBER(--MID(feed!E343,ROW($1:$19),1))*
ROW($1:$19),0),ROW($1:$19))+1,1)*10^ROW($1:$19)/10)</f>
        <v>0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2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42</v>
      </c>
      <c r="K343">
        <f>SUMPRODUCT(MID(0&amp;feed!K343,LARGE(INDEX(ISNUMBER(--MID(feed!K343,ROW($1:$19),1))*
ROW($1:$19),0),ROW($1:$19))+1,1)*10^ROW($1:$19)/10)</f>
        <v>13</v>
      </c>
      <c r="L343">
        <f>SUMPRODUCT(MID(0&amp;feed!L343,LARGE(INDEX(ISNUMBER(--MID(feed!L343,ROW($1:$19),1))*
ROW($1:$19),0),ROW($1:$19))+1,1)*10^ROW($1:$19)/10)</f>
        <v>9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1850</v>
      </c>
      <c r="O343">
        <f>SUMPRODUCT(MID(0&amp;feed!O343,LARGE(INDEX(ISNUMBER(--MID(feed!O343,ROW($1:$5),1))*
ROW($1:$5),0),ROW($1:$5))+1,1)*10^ROW($1:$5)/10)</f>
        <v>7543</v>
      </c>
      <c r="P343" t="str">
        <f>feed!P343</f>
        <v>Untapped</v>
      </c>
      <c r="Q343">
        <f t="shared" si="30"/>
        <v>90</v>
      </c>
      <c r="R343" t="str">
        <f>feed!Q343</f>
        <v>Large</v>
      </c>
      <c r="S343">
        <f t="shared" si="31"/>
        <v>7.5</v>
      </c>
      <c r="T343" t="str">
        <f>feed!R343</f>
        <v>Atlas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343" t="str">
        <f>feed!U343</f>
        <v>http://blocgame.com/stats.php?id=49736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10250</v>
      </c>
      <c r="AA343" s="8">
        <f t="shared" si="33"/>
        <v>10.810810810810811</v>
      </c>
      <c r="AB343" s="4">
        <f t="shared" si="34"/>
        <v>308.33333333333331</v>
      </c>
      <c r="AC343" s="4">
        <f t="shared" si="35"/>
        <v>3333.3333333333335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46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SUMPRODUCT(MID(0&amp;feed!H344,LARGE(INDEX(ISNUMBER(--MID(feed!H344,ROW($1:$19),1))*
ROW($1:$19),0),ROW($1:$19))+1,1)*10^ROW($1:$19)/10)</f>
        <v>2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1847</v>
      </c>
      <c r="O344">
        <f>SUMPRODUCT(MID(0&amp;feed!O344,LARGE(INDEX(ISNUMBER(--MID(feed!O344,ROW($1:$5),1))*
ROW($1:$5),0),ROW($1:$5))+1,1)*10^ROW($1:$5)/10)</f>
        <v>12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16767</v>
      </c>
      <c r="AA344" s="8">
        <f t="shared" si="33"/>
        <v>13.34163508391987</v>
      </c>
      <c r="AB344" s="4">
        <f t="shared" si="34"/>
        <v>307.83333333333331</v>
      </c>
      <c r="AC344" s="4">
        <f t="shared" si="35"/>
        <v>4107</v>
      </c>
    </row>
    <row r="345" spans="1:29" x14ac:dyDescent="0.25">
      <c r="A345" t="str">
        <f>feed!A345</f>
        <v>Hatmistan</v>
      </c>
      <c r="B345" t="str">
        <f>feed!B345</f>
        <v>Pertti II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14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Angelic</v>
      </c>
      <c r="H345">
        <f>SUMPRODUCT(MID(0&amp;feed!H345,LARGE(INDEX(ISNUMBER(--MID(feed!H345,ROW($1:$19),1))*
ROW($1:$19),0),ROW($1:$19))+1,1)*10^ROW($1:$19)/10)</f>
        <v>1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13</v>
      </c>
      <c r="K345">
        <f>SUMPRODUCT(MID(0&amp;feed!K345,LARGE(INDEX(ISNUMBER(--MID(feed!K345,ROW($1:$19),1))*
ROW($1:$19),0),ROW($1:$19))+1,1)*10^ROW($1:$19)/10)</f>
        <v>5</v>
      </c>
      <c r="L345">
        <f>SUMPRODUCT(MID(0&amp;feed!L345,LARGE(INDEX(ISNUMBER(--MID(feed!L345,ROW($1:$19),1))*
ROW($1:$19),0),ROW($1:$19))+1,1)*10^ROW($1:$19)/10)</f>
        <v>3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1841</v>
      </c>
      <c r="O345">
        <f>SUMPRODUCT(MID(0&amp;feed!O345,LARGE(INDEX(ISNUMBER(--MID(feed!O345,ROW($1:$5),1))*
ROW($1:$5),0),ROW($1:$5))+1,1)*10^ROW($1:$5)/10)</f>
        <v>1339</v>
      </c>
      <c r="P345" t="str">
        <f>feed!P345</f>
        <v>Plentiful</v>
      </c>
      <c r="Q345">
        <f t="shared" si="30"/>
        <v>70</v>
      </c>
      <c r="R345" t="str">
        <f>feed!Q345</f>
        <v>Mediocre</v>
      </c>
      <c r="S345">
        <f t="shared" si="31"/>
        <v>4.5</v>
      </c>
      <c r="T345" t="str">
        <f>feed!R345</f>
        <v>Atlas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345" t="str">
        <f>feed!U345</f>
        <v>http://blocgame.com/stats.php?id=46162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14926</v>
      </c>
      <c r="AA345" s="8">
        <f t="shared" si="33"/>
        <v>10.144486692015208</v>
      </c>
      <c r="AB345" s="4">
        <f t="shared" si="34"/>
        <v>306.83333333333331</v>
      </c>
      <c r="AC345" s="4">
        <f t="shared" si="35"/>
        <v>3112.6666666666665</v>
      </c>
    </row>
    <row r="346" spans="1:29" x14ac:dyDescent="0.25">
      <c r="A346" t="str">
        <f>feed!A346</f>
        <v>Thimerica</v>
      </c>
      <c r="B346" t="str">
        <f>feed!B346</f>
        <v>Focus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9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1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52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2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1838</v>
      </c>
      <c r="O346">
        <f>SUMPRODUCT(MID(0&amp;feed!O346,LARGE(INDEX(ISNUMBER(--MID(feed!O346,ROW($1:$5),1))*
ROW($1:$5),0),ROW($1:$5))+1,1)*10^ROW($1:$5)/10)</f>
        <v>2</v>
      </c>
      <c r="P346" t="str">
        <f>feed!P346</f>
        <v>Untapped</v>
      </c>
      <c r="Q346">
        <f t="shared" si="30"/>
        <v>90</v>
      </c>
      <c r="R346" t="str">
        <f>feed!Q346</f>
        <v>None</v>
      </c>
      <c r="S346">
        <f t="shared" si="31"/>
        <v>0</v>
      </c>
      <c r="T346" t="str">
        <f>feed!R346</f>
        <v>Gran Colombia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346" t="str">
        <f>feed!U346</f>
        <v>http://blocgame.com/stats.php?id=62883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5640</v>
      </c>
      <c r="AA346" s="8">
        <f t="shared" si="33"/>
        <v>4.7007616974972795</v>
      </c>
      <c r="AB346" s="4">
        <f t="shared" si="34"/>
        <v>306.33333333333331</v>
      </c>
      <c r="AC346" s="4">
        <f t="shared" si="35"/>
        <v>1440</v>
      </c>
    </row>
    <row r="347" spans="1:29" x14ac:dyDescent="0.25">
      <c r="A347" t="str">
        <f>feed!A347</f>
        <v>Moneymaking</v>
      </c>
      <c r="B347" t="str">
        <f>feed!B347</f>
        <v>Bill Gates</v>
      </c>
      <c r="C347">
        <f>feed!C347</f>
        <v>0</v>
      </c>
      <c r="D347">
        <f>SUMPRODUCT(MID(0&amp;feed!D347,LARGE(INDEX(ISNUMBER(--MID(feed!D347,ROW($1:$19),1))*
ROW($1:$19),0),ROW($1:$19))+1,1)*10^ROW($1:$19)/10)</f>
        <v>9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SUMPRODUCT(MID(0&amp;feed!H347,LARGE(INDEX(ISNUMBER(--MID(feed!H347,ROW($1:$19),1))*
ROW($1:$19),0),ROW($1:$19))+1,1)*10^ROW($1:$19)/10)</f>
        <v>1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49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1835</v>
      </c>
      <c r="O347">
        <f>SUMPRODUCT(MID(0&amp;feed!O347,LARGE(INDEX(ISNUMBER(--MID(feed!O347,ROW($1:$5),1))*
ROW($1:$5),0),ROW($1:$5))+1,1)*10^ROW($1:$5)/10)</f>
        <v>625</v>
      </c>
      <c r="P347" t="str">
        <f>feed!P347</f>
        <v>Untapped</v>
      </c>
      <c r="Q347">
        <f t="shared" si="30"/>
        <v>90</v>
      </c>
      <c r="R347" t="str">
        <f>feed!Q347</f>
        <v>Powerful</v>
      </c>
      <c r="S347">
        <f t="shared" si="31"/>
        <v>9</v>
      </c>
      <c r="T347" t="str">
        <f>feed!R347</f>
        <v>Arabia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347" t="str">
        <f>feed!U347</f>
        <v>http://blocgame.com/stats.php?id=64271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-720</v>
      </c>
      <c r="AA347" s="8">
        <f t="shared" si="33"/>
        <v>1.8555858310626703</v>
      </c>
      <c r="AB347" s="4">
        <f t="shared" si="34"/>
        <v>305.83333333333331</v>
      </c>
      <c r="AC347" s="4">
        <f t="shared" si="35"/>
        <v>567.5</v>
      </c>
    </row>
    <row r="348" spans="1:29" x14ac:dyDescent="0.25">
      <c r="A348" t="str">
        <f>feed!A348</f>
        <v>Khalifah</v>
      </c>
      <c r="B348" t="str">
        <f>feed!B348</f>
        <v>Appi jaafar</v>
      </c>
      <c r="C348" t="str">
        <f>feed!C348</f>
        <v>PIRATES</v>
      </c>
      <c r="D348">
        <f>SUMPRODUCT(MID(0&amp;feed!D348,LARGE(INDEX(ISNUMBER(--MID(feed!D348,ROW($1:$19),1))*
ROW($1:$19),0),ROW($1:$19))+1,1)*10^ROW($1:$19)/10)</f>
        <v>12</v>
      </c>
      <c r="E348">
        <f>SUMPRODUCT(MID(0&amp;feed!E348,LARGE(INDEX(ISNUMBER(--MID(feed!E348,ROW($1:$19),1))*
ROW($1:$19),0),ROW($1:$19))+1,1)*10^ROW($1:$19)/10)</f>
        <v>3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3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8</v>
      </c>
      <c r="K348">
        <f>SUMPRODUCT(MID(0&amp;feed!K348,LARGE(INDEX(ISNUMBER(--MID(feed!K348,ROW($1:$19),1))*
ROW($1:$19),0),ROW($1:$19))+1,1)*10^ROW($1:$19)/10)</f>
        <v>11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1834</v>
      </c>
      <c r="O348">
        <f>SUMPRODUCT(MID(0&amp;feed!O348,LARGE(INDEX(ISNUMBER(--MID(feed!O348,ROW($1:$5),1))*
ROW($1:$5),0),ROW($1:$5))+1,1)*10^ROW($1:$5)/10)</f>
        <v>568</v>
      </c>
      <c r="P348" t="str">
        <f>feed!P348</f>
        <v>Near Depletion</v>
      </c>
      <c r="Q348">
        <f t="shared" si="30"/>
        <v>10</v>
      </c>
      <c r="R348" t="str">
        <f>feed!Q348</f>
        <v>Large</v>
      </c>
      <c r="S348">
        <f t="shared" si="31"/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348" t="str">
        <f>feed!U348</f>
        <v>http://blocgame.com/stats.php?id=62665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5368</v>
      </c>
      <c r="AA348" s="8">
        <f t="shared" si="33"/>
        <v>7.8342420937840789</v>
      </c>
      <c r="AB348" s="4">
        <f t="shared" si="34"/>
        <v>305.66666666666669</v>
      </c>
      <c r="AC348" s="4">
        <f t="shared" si="35"/>
        <v>2394.6666666666665</v>
      </c>
    </row>
    <row r="349" spans="1:29" x14ac:dyDescent="0.25">
      <c r="A349" t="str">
        <f>feed!A349</f>
        <v>OurTown</v>
      </c>
      <c r="B349" t="str">
        <f>feed!B349</f>
        <v>StarlightGlimmer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150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Vietnam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7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16</v>
      </c>
      <c r="K349">
        <f>SUMPRODUCT(MID(0&amp;feed!K349,LARGE(INDEX(ISNUMBER(--MID(feed!K349,ROW($1:$19),1))*
ROW($1:$19),0),ROW($1:$19))+1,1)*10^ROW($1:$19)/10)</f>
        <v>46</v>
      </c>
      <c r="L349">
        <f>SUMPRODUCT(MID(0&amp;feed!L349,LARGE(INDEX(ISNUMBER(--MID(feed!L349,ROW($1:$19),1))*
ROW($1:$19),0),ROW($1:$19))+1,1)*10^ROW($1:$19)/10)</f>
        <v>26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1832</v>
      </c>
      <c r="O349">
        <f>SUMPRODUCT(MID(0&amp;feed!O349,LARGE(INDEX(ISNUMBER(--MID(feed!O349,ROW($1:$5),1))*
ROW($1:$5),0),ROW($1:$5))+1,1)*10^ROW($1:$5)/10)</f>
        <v>3000</v>
      </c>
      <c r="P349" t="str">
        <f>feed!P349</f>
        <v>Untapped</v>
      </c>
      <c r="Q349">
        <f t="shared" si="30"/>
        <v>90</v>
      </c>
      <c r="R349" t="str">
        <f>feed!Q349</f>
        <v>Very Powerful</v>
      </c>
      <c r="S349">
        <f t="shared" si="31"/>
        <v>10</v>
      </c>
      <c r="T349" t="str">
        <f>feed!R349</f>
        <v>Persia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349" t="str">
        <f>feed!U349</f>
        <v>http://blocgame.com/stats.php?id=51681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23291</v>
      </c>
      <c r="AA349" s="8">
        <f t="shared" si="33"/>
        <v>30.317139737991265</v>
      </c>
      <c r="AB349" s="4">
        <f t="shared" si="34"/>
        <v>305.33333333333331</v>
      </c>
      <c r="AC349" s="4">
        <f t="shared" si="35"/>
        <v>9256.8333333333339</v>
      </c>
    </row>
    <row r="350" spans="1:29" x14ac:dyDescent="0.25">
      <c r="A350" t="str">
        <f>feed!A350</f>
        <v>Ussk</v>
      </c>
      <c r="B350" t="str">
        <f>feed!B350</f>
        <v>Sabariahhisham</v>
      </c>
      <c r="C350" t="str">
        <f>feed!C350</f>
        <v>Celestial Beingsï¿½</v>
      </c>
      <c r="D350">
        <f>SUMPRODUCT(MID(0&amp;feed!D350,LARGE(INDEX(ISNUMBER(--MID(feed!D350,ROW($1:$19),1))*
ROW($1:$19),0),ROW($1:$19))+1,1)*10^ROW($1:$19)/10)</f>
        <v>6</v>
      </c>
      <c r="E350">
        <f>SUMPRODUCT(MID(0&amp;feed!E350,LARGE(INDEX(ISNUMBER(--MID(feed!E350,ROW($1:$19),1))*
ROW($1:$19),0),ROW($1:$19))+1,1)*10^ROW($1:$19)/10)</f>
        <v>3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SUMPRODUCT(MID(0&amp;feed!H350,LARGE(INDEX(ISNUMBER(--MID(feed!H350,ROW($1:$19),1))*
ROW($1:$19),0),ROW($1:$19))+1,1)*10^ROW($1:$19)/10)</f>
        <v>3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14</v>
      </c>
      <c r="K350">
        <f>SUMPRODUCT(MID(0&amp;feed!K350,LARGE(INDEX(ISNUMBER(--MID(feed!K350,ROW($1:$19),1))*
ROW($1:$19),0),ROW($1:$19))+1,1)*10^ROW($1:$19)/10)</f>
        <v>8</v>
      </c>
      <c r="L350">
        <f>SUMPRODUCT(MID(0&amp;feed!L350,LARGE(INDEX(ISNUMBER(--MID(feed!L350,ROW($1:$19),1))*
ROW($1:$19),0),ROW($1:$19))+1,1)*10^ROW($1:$19)/10)</f>
        <v>14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1831</v>
      </c>
      <c r="O350">
        <f>SUMPRODUCT(MID(0&amp;feed!O350,LARGE(INDEX(ISNUMBER(--MID(feed!O350,ROW($1:$5),1))*
ROW($1:$5),0),ROW($1:$5))+1,1)*10^ROW($1:$5)/10)</f>
        <v>600</v>
      </c>
      <c r="P350" t="str">
        <f>feed!P350</f>
        <v>Depleted</v>
      </c>
      <c r="Q350">
        <f t="shared" si="30"/>
        <v>0</v>
      </c>
      <c r="R350" t="str">
        <f>feed!Q350</f>
        <v>Large</v>
      </c>
      <c r="S350">
        <f t="shared" si="31"/>
        <v>7.5</v>
      </c>
      <c r="T350" t="str">
        <f>feed!R350</f>
        <v>Arabia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350" t="str">
        <f>feed!U350</f>
        <v>http://blocgame.com/stats.php?id=62132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4279</v>
      </c>
      <c r="AA350" s="8">
        <f t="shared" si="33"/>
        <v>8.0715456034953572</v>
      </c>
      <c r="AB350" s="4">
        <f t="shared" si="34"/>
        <v>305.16666666666669</v>
      </c>
      <c r="AC350" s="4">
        <f t="shared" si="35"/>
        <v>2463.1666666666665</v>
      </c>
    </row>
    <row r="351" spans="1:29" x14ac:dyDescent="0.25">
      <c r="A351" t="str">
        <f>feed!A351</f>
        <v>Hajoki</v>
      </c>
      <c r="B351" t="str">
        <f>feed!B351</f>
        <v>Makao</v>
      </c>
      <c r="C351" t="str">
        <f>feed!C351</f>
        <v>The Khilafah</v>
      </c>
      <c r="D351">
        <f>SUMPRODUCT(MID(0&amp;feed!D351,LARGE(INDEX(ISNUMBER(--MID(feed!D351,ROW($1:$19),1))*
ROW($1:$19),0),ROW($1:$19))+1,1)*10^ROW($1:$19)/10)</f>
        <v>13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0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1</v>
      </c>
      <c r="L351">
        <f>SUMPRODUCT(MID(0&amp;feed!L351,LARGE(INDEX(ISNUMBER(--MID(feed!L351,ROW($1:$19),1))*
ROW($1:$19),0),ROW($1:$19))+1,1)*10^ROW($1:$19)/10)</f>
        <v>4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1821</v>
      </c>
      <c r="O351">
        <f>SUMPRODUCT(MID(0&amp;feed!O351,LARGE(INDEX(ISNUMBER(--MID(feed!O351,ROW($1:$5),1))*
ROW($1:$5),0),ROW($1:$5))+1,1)*10^ROW($1:$5)/10)</f>
        <v>5280</v>
      </c>
      <c r="P351" t="str">
        <f>feed!P351</f>
        <v>Untapped</v>
      </c>
      <c r="Q351">
        <f t="shared" si="30"/>
        <v>90</v>
      </c>
      <c r="R351" t="str">
        <f>feed!Q351</f>
        <v>Meagre</v>
      </c>
      <c r="S351">
        <f t="shared" si="31"/>
        <v>1.5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351" t="str">
        <f>feed!U351</f>
        <v>http://blocgame.com/stats.php?id=60093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2508</v>
      </c>
      <c r="AA351" s="8">
        <f t="shared" si="33"/>
        <v>2.4069192751235584</v>
      </c>
      <c r="AB351" s="4">
        <f t="shared" si="34"/>
        <v>303.5</v>
      </c>
      <c r="AC351" s="4">
        <f t="shared" si="35"/>
        <v>730.5</v>
      </c>
    </row>
    <row r="352" spans="1:29" x14ac:dyDescent="0.25">
      <c r="A352" t="str">
        <f>feed!A352</f>
        <v>Shining Sun</v>
      </c>
      <c r="B352" t="str">
        <f>feed!B352</f>
        <v>Wladyslaw Gomulka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8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0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24</v>
      </c>
      <c r="K352">
        <f>SUMPRODUCT(MID(0&amp;feed!K352,LARGE(INDEX(ISNUMBER(--MID(feed!K352,ROW($1:$19),1))*
ROW($1:$19),0),ROW($1:$19))+1,1)*10^ROW($1:$19)/10)</f>
        <v>18</v>
      </c>
      <c r="L352">
        <f>SUMPRODUCT(MID(0&amp;feed!L352,LARGE(INDEX(ISNUMBER(--MID(feed!L352,ROW($1:$19),1))*
ROW($1:$19),0),ROW($1:$19))+1,1)*10^ROW($1:$19)/10)</f>
        <v>9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1816</v>
      </c>
      <c r="O352">
        <f>SUMPRODUCT(MID(0&amp;feed!O352,LARGE(INDEX(ISNUMBER(--MID(feed!O352,ROW($1:$5),1))*
ROW($1:$5),0),ROW($1:$5))+1,1)*10^ROW($1:$5)/10)</f>
        <v>53</v>
      </c>
      <c r="P352" t="str">
        <f>feed!P352</f>
        <v>Untapped</v>
      </c>
      <c r="Q352">
        <f t="shared" si="30"/>
        <v>90</v>
      </c>
      <c r="R352" t="str">
        <f>feed!Q352</f>
        <v>Meagre</v>
      </c>
      <c r="S352">
        <f t="shared" si="31"/>
        <v>1.5</v>
      </c>
      <c r="T352" t="str">
        <f>feed!R352</f>
        <v>Southern Africa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352" t="str">
        <f>feed!U352</f>
        <v>http://blocgame.com/stats.php?id=61511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-2262</v>
      </c>
      <c r="AA352" s="8">
        <f t="shared" si="33"/>
        <v>4.3298458149779737</v>
      </c>
      <c r="AB352" s="4">
        <f t="shared" si="34"/>
        <v>302.66666666666669</v>
      </c>
      <c r="AC352" s="4">
        <f t="shared" si="35"/>
        <v>1310.5</v>
      </c>
    </row>
    <row r="353" spans="1:29" x14ac:dyDescent="0.25">
      <c r="A353" t="str">
        <f>feed!A353</f>
        <v>Priuze</v>
      </c>
      <c r="B353" t="str">
        <f>feed!B353</f>
        <v>Mattholai Fischev</v>
      </c>
      <c r="C353" t="str">
        <f>feed!C353</f>
        <v>Pact of Red October</v>
      </c>
      <c r="D353">
        <f>SUMPRODUCT(MID(0&amp;feed!D353,LARGE(INDEX(ISNUMBER(--MID(feed!D353,ROW($1:$19),1))*
ROW($1:$19),0),ROW($1:$19))+1,1)*10^ROW($1:$19)/10)</f>
        <v>68</v>
      </c>
      <c r="E353">
        <f>SUMPRODUCT(MID(0&amp;feed!E353,LARGE(INDEX(ISNUMBER(--MID(feed!E353,ROW($1:$19),1))*
ROW($1:$19),0),ROW($1:$19))+1,1)*10^ROW($1:$19)/10)</f>
        <v>1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12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1811</v>
      </c>
      <c r="O353">
        <f>SUMPRODUCT(MID(0&amp;feed!O353,LARGE(INDEX(ISNUMBER(--MID(feed!O353,ROW($1:$5),1))*
ROW($1:$5),0),ROW($1:$5))+1,1)*10^ROW($1:$5)/10)</f>
        <v>2303</v>
      </c>
      <c r="P353" t="str">
        <f>feed!P353</f>
        <v>Near Depletion</v>
      </c>
      <c r="Q353">
        <f t="shared" si="30"/>
        <v>10</v>
      </c>
      <c r="R353" t="str">
        <f>feed!Q353</f>
        <v>Somewhat Large</v>
      </c>
      <c r="S353">
        <f t="shared" si="31"/>
        <v>6</v>
      </c>
      <c r="T353" t="str">
        <f>feed!R353</f>
        <v>Mesopotamia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353" t="str">
        <f>feed!U353</f>
        <v>http://blocgame.com/stats.php?id=64742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14898</v>
      </c>
      <c r="AA353" s="8">
        <f t="shared" si="33"/>
        <v>12.574820541137493</v>
      </c>
      <c r="AB353" s="4">
        <f t="shared" si="34"/>
        <v>301.83333333333331</v>
      </c>
      <c r="AC353" s="4">
        <f t="shared" si="35"/>
        <v>3795.5</v>
      </c>
    </row>
    <row r="354" spans="1:29" x14ac:dyDescent="0.25">
      <c r="A354" t="str">
        <f>feed!A354</f>
        <v>Kolisnia</v>
      </c>
      <c r="B354" t="str">
        <f>feed!B354</f>
        <v>Oliver Tochev</v>
      </c>
      <c r="C354" t="str">
        <f>feed!C354</f>
        <v>Pact of Red October</v>
      </c>
      <c r="D354">
        <f>SUMPRODUCT(MID(0&amp;feed!D354,LARGE(INDEX(ISNUMBER(--MID(feed!D354,ROW($1:$19),1))*
ROW($1:$19),0),ROW($1:$19))+1,1)*10^ROW($1:$19)/10)</f>
        <v>4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SUMPRODUCT(MID(0&amp;feed!H354,LARGE(INDEX(ISNUMBER(--MID(feed!H354,ROW($1:$19),1))*
ROW($1:$19),0),ROW($1:$19))+1,1)*10^ROW($1:$19)/10)</f>
        <v>2</v>
      </c>
      <c r="I354" t="str">
        <f>feed!I354</f>
        <v>Undisciplined Rabble</v>
      </c>
      <c r="J354">
        <f>SUMPRODUCT(MID(0&amp;feed!J354,LARGE(INDEX(ISNUMBER(--MID(feed!J354,ROW($1:$19),1))*
ROW($1:$19),0),ROW($1:$19))+1,1)*10^ROW($1:$19)/10)</f>
        <v>5</v>
      </c>
      <c r="K354">
        <f>SUMPRODUCT(MID(0&amp;feed!K354,LARGE(INDEX(ISNUMBER(--MID(feed!K354,ROW($1:$19),1))*
ROW($1:$19),0),ROW($1:$19))+1,1)*10^ROW($1:$19)/10)</f>
        <v>9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1803</v>
      </c>
      <c r="O354">
        <f>SUMPRODUCT(MID(0&amp;feed!O354,LARGE(INDEX(ISNUMBER(--MID(feed!O354,ROW($1:$5),1))*
ROW($1:$5),0),ROW($1:$5))+1,1)*10^ROW($1:$5)/10)</f>
        <v>563</v>
      </c>
      <c r="P354" t="str">
        <f>feed!P354</f>
        <v>Depleted</v>
      </c>
      <c r="Q354">
        <f t="shared" si="30"/>
        <v>0</v>
      </c>
      <c r="R354" t="str">
        <f>feed!Q354</f>
        <v>Mediocre</v>
      </c>
      <c r="S354">
        <f t="shared" si="31"/>
        <v>4.5</v>
      </c>
      <c r="T354" t="str">
        <f>feed!R354</f>
        <v>Indochina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354" t="str">
        <f>feed!U354</f>
        <v>http://blocgame.com/stats.php?id=64822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22184</v>
      </c>
      <c r="AA354" s="8">
        <f t="shared" si="33"/>
        <v>16.047698280643374</v>
      </c>
      <c r="AB354" s="4">
        <f t="shared" si="34"/>
        <v>300.5</v>
      </c>
      <c r="AC354" s="4">
        <f t="shared" si="35"/>
        <v>4822.333333333333</v>
      </c>
    </row>
    <row r="355" spans="1:29" x14ac:dyDescent="0.25">
      <c r="A355" t="str">
        <f>feed!A355</f>
        <v>Benus Prime</v>
      </c>
      <c r="B355" t="str">
        <f>feed!B355</f>
        <v>benmetcalfe8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93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3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6</v>
      </c>
      <c r="K355">
        <f>SUMPRODUCT(MID(0&amp;feed!K355,LARGE(INDEX(ISNUMBER(--MID(feed!K355,ROW($1:$19),1))*
ROW($1:$19),0),ROW($1:$19))+1,1)*10^ROW($1:$19)/10)</f>
        <v>27</v>
      </c>
      <c r="L355">
        <f>SUMPRODUCT(MID(0&amp;feed!L355,LARGE(INDEX(ISNUMBER(--MID(feed!L355,ROW($1:$19),1))*
ROW($1:$19),0),ROW($1:$19))+1,1)*10^ROW($1:$19)/10)</f>
        <v>7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1791</v>
      </c>
      <c r="O355">
        <f>SUMPRODUCT(MID(0&amp;feed!O355,LARGE(INDEX(ISNUMBER(--MID(feed!O355,ROW($1:$5),1))*
ROW($1:$5),0),ROW($1:$5))+1,1)*10^ROW($1:$5)/10)</f>
        <v>897</v>
      </c>
      <c r="P355" t="str">
        <f>feed!P355</f>
        <v>Untapped</v>
      </c>
      <c r="Q355">
        <f t="shared" si="30"/>
        <v>90</v>
      </c>
      <c r="R355" t="str">
        <f>feed!Q355</f>
        <v>Very Powerful</v>
      </c>
      <c r="S355">
        <f t="shared" si="31"/>
        <v>10</v>
      </c>
      <c r="T355" t="str">
        <f>feed!R355</f>
        <v>East Africa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355" t="str">
        <f>feed!U355</f>
        <v>http://blocgame.com/stats.php?id=63643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9741</v>
      </c>
      <c r="AA355" s="8">
        <f t="shared" si="33"/>
        <v>13.814070351758794</v>
      </c>
      <c r="AB355" s="4">
        <f t="shared" si="34"/>
        <v>298.5</v>
      </c>
      <c r="AC355" s="4">
        <f t="shared" si="35"/>
        <v>4123.5</v>
      </c>
    </row>
    <row r="356" spans="1:29" x14ac:dyDescent="0.25">
      <c r="A356" t="str">
        <f>feed!A356</f>
        <v>Portland</v>
      </c>
      <c r="B356" t="str">
        <f>feed!B356</f>
        <v>Ellio98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60</v>
      </c>
      <c r="E356">
        <f>SUMPRODUCT(MID(0&amp;feed!E356,LARGE(INDEX(ISNUMBER(--MID(feed!E356,ROW($1:$19),1))*
ROW($1:$19),0),ROW($1:$19))+1,1)*10^ROW($1:$19)/10)</f>
        <v>1</v>
      </c>
      <c r="F356" t="str">
        <f>feed!F356</f>
        <v>Second World War surplus</v>
      </c>
      <c r="G356" t="str">
        <f>feed!G356</f>
        <v>Angelic</v>
      </c>
      <c r="H356">
        <f>SUMPRODUCT(MID(0&amp;feed!H356,LARGE(INDEX(ISNUMBER(--MID(feed!H356,ROW($1:$19),1))*
ROW($1:$19),0),ROW($1:$19))+1,1)*10^ROW($1:$19)/10)</f>
        <v>2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12</v>
      </c>
      <c r="L356">
        <f>SUMPRODUCT(MID(0&amp;feed!L356,LARGE(INDEX(ISNUMBER(--MID(feed!L356,ROW($1:$19),1))*
ROW($1:$19),0),ROW($1:$19))+1,1)*10^ROW($1:$19)/10)</f>
        <v>6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1786</v>
      </c>
      <c r="O356">
        <f>SUMPRODUCT(MID(0&amp;feed!O356,LARGE(INDEX(ISNUMBER(--MID(feed!O356,ROW($1:$5),1))*
ROW($1:$5),0),ROW($1:$5))+1,1)*10^ROW($1:$5)/10)</f>
        <v>327</v>
      </c>
      <c r="P356" t="str">
        <f>feed!P356</f>
        <v>Untapped</v>
      </c>
      <c r="Q356">
        <f t="shared" si="30"/>
        <v>90</v>
      </c>
      <c r="R356" t="str">
        <f>feed!Q356</f>
        <v>Somewhat Large</v>
      </c>
      <c r="S356">
        <f t="shared" si="31"/>
        <v>6</v>
      </c>
      <c r="T356" t="str">
        <f>feed!R356</f>
        <v>Pacific Rim</v>
      </c>
      <c r="U356" t="str">
        <f>feed!S356</f>
        <v>United States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356" t="str">
        <f>feed!U356</f>
        <v>http://blocgame.com/stats.php?id=51583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14832</v>
      </c>
      <c r="AA356" s="8">
        <f t="shared" si="33"/>
        <v>12.923852183650617</v>
      </c>
      <c r="AB356" s="4">
        <f t="shared" si="34"/>
        <v>297.66666666666669</v>
      </c>
      <c r="AC356" s="4">
        <f t="shared" si="35"/>
        <v>3847</v>
      </c>
    </row>
    <row r="357" spans="1:29" x14ac:dyDescent="0.25">
      <c r="A357" t="str">
        <f>feed!A357</f>
        <v>Le tits now</v>
      </c>
      <c r="B357" t="str">
        <f>feed!B357</f>
        <v>bake and shake</v>
      </c>
      <c r="C357" t="str">
        <f>feed!C357</f>
        <v>The Federal Colonies</v>
      </c>
      <c r="D357">
        <f>SUMPRODUCT(MID(0&amp;feed!D357,LARGE(INDEX(ISNUMBER(--MID(feed!D357,ROW($1:$19),1))*
ROW($1:$19),0),ROW($1:$19))+1,1)*10^ROW($1:$19)/10)</f>
        <v>49</v>
      </c>
      <c r="E357">
        <f>SUMPRODUCT(MID(0&amp;feed!E357,LARGE(INDEX(ISNUMBER(--MID(feed!E357,ROW($1:$19),1))*
ROW($1:$19),0),ROW($1:$19))+1,1)*10^ROW($1:$19)/10)</f>
        <v>2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1</v>
      </c>
      <c r="K357">
        <f>SUMPRODUCT(MID(0&amp;feed!K357,LARGE(INDEX(ISNUMBER(--MID(feed!K357,ROW($1:$19),1))*
ROW($1:$19),0),ROW($1:$19))+1,1)*10^ROW($1:$19)/10)</f>
        <v>16</v>
      </c>
      <c r="L357">
        <f>SUMPRODUCT(MID(0&amp;feed!L357,LARGE(INDEX(ISNUMBER(--MID(feed!L357,ROW($1:$19),1))*
ROW($1:$19),0),ROW($1:$19))+1,1)*10^ROW($1:$19)/10)</f>
        <v>5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1783</v>
      </c>
      <c r="O357">
        <f>SUMPRODUCT(MID(0&amp;feed!O357,LARGE(INDEX(ISNUMBER(--MID(feed!O357,ROW($1:$5),1))*
ROW($1:$5),0),ROW($1:$5))+1,1)*10^ROW($1:$5)/10)</f>
        <v>123</v>
      </c>
      <c r="P357" t="str">
        <f>feed!P357</f>
        <v>Untapped</v>
      </c>
      <c r="Q357">
        <f t="shared" si="30"/>
        <v>90</v>
      </c>
      <c r="R357" t="str">
        <f>feed!Q357</f>
        <v>Mediocre</v>
      </c>
      <c r="S357">
        <f t="shared" si="31"/>
        <v>4.5</v>
      </c>
      <c r="T357" t="str">
        <f>feed!R357</f>
        <v>Mesoamerica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357" t="str">
        <f>feed!U357</f>
        <v>http://blocgame.com/stats.php?id=64023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12912</v>
      </c>
      <c r="AA357" s="8">
        <f t="shared" si="33"/>
        <v>12.499719573752103</v>
      </c>
      <c r="AB357" s="4">
        <f t="shared" si="34"/>
        <v>297.16666666666669</v>
      </c>
      <c r="AC357" s="4">
        <f t="shared" si="35"/>
        <v>3714.5</v>
      </c>
    </row>
    <row r="358" spans="1:29" x14ac:dyDescent="0.25">
      <c r="A358" t="str">
        <f>feed!A358</f>
        <v>Histalaxia</v>
      </c>
      <c r="B358" t="str">
        <f>feed!B358</f>
        <v>Sir William the First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79</v>
      </c>
      <c r="E358">
        <f>SUMPRODUCT(MID(0&amp;feed!E358,LARGE(INDEX(ISNUMBER(--MID(feed!E358,ROW($1:$19),1))*
ROW($1:$19),0),ROW($1:$19))+1,1)*10^ROW($1:$19)/10)</f>
        <v>4</v>
      </c>
      <c r="F358" t="str">
        <f>feed!F358</f>
        <v>Korean War surplus</v>
      </c>
      <c r="G358" t="str">
        <f>feed!G358</f>
        <v>Good</v>
      </c>
      <c r="H358">
        <f>SUMPRODUCT(MID(0&amp;feed!H358,LARGE(INDEX(ISNUMBER(--MID(feed!H358,ROW($1:$19),1))*
ROW($1:$19),0),ROW($1:$19))+1,1)*10^ROW($1:$19)/10)</f>
        <v>3</v>
      </c>
      <c r="I358" t="str">
        <f>feed!I358</f>
        <v>Undisciplined Rabble</v>
      </c>
      <c r="J358">
        <f>SUMPRODUCT(MID(0&amp;feed!J358,LARGE(INDEX(ISNUMBER(--MID(feed!J358,ROW($1:$19),1))*
ROW($1:$19),0),ROW($1:$19))+1,1)*10^ROW($1:$19)/10)</f>
        <v>8</v>
      </c>
      <c r="K358">
        <f>SUMPRODUCT(MID(0&amp;feed!K358,LARGE(INDEX(ISNUMBER(--MID(feed!K358,ROW($1:$19),1))*
ROW($1:$19),0),ROW($1:$19))+1,1)*10^ROW($1:$19)/10)</f>
        <v>5</v>
      </c>
      <c r="L358">
        <f>SUMPRODUCT(MID(0&amp;feed!L358,LARGE(INDEX(ISNUMBER(--MID(feed!L358,ROW($1:$19),1))*
ROW($1:$19),0),ROW($1:$19))+1,1)*10^ROW($1:$19)/10)</f>
        <v>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1779</v>
      </c>
      <c r="O358">
        <f>SUMPRODUCT(MID(0&amp;feed!O358,LARGE(INDEX(ISNUMBER(--MID(feed!O358,ROW($1:$5),1))*
ROW($1:$5),0),ROW($1:$5))+1,1)*10^ROW($1:$5)/10)</f>
        <v>35</v>
      </c>
      <c r="P358" t="str">
        <f>feed!P358</f>
        <v>Plentiful</v>
      </c>
      <c r="Q358">
        <f t="shared" si="30"/>
        <v>70</v>
      </c>
      <c r="R358" t="str">
        <f>feed!Q358</f>
        <v>Mediocre</v>
      </c>
      <c r="S358">
        <f t="shared" si="31"/>
        <v>4.5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358" t="str">
        <f>feed!U358</f>
        <v>http://blocgame.com/stats.php?id=51506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15137</v>
      </c>
      <c r="AA358" s="8">
        <f t="shared" si="33"/>
        <v>11.670601461495222</v>
      </c>
      <c r="AB358" s="4">
        <f t="shared" si="34"/>
        <v>296.5</v>
      </c>
      <c r="AC358" s="4">
        <f t="shared" si="35"/>
        <v>3460.3333333333335</v>
      </c>
    </row>
    <row r="359" spans="1:29" x14ac:dyDescent="0.25">
      <c r="A359" t="str">
        <f>feed!A359</f>
        <v>HCLI COG Div</v>
      </c>
      <c r="B359" t="str">
        <f>feed!B359</f>
        <v>Silphiel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63</v>
      </c>
      <c r="E359">
        <f>SUMPRODUCT(MID(0&amp;feed!E359,LARGE(INDEX(ISNUMBER(--MID(feed!E359,ROW($1:$19),1))*
ROW($1:$19),0),ROW($1:$19))+1,1)*10^ROW($1:$19)/10)</f>
        <v>2</v>
      </c>
      <c r="F359" t="str">
        <f>feed!F359</f>
        <v>Korean War surplus</v>
      </c>
      <c r="G359" t="str">
        <f>feed!G359</f>
        <v>Angelic</v>
      </c>
      <c r="H359">
        <f>SUMPRODUCT(MID(0&amp;feed!H359,LARGE(INDEX(ISNUMBER(--MID(feed!H359,ROW($1:$19),1))*
ROW($1:$19),0),ROW($1:$19))+1,1)*10^ROW($1:$19)/10)</f>
        <v>2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18</v>
      </c>
      <c r="L359">
        <f>SUMPRODUCT(MID(0&amp;feed!L359,LARGE(INDEX(ISNUMBER(--MID(feed!L359,ROW($1:$19),1))*
ROW($1:$19),0),ROW($1:$19))+1,1)*10^ROW($1:$19)/10)</f>
        <v>3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1778</v>
      </c>
      <c r="O359">
        <f>SUMPRODUCT(MID(0&amp;feed!O359,LARGE(INDEX(ISNUMBER(--MID(feed!O359,ROW($1:$5),1))*
ROW($1:$5),0),ROW($1:$5))+1,1)*10^ROW($1:$5)/10)</f>
        <v>106</v>
      </c>
      <c r="P359" t="str">
        <f>feed!P359</f>
        <v>Depleted</v>
      </c>
      <c r="Q359">
        <f t="shared" si="30"/>
        <v>0</v>
      </c>
      <c r="R359" t="str">
        <f>feed!Q359</f>
        <v>Very Powerful</v>
      </c>
      <c r="S359">
        <f t="shared" si="31"/>
        <v>10</v>
      </c>
      <c r="T359" t="str">
        <f>feed!R359</f>
        <v>Congo</v>
      </c>
      <c r="U359" t="str">
        <f>feed!S359</f>
        <v>Neutral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359" t="str">
        <f>feed!U359</f>
        <v>http://blocgame.com/stats.php?id=54510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19948</v>
      </c>
      <c r="AA359" s="8">
        <f t="shared" si="33"/>
        <v>16.492125984251967</v>
      </c>
      <c r="AB359" s="4">
        <f t="shared" si="34"/>
        <v>296.33333333333331</v>
      </c>
      <c r="AC359" s="4">
        <f t="shared" si="35"/>
        <v>4887.166666666667</v>
      </c>
    </row>
    <row r="360" spans="1:29" x14ac:dyDescent="0.25">
      <c r="A360" t="str">
        <f>feed!A360</f>
        <v>SUNGAI KERAK</v>
      </c>
      <c r="B360" t="str">
        <f>feed!B360</f>
        <v>Nizarudin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14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4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15</v>
      </c>
      <c r="K360">
        <f>SUMPRODUCT(MID(0&amp;feed!K360,LARGE(INDEX(ISNUMBER(--MID(feed!K360,ROW($1:$19),1))*
ROW($1:$19),0),ROW($1:$19))+1,1)*10^ROW($1:$19)/10)</f>
        <v>13</v>
      </c>
      <c r="L360">
        <f>SUMPRODUCT(MID(0&amp;feed!L360,LARGE(INDEX(ISNUMBER(--MID(feed!L360,ROW($1:$19),1))*
ROW($1:$19),0),ROW($1:$19))+1,1)*10^ROW($1:$19)/10)</f>
        <v>9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1774</v>
      </c>
      <c r="O360">
        <f>SUMPRODUCT(MID(0&amp;feed!O360,LARGE(INDEX(ISNUMBER(--MID(feed!O360,ROW($1:$5),1))*
ROW($1:$5),0),ROW($1:$5))+1,1)*10^ROW($1:$5)/10)</f>
        <v>196</v>
      </c>
      <c r="P360" t="str">
        <f>feed!P360</f>
        <v>Untapped</v>
      </c>
      <c r="Q360">
        <f t="shared" si="30"/>
        <v>90</v>
      </c>
      <c r="R360" t="str">
        <f>feed!Q360</f>
        <v>Large</v>
      </c>
      <c r="S360">
        <f t="shared" si="31"/>
        <v>7.5</v>
      </c>
      <c r="T360" t="str">
        <f>feed!R360</f>
        <v>East Indies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60" t="str">
        <f>feed!U360</f>
        <v>http://blocgame.com/stats.php?id=61710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22670</v>
      </c>
      <c r="AA360" s="8">
        <f t="shared" si="33"/>
        <v>19.120631341600902</v>
      </c>
      <c r="AB360" s="4">
        <f t="shared" si="34"/>
        <v>295.66666666666669</v>
      </c>
      <c r="AC360" s="4">
        <f t="shared" si="35"/>
        <v>5653.333333333333</v>
      </c>
    </row>
    <row r="361" spans="1:29" x14ac:dyDescent="0.25">
      <c r="A361" t="str">
        <f>feed!A361</f>
        <v>Vierte Reich</v>
      </c>
      <c r="B361" t="str">
        <f>feed!B361</f>
        <v>Silver_Sr71</v>
      </c>
      <c r="C361" t="str">
        <f>feed!C361</f>
        <v>The Hetairoi Guild</v>
      </c>
      <c r="D361">
        <f>SUMPRODUCT(MID(0&amp;feed!D361,LARGE(INDEX(ISNUMBER(--MID(feed!D361,ROW($1:$19),1))*
ROW($1:$19),0),ROW($1:$19))+1,1)*10^ROW($1:$19)/10)</f>
        <v>6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Good</v>
      </c>
      <c r="H361">
        <f>SUMPRODUCT(MID(0&amp;feed!H361,LARGE(INDEX(ISNUMBER(--MID(feed!H361,ROW($1:$19),1))*
ROW($1:$19),0),ROW($1:$19))+1,1)*10^ROW($1:$19)/10)</f>
        <v>1</v>
      </c>
      <c r="I361" t="str">
        <f>feed!I361</f>
        <v>Standard</v>
      </c>
      <c r="J361">
        <f>SUMPRODUCT(MID(0&amp;feed!J361,LARGE(INDEX(ISNUMBER(--MID(feed!J361,ROW($1:$19),1))*
ROW($1:$19),0),ROW($1:$19))+1,1)*10^ROW($1:$19)/10)</f>
        <v>22</v>
      </c>
      <c r="K361">
        <f>SUMPRODUCT(MID(0&amp;feed!K361,LARGE(INDEX(ISNUMBER(--MID(feed!K361,ROW($1:$19),1))*
ROW($1:$19),0),ROW($1:$19))+1,1)*10^ROW($1:$19)/10)</f>
        <v>7</v>
      </c>
      <c r="L361">
        <f>SUMPRODUCT(MID(0&amp;feed!L361,LARGE(INDEX(ISNUMBER(--MID(feed!L361,ROW($1:$19),1))*
ROW($1:$19),0),ROW($1:$19))+1,1)*10^ROW($1:$19)/10)</f>
        <v>2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1771</v>
      </c>
      <c r="O361">
        <f>SUMPRODUCT(MID(0&amp;feed!O361,LARGE(INDEX(ISNUMBER(--MID(feed!O361,ROW($1:$5),1))*
ROW($1:$5),0),ROW($1:$5))+1,1)*10^ROW($1:$5)/10)</f>
        <v>61</v>
      </c>
      <c r="P361" t="str">
        <f>feed!P361</f>
        <v>Untapped</v>
      </c>
      <c r="Q361">
        <f t="shared" si="30"/>
        <v>90</v>
      </c>
      <c r="R361" t="str">
        <f>feed!Q361</f>
        <v>None</v>
      </c>
      <c r="S361">
        <f t="shared" si="31"/>
        <v>0</v>
      </c>
      <c r="T361" t="str">
        <f>feed!R361</f>
        <v>Southern Africa</v>
      </c>
      <c r="U361" t="str">
        <f>feed!S361</f>
        <v>Neutral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361" t="str">
        <f>feed!U361</f>
        <v>http://blocgame.com/stats.php?id=59580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6424</v>
      </c>
      <c r="AA361" s="8">
        <f t="shared" si="33"/>
        <v>5.9565217391304346</v>
      </c>
      <c r="AB361" s="4">
        <f t="shared" si="34"/>
        <v>295.16666666666669</v>
      </c>
      <c r="AC361" s="4">
        <f t="shared" si="35"/>
        <v>1758.1666666666667</v>
      </c>
    </row>
    <row r="362" spans="1:29" x14ac:dyDescent="0.25">
      <c r="A362" t="str">
        <f>feed!A362</f>
        <v>Swagvila</v>
      </c>
      <c r="B362" t="str">
        <f>feed!B362</f>
        <v>Saddam Hussgay</v>
      </c>
      <c r="C362" t="str">
        <f>feed!C362</f>
        <v>SPQR</v>
      </c>
      <c r="D362">
        <f>SUMPRODUCT(MID(0&amp;feed!D362,LARGE(INDEX(ISNUMBER(--MID(feed!D362,ROW($1:$19),1))*
ROW($1:$19),0),ROW($1:$19))+1,1)*10^ROW($1:$19)/10)</f>
        <v>88</v>
      </c>
      <c r="E362">
        <f>SUMPRODUCT(MID(0&amp;feed!E362,LARGE(INDEX(ISNUMBER(--MID(feed!E362,ROW($1:$19),1))*
ROW($1:$19),0),ROW($1:$19))+1,1)*10^ROW($1:$19)/10)</f>
        <v>8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SUMPRODUCT(MID(0&amp;feed!H362,LARGE(INDEX(ISNUMBER(--MID(feed!H362,ROW($1:$19),1))*
ROW($1:$19),0),ROW($1:$19))+1,1)*10^ROW($1:$19)/10)</f>
        <v>3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67</v>
      </c>
      <c r="K362">
        <f>SUMPRODUCT(MID(0&amp;feed!K362,LARGE(INDEX(ISNUMBER(--MID(feed!K362,ROW($1:$19),1))*
ROW($1:$19),0),ROW($1:$19))+1,1)*10^ROW($1:$19)/10)</f>
        <v>14</v>
      </c>
      <c r="L362">
        <f>SUMPRODUCT(MID(0&amp;feed!L362,LARGE(INDEX(ISNUMBER(--MID(feed!L362,ROW($1:$19),1))*
ROW($1:$19),0),ROW($1:$19))+1,1)*10^ROW($1:$19)/10)</f>
        <v>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1769</v>
      </c>
      <c r="O362">
        <f>SUMPRODUCT(MID(0&amp;feed!O362,LARGE(INDEX(ISNUMBER(--MID(feed!O362,ROW($1:$5),1))*
ROW($1:$5),0),ROW($1:$5))+1,1)*10^ROW($1:$5)/10)</f>
        <v>179</v>
      </c>
      <c r="P362" t="str">
        <f>feed!P362</f>
        <v>Untapped</v>
      </c>
      <c r="Q362">
        <f t="shared" si="30"/>
        <v>90</v>
      </c>
      <c r="R362" t="str">
        <f>feed!Q362</f>
        <v>Powerful</v>
      </c>
      <c r="S362">
        <f t="shared" si="31"/>
        <v>9</v>
      </c>
      <c r="T362" t="str">
        <f>feed!R362</f>
        <v>China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362" t="str">
        <f>feed!U362</f>
        <v>http://blocgame.com/stats.php?id=45990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30741</v>
      </c>
      <c r="AA362" s="8">
        <f t="shared" si="33"/>
        <v>22.253250423968343</v>
      </c>
      <c r="AB362" s="4">
        <f t="shared" si="34"/>
        <v>294.83333333333331</v>
      </c>
      <c r="AC362" s="4">
        <f t="shared" si="35"/>
        <v>6561</v>
      </c>
    </row>
    <row r="363" spans="1:29" x14ac:dyDescent="0.25">
      <c r="A363" t="str">
        <f>feed!A363</f>
        <v>Dissapointment</v>
      </c>
      <c r="B363" t="str">
        <f>feed!B363</f>
        <v>El Jefe 2.0</v>
      </c>
      <c r="C363">
        <f>feed!C363</f>
        <v>0</v>
      </c>
      <c r="D363">
        <f>SUMPRODUCT(MID(0&amp;feed!D363,LARGE(INDEX(ISNUMBER(--MID(feed!D363,ROW($1:$19),1))*
ROW($1:$19),0),ROW($1:$19))+1,1)*10^ROW($1:$19)/10)</f>
        <v>31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Angelic</v>
      </c>
      <c r="H363">
        <f>SUMPRODUCT(MID(0&amp;feed!H363,LARGE(INDEX(ISNUMBER(--MID(feed!H363,ROW($1:$19),1))*
ROW($1:$19),0),ROW($1:$19))+1,1)*10^ROW($1:$19)/10)</f>
        <v>1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8</v>
      </c>
      <c r="L363">
        <f>SUMPRODUCT(MID(0&amp;feed!L363,LARGE(INDEX(ISNUMBER(--MID(feed!L363,ROW($1:$19),1))*
ROW($1:$19),0),ROW($1:$19))+1,1)*10^ROW($1:$19)/10)</f>
        <v>4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1762</v>
      </c>
      <c r="O363">
        <f>SUMPRODUCT(MID(0&amp;feed!O363,LARGE(INDEX(ISNUMBER(--MID(feed!O363,ROW($1:$5),1))*
ROW($1:$5),0),ROW($1:$5))+1,1)*10^ROW($1:$5)/10)</f>
        <v>15</v>
      </c>
      <c r="P363" t="str">
        <f>feed!P363</f>
        <v>Untapped</v>
      </c>
      <c r="Q363">
        <f t="shared" si="30"/>
        <v>90</v>
      </c>
      <c r="R363" t="str">
        <f>feed!Q363</f>
        <v>Somewhat Large</v>
      </c>
      <c r="S363">
        <f t="shared" si="31"/>
        <v>6</v>
      </c>
      <c r="T363" t="str">
        <f>feed!R363</f>
        <v>East Indies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363" t="str">
        <f>feed!U363</f>
        <v>http://blocgame.com/stats.php?id=64053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7011</v>
      </c>
      <c r="AA363" s="8">
        <f t="shared" si="33"/>
        <v>6.9585698070374571</v>
      </c>
      <c r="AB363" s="4">
        <f t="shared" si="34"/>
        <v>293.66666666666669</v>
      </c>
      <c r="AC363" s="4">
        <f t="shared" si="35"/>
        <v>2043.5</v>
      </c>
    </row>
    <row r="364" spans="1:29" x14ac:dyDescent="0.25">
      <c r="A364" t="str">
        <f>feed!A364</f>
        <v>HARDGAYâ™‚</v>
      </c>
      <c r="B364" t="str">
        <f>feed!B364</f>
        <v>mits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121</v>
      </c>
      <c r="E364">
        <f>SUMPRODUCT(MID(0&amp;feed!E364,LARGE(INDEX(ISNUMBER(--MID(feed!E364,ROW($1:$19),1))*
ROW($1:$19),0),ROW($1:$19))+1,1)*10^ROW($1:$19)/10)</f>
        <v>4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SUMPRODUCT(MID(0&amp;feed!H364,LARGE(INDEX(ISNUMBER(--MID(feed!H364,ROW($1:$19),1))*
ROW($1:$19),0),ROW($1:$19))+1,1)*10^ROW($1:$19)/10)</f>
        <v>5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1</v>
      </c>
      <c r="K364">
        <f>SUMPRODUCT(MID(0&amp;feed!K364,LARGE(INDEX(ISNUMBER(--MID(feed!K364,ROW($1:$19),1))*
ROW($1:$19),0),ROW($1:$19))+1,1)*10^ROW($1:$19)/10)</f>
        <v>61</v>
      </c>
      <c r="L364">
        <f>SUMPRODUCT(MID(0&amp;feed!L364,LARGE(INDEX(ISNUMBER(--MID(feed!L364,ROW($1:$19),1))*
ROW($1:$19),0),ROW($1:$19))+1,1)*10^ROW($1:$19)/10)</f>
        <v>9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1757</v>
      </c>
      <c r="O364">
        <f>SUMPRODUCT(MID(0&amp;feed!O364,LARGE(INDEX(ISNUMBER(--MID(feed!O364,ROW($1:$5),1))*
ROW($1:$5),0),ROW($1:$5))+1,1)*10^ROW($1:$5)/10)</f>
        <v>9</v>
      </c>
      <c r="P364" t="str">
        <f>feed!P364</f>
        <v>Untapped</v>
      </c>
      <c r="Q364">
        <f t="shared" si="30"/>
        <v>90</v>
      </c>
      <c r="R364" t="str">
        <f>feed!Q364</f>
        <v>Powerful</v>
      </c>
      <c r="S364">
        <f t="shared" si="31"/>
        <v>9</v>
      </c>
      <c r="T364" t="str">
        <f>feed!R364</f>
        <v>Pacific Rim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364" t="str">
        <f>feed!U364</f>
        <v>http://blocgame.com/stats.php?id=63324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19907</v>
      </c>
      <c r="AA364" s="8">
        <f t="shared" si="33"/>
        <v>28.404667046101309</v>
      </c>
      <c r="AB364" s="4">
        <f t="shared" si="34"/>
        <v>292.83333333333331</v>
      </c>
      <c r="AC364" s="4">
        <f t="shared" si="35"/>
        <v>8317.8333333333339</v>
      </c>
    </row>
    <row r="365" spans="1:29" x14ac:dyDescent="0.25">
      <c r="A365" t="str">
        <f>feed!A365</f>
        <v>SOPF</v>
      </c>
      <c r="B365" t="str">
        <f>feed!B365</f>
        <v>Johnathinski Weston</v>
      </c>
      <c r="C365" t="str">
        <f>feed!C365</f>
        <v>The United Nations</v>
      </c>
      <c r="D365">
        <f>SUMPRODUCT(MID(0&amp;feed!D365,LARGE(INDEX(ISNUMBER(--MID(feed!D365,ROW($1:$19),1))*
ROW($1:$19),0),ROW($1:$19))+1,1)*10^ROW($1:$19)/10)</f>
        <v>6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Normal</v>
      </c>
      <c r="H365">
        <f>SUMPRODUCT(MID(0&amp;feed!H365,LARGE(INDEX(ISNUMBER(--MID(feed!H365,ROW($1:$19),1))*
ROW($1:$19),0),ROW($1:$19))+1,1)*10^ROW($1:$19)/10)</f>
        <v>1</v>
      </c>
      <c r="I365" t="str">
        <f>feed!I365</f>
        <v>Poor</v>
      </c>
      <c r="J365">
        <f>SUMPRODUCT(MID(0&amp;feed!J365,LARGE(INDEX(ISNUMBER(--MID(feed!J365,ROW($1:$19),1))*
ROW($1:$19),0),ROW($1:$19))+1,1)*10^ROW($1:$19)/10)</f>
        <v>4</v>
      </c>
      <c r="K365">
        <f>SUMPRODUCT(MID(0&amp;feed!K365,LARGE(INDEX(ISNUMBER(--MID(feed!K365,ROW($1:$19),1))*
ROW($1:$19),0),ROW($1:$19))+1,1)*10^ROW($1:$19)/10)</f>
        <v>9</v>
      </c>
      <c r="L365">
        <f>SUMPRODUCT(MID(0&amp;feed!L365,LARGE(INDEX(ISNUMBER(--MID(feed!L365,ROW($1:$19),1))*
ROW($1:$19),0),ROW($1:$19))+1,1)*10^ROW($1:$19)/10)</f>
        <v>4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1756</v>
      </c>
      <c r="O365">
        <f>SUMPRODUCT(MID(0&amp;feed!O365,LARGE(INDEX(ISNUMBER(--MID(feed!O365,ROW($1:$5),1))*
ROW($1:$5),0),ROW($1:$5))+1,1)*10^ROW($1:$5)/10)</f>
        <v>4</v>
      </c>
      <c r="P365" t="str">
        <f>feed!P365</f>
        <v>Untapped</v>
      </c>
      <c r="Q365">
        <f t="shared" si="30"/>
        <v>90</v>
      </c>
      <c r="R365" t="str">
        <f>feed!Q365</f>
        <v>Somewhat Large</v>
      </c>
      <c r="S365">
        <f t="shared" si="31"/>
        <v>6</v>
      </c>
      <c r="T365" t="str">
        <f>feed!R365</f>
        <v>East Indies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365" t="str">
        <f>feed!U365</f>
        <v>http://blocgame.com/stats.php?id=62841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-300</v>
      </c>
      <c r="AA365" s="8">
        <f t="shared" si="33"/>
        <v>3.0324601366742598</v>
      </c>
      <c r="AB365" s="4">
        <f t="shared" si="34"/>
        <v>292.66666666666669</v>
      </c>
      <c r="AC365" s="4">
        <f t="shared" si="35"/>
        <v>887.5</v>
      </c>
    </row>
    <row r="366" spans="1:29" x14ac:dyDescent="0.25">
      <c r="A366" t="str">
        <f>feed!A366</f>
        <v>morelia</v>
      </c>
      <c r="B366" t="str">
        <f>feed!B366</f>
        <v>lemambanglemai8621</v>
      </c>
      <c r="C366" t="str">
        <f>feed!C366</f>
        <v>Celestial Beingsï¿½</v>
      </c>
      <c r="D366">
        <f>SUMPRODUCT(MID(0&amp;feed!D366,LARGE(INDEX(ISNUMBER(--MID(feed!D366,ROW($1:$19),1))*
ROW($1:$19),0),ROW($1:$19))+1,1)*10^ROW($1:$19)/10)</f>
        <v>100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SUMPRODUCT(MID(0&amp;feed!H366,LARGE(INDEX(ISNUMBER(--MID(feed!H366,ROW($1:$19),1))*
ROW($1:$19),0),ROW($1:$19))+1,1)*10^ROW($1:$19)/10)</f>
        <v>3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14</v>
      </c>
      <c r="K366">
        <f>SUMPRODUCT(MID(0&amp;feed!K366,LARGE(INDEX(ISNUMBER(--MID(feed!K366,ROW($1:$19),1))*
ROW($1:$19),0),ROW($1:$19))+1,1)*10^ROW($1:$19)/10)</f>
        <v>15</v>
      </c>
      <c r="L366">
        <f>SUMPRODUCT(MID(0&amp;feed!L366,LARGE(INDEX(ISNUMBER(--MID(feed!L366,ROW($1:$19),1))*
ROW($1:$19),0),ROW($1:$19))+1,1)*10^ROW($1:$19)/10)</f>
        <v>10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1753</v>
      </c>
      <c r="O366">
        <f>SUMPRODUCT(MID(0&amp;feed!O366,LARGE(INDEX(ISNUMBER(--MID(feed!O366,ROW($1:$5),1))*
ROW($1:$5),0),ROW($1:$5))+1,1)*10^ROW($1:$5)/10)</f>
        <v>78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Caribbean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366" t="str">
        <f>feed!U366</f>
        <v>http://blocgame.com/stats.php?id=61850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15760</v>
      </c>
      <c r="AA366" s="8">
        <f t="shared" si="33"/>
        <v>15.621791215059897</v>
      </c>
      <c r="AB366" s="4">
        <f t="shared" si="34"/>
        <v>292.16666666666669</v>
      </c>
      <c r="AC366" s="4">
        <f t="shared" si="35"/>
        <v>4564.166666666667</v>
      </c>
    </row>
    <row r="367" spans="1:29" x14ac:dyDescent="0.25">
      <c r="A367" t="str">
        <f>feed!A367</f>
        <v>Pooland</v>
      </c>
      <c r="B367" t="str">
        <f>feed!B367</f>
        <v>kurwa</v>
      </c>
      <c r="C367" t="str">
        <f>feed!C367</f>
        <v>Brotherhood of Nod</v>
      </c>
      <c r="D367">
        <f>SUMPRODUCT(MID(0&amp;feed!D367,LARGE(INDEX(ISNUMBER(--MID(feed!D367,ROW($1:$19),1))*
ROW($1:$19),0),ROW($1:$19))+1,1)*10^ROW($1:$19)/10)</f>
        <v>135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4</v>
      </c>
      <c r="I367" t="str">
        <f>feed!I367</f>
        <v>Poor</v>
      </c>
      <c r="J367">
        <f>SUMPRODUCT(MID(0&amp;feed!J367,LARGE(INDEX(ISNUMBER(--MID(feed!J367,ROW($1:$19),1))*
ROW($1:$19),0),ROW($1:$19))+1,1)*10^ROW($1:$19)/10)</f>
        <v>1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31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1752</v>
      </c>
      <c r="O367">
        <f>SUMPRODUCT(MID(0&amp;feed!O367,LARGE(INDEX(ISNUMBER(--MID(feed!O367,ROW($1:$5),1))*
ROW($1:$5),0),ROW($1:$5))+1,1)*10^ROW($1:$5)/10)</f>
        <v>5799</v>
      </c>
      <c r="P367" t="str">
        <f>feed!P367</f>
        <v>Untapped</v>
      </c>
      <c r="Q367">
        <f t="shared" si="30"/>
        <v>90</v>
      </c>
      <c r="R367" t="str">
        <f>feed!Q367</f>
        <v>Very Powerful</v>
      </c>
      <c r="S367">
        <f t="shared" si="31"/>
        <v>10</v>
      </c>
      <c r="T367" t="str">
        <f>feed!R367</f>
        <v>Atlas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367" t="str">
        <f>feed!U367</f>
        <v>http://blocgame.com/stats.php?id=49295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26645</v>
      </c>
      <c r="AA367" s="8">
        <f t="shared" si="33"/>
        <v>30.619292237442924</v>
      </c>
      <c r="AB367" s="4">
        <f t="shared" si="34"/>
        <v>292</v>
      </c>
      <c r="AC367" s="4">
        <f t="shared" si="35"/>
        <v>8940.8333333333339</v>
      </c>
    </row>
    <row r="368" spans="1:29" x14ac:dyDescent="0.25">
      <c r="A368" t="str">
        <f>feed!A368</f>
        <v>Vursian</v>
      </c>
      <c r="B368" t="str">
        <f>feed!B368</f>
        <v>Amirul Izzat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64</v>
      </c>
      <c r="E368">
        <f>SUMPRODUCT(MID(0&amp;feed!E368,LARGE(INDEX(ISNUMBER(--MID(feed!E368,ROW($1:$19),1))*
ROW($1:$19),0),ROW($1:$19))+1,1)*10^ROW($1:$19)/10)</f>
        <v>3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SUMPRODUCT(MID(0&amp;feed!H368,LARGE(INDEX(ISNUMBER(--MID(feed!H368,ROW($1:$19),1))*
ROW($1:$19),0),ROW($1:$19))+1,1)*10^ROW($1:$19)/10)</f>
        <v>2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6</v>
      </c>
      <c r="K368">
        <f>SUMPRODUCT(MID(0&amp;feed!K368,LARGE(INDEX(ISNUMBER(--MID(feed!K368,ROW($1:$19),1))*
ROW($1:$19),0),ROW($1:$19))+1,1)*10^ROW($1:$19)/10)</f>
        <v>9</v>
      </c>
      <c r="L368">
        <f>SUMPRODUCT(MID(0&amp;feed!L368,LARGE(INDEX(ISNUMBER(--MID(feed!L368,ROW($1:$19),1))*
ROW($1:$19),0),ROW($1:$19))+1,1)*10^ROW($1:$19)/10)</f>
        <v>4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1752</v>
      </c>
      <c r="O368">
        <f>SUMPRODUCT(MID(0&amp;feed!O368,LARGE(INDEX(ISNUMBER(--MID(feed!O368,ROW($1:$5),1))*
ROW($1:$5),0),ROW($1:$5))+1,1)*10^ROW($1:$5)/10)</f>
        <v>10</v>
      </c>
      <c r="P368" t="str">
        <f>feed!P368</f>
        <v>Untapped</v>
      </c>
      <c r="Q368">
        <f t="shared" si="30"/>
        <v>90</v>
      </c>
      <c r="R368" t="str">
        <f>feed!Q368</f>
        <v>Powerful</v>
      </c>
      <c r="S368">
        <f t="shared" si="31"/>
        <v>9</v>
      </c>
      <c r="T368" t="str">
        <f>feed!R368</f>
        <v>East Indies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368" t="str">
        <f>feed!U368</f>
        <v>http://blocgame.com/stats.php?id=62540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11632</v>
      </c>
      <c r="AA368" s="8">
        <f t="shared" si="33"/>
        <v>10.27796803652968</v>
      </c>
      <c r="AB368" s="4">
        <f t="shared" si="34"/>
        <v>292</v>
      </c>
      <c r="AC368" s="4">
        <f t="shared" si="35"/>
        <v>3001.1666666666665</v>
      </c>
    </row>
    <row r="369" spans="1:29" x14ac:dyDescent="0.25">
      <c r="A369" t="str">
        <f>feed!A369</f>
        <v>Bahai</v>
      </c>
      <c r="B369" t="str">
        <f>feed!B369</f>
        <v>Farquad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138</v>
      </c>
      <c r="E369">
        <f>SUMPRODUCT(MID(0&amp;feed!E369,LARGE(INDEX(ISNUMBER(--MID(feed!E369,ROW($1:$19),1))*
ROW($1:$19),0),ROW($1:$19))+1,1)*10^ROW($1:$19)/10)</f>
        <v>34</v>
      </c>
      <c r="F369" t="str">
        <f>feed!F369</f>
        <v>Korean War surplus</v>
      </c>
      <c r="G369" t="str">
        <f>feed!G369</f>
        <v>Angelic</v>
      </c>
      <c r="H369">
        <f>SUMPRODUCT(MID(0&amp;feed!H369,LARGE(INDEX(ISNUMBER(--MID(feed!H369,ROW($1:$19),1))*
ROW($1:$19),0),ROW($1:$19))+1,1)*10^ROW($1:$19)/10)</f>
        <v>6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0</v>
      </c>
      <c r="K369">
        <f>SUMPRODUCT(MID(0&amp;feed!K369,LARGE(INDEX(ISNUMBER(--MID(feed!K369,ROW($1:$19),1))*
ROW($1:$19),0),ROW($1:$19))+1,1)*10^ROW($1:$19)/10)</f>
        <v>40</v>
      </c>
      <c r="L369">
        <f>SUMPRODUCT(MID(0&amp;feed!L369,LARGE(INDEX(ISNUMBER(--MID(feed!L369,ROW($1:$19),1))*
ROW($1:$19),0),ROW($1:$19))+1,1)*10^ROW($1:$19)/10)</f>
        <v>12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1746</v>
      </c>
      <c r="O369">
        <f>SUMPRODUCT(MID(0&amp;feed!O369,LARGE(INDEX(ISNUMBER(--MID(feed!O369,ROW($1:$5),1))*
ROW($1:$5),0),ROW($1:$5))+1,1)*10^ROW($1:$5)/10)</f>
        <v>1074</v>
      </c>
      <c r="P369" t="str">
        <f>feed!P369</f>
        <v>Untapped</v>
      </c>
      <c r="Q369">
        <f t="shared" si="30"/>
        <v>90</v>
      </c>
      <c r="R369" t="str">
        <f>feed!Q369</f>
        <v>Very Powerful</v>
      </c>
      <c r="S369">
        <f t="shared" si="31"/>
        <v>10</v>
      </c>
      <c r="T369" t="str">
        <f>feed!R369</f>
        <v>Pacific Rim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369" t="str">
        <f>feed!U369</f>
        <v>http://blocgame.com/stats.php?id=64246</v>
      </c>
      <c r="X369" s="4">
        <f>SUMPRODUCT(MID(0&amp;feed!V369,LARGE(INDEX(ISNUMBER(--MID(feed!V369,ROW($1:$5),1))*
ROW($1:$5),0),ROW($1:$5))+1,1)*10^ROW($1:$5)/10)</f>
        <v>0</v>
      </c>
      <c r="Y369" t="str">
        <f>feed!W369</f>
        <v>1 Tons</v>
      </c>
      <c r="Z369" s="4">
        <f t="shared" si="32"/>
        <v>22258</v>
      </c>
      <c r="AA369" s="8">
        <f t="shared" si="33"/>
        <v>26.493699885452461</v>
      </c>
      <c r="AB369" s="4">
        <f t="shared" si="34"/>
        <v>291</v>
      </c>
      <c r="AC369" s="4">
        <f t="shared" si="35"/>
        <v>7709.666666666667</v>
      </c>
    </row>
    <row r="370" spans="1:29" x14ac:dyDescent="0.25">
      <c r="A370" t="str">
        <f>feed!A370</f>
        <v>Black Swamp</v>
      </c>
      <c r="B370" t="str">
        <f>feed!B370</f>
        <v>dopes</v>
      </c>
      <c r="C370">
        <f>feed!C370</f>
        <v>0</v>
      </c>
      <c r="D370">
        <f>SUMPRODUCT(MID(0&amp;feed!D370,LARGE(INDEX(ISNUMBER(--MID(feed!D370,ROW($1:$19),1))*
ROW($1:$19),0),ROW($1:$19))+1,1)*10^ROW($1:$19)/10)</f>
        <v>10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Questionable</v>
      </c>
      <c r="H370">
        <f>SUMPRODUCT(MID(0&amp;feed!H370,LARGE(INDEX(ISNUMBER(--MID(feed!H370,ROW($1:$19),1))*
ROW($1:$19),0),ROW($1:$19))+1,1)*10^ROW($1:$19)/10)</f>
        <v>1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2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0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1745</v>
      </c>
      <c r="O370">
        <f>SUMPRODUCT(MID(0&amp;feed!O370,LARGE(INDEX(ISNUMBER(--MID(feed!O370,ROW($1:$5),1))*
ROW($1:$5),0),ROW($1:$5))+1,1)*10^ROW($1:$5)/10)</f>
        <v>0</v>
      </c>
      <c r="P370" t="str">
        <f>feed!P370</f>
        <v>Plentiful</v>
      </c>
      <c r="Q370">
        <f t="shared" si="30"/>
        <v>70</v>
      </c>
      <c r="R370" t="str">
        <f>feed!Q370</f>
        <v>Meagre</v>
      </c>
      <c r="S370">
        <f t="shared" si="31"/>
        <v>1.5</v>
      </c>
      <c r="T370" t="str">
        <f>feed!R370</f>
        <v>East Indies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370" t="str">
        <f>feed!U370</f>
        <v>http://blocgame.com/stats.php?id=51451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856</v>
      </c>
      <c r="AA370" s="8">
        <f t="shared" si="33"/>
        <v>3.0693409742120346</v>
      </c>
      <c r="AB370" s="4">
        <f t="shared" si="34"/>
        <v>290.83333333333331</v>
      </c>
      <c r="AC370" s="4">
        <f t="shared" si="35"/>
        <v>892.66666666666663</v>
      </c>
    </row>
    <row r="371" spans="1:29" x14ac:dyDescent="0.25">
      <c r="A371" t="str">
        <f>feed!A371</f>
        <v>Kritch</v>
      </c>
      <c r="B371" t="str">
        <f>feed!B371</f>
        <v>Zorn</v>
      </c>
      <c r="C371" t="str">
        <f>feed!C371</f>
        <v>Armat Corporation</v>
      </c>
      <c r="D371">
        <f>SUMPRODUCT(MID(0&amp;feed!D371,LARGE(INDEX(ISNUMBER(--MID(feed!D371,ROW($1:$19),1))*
ROW($1:$19),0),ROW($1:$19))+1,1)*10^ROW($1:$19)/10)</f>
        <v>6</v>
      </c>
      <c r="E371">
        <f>SUMPRODUCT(MID(0&amp;feed!E371,LARGE(INDEX(ISNUMBER(--MID(feed!E371,ROW($1:$19),1))*
ROW($1:$19),0),ROW($1:$19))+1,1)*10^ROW($1:$19)/10)</f>
        <v>1</v>
      </c>
      <c r="F371" t="str">
        <f>feed!F371</f>
        <v>Korean War surplus</v>
      </c>
      <c r="G371" t="str">
        <f>feed!G371</f>
        <v>Normal</v>
      </c>
      <c r="H371">
        <f>SUMPRODUCT(MID(0&amp;feed!H371,LARGE(INDEX(ISNUMBER(--MID(feed!H371,ROW($1:$19),1))*
ROW($1:$19),0),ROW($1:$19))+1,1)*10^ROW($1:$19)/10)</f>
        <v>0</v>
      </c>
      <c r="I371" t="str">
        <f>feed!I371</f>
        <v>Undisciplined Rabble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1744</v>
      </c>
      <c r="O371">
        <f>SUMPRODUCT(MID(0&amp;feed!O371,LARGE(INDEX(ISNUMBER(--MID(feed!O371,ROW($1:$5),1))*
ROW($1:$5),0),ROW($1:$5))+1,1)*10^ROW($1:$5)/10)</f>
        <v>195</v>
      </c>
      <c r="P371">
        <f>feed!P371</f>
        <v>0</v>
      </c>
      <c r="Q371">
        <f t="shared" si="30"/>
        <v>40</v>
      </c>
      <c r="R371" t="str">
        <f>feed!Q371</f>
        <v>None</v>
      </c>
      <c r="S371">
        <f t="shared" si="31"/>
        <v>0</v>
      </c>
      <c r="T371" t="str">
        <f>feed!R371</f>
        <v>The Subcontinent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371" t="str">
        <f>feed!U371</f>
        <v>http://blocgame.com/stats.php?id=63155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38103</v>
      </c>
      <c r="AA371" s="8">
        <f t="shared" si="33"/>
        <v>21.848050458715598</v>
      </c>
      <c r="AB371" s="4">
        <f t="shared" si="34"/>
        <v>290.66666666666669</v>
      </c>
      <c r="AC371" s="4">
        <f t="shared" si="35"/>
        <v>6350.5</v>
      </c>
    </row>
    <row r="372" spans="1:29" x14ac:dyDescent="0.25">
      <c r="A372" t="str">
        <f>feed!A372</f>
        <v>semerah padi</v>
      </c>
      <c r="B372" t="str">
        <f>feed!B372</f>
        <v>azrilahm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42</v>
      </c>
      <c r="E372">
        <f>SUMPRODUCT(MID(0&amp;feed!E372,LARGE(INDEX(ISNUMBER(--MID(feed!E372,ROW($1:$19),1))*
ROW($1:$19),0),ROW($1:$19))+1,1)*10^ROW($1:$19)/10)</f>
        <v>3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2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1</v>
      </c>
      <c r="K372">
        <f>SUMPRODUCT(MID(0&amp;feed!K372,LARGE(INDEX(ISNUMBER(--MID(feed!K372,ROW($1:$19),1))*
ROW($1:$19),0),ROW($1:$19))+1,1)*10^ROW($1:$19)/10)</f>
        <v>11</v>
      </c>
      <c r="L372">
        <f>SUMPRODUCT(MID(0&amp;feed!L372,LARGE(INDEX(ISNUMBER(--MID(feed!L372,ROW($1:$19),1))*
ROW($1:$19),0),ROW($1:$19))+1,1)*10^ROW($1:$19)/10)</f>
        <v>5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1741</v>
      </c>
      <c r="O372">
        <f>SUMPRODUCT(MID(0&amp;feed!O372,LARGE(INDEX(ISNUMBER(--MID(feed!O372,ROW($1:$5),1))*
ROW($1:$5),0),ROW($1:$5))+1,1)*10^ROW($1:$5)/10)</f>
        <v>455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Indochina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372" t="str">
        <f>feed!U372</f>
        <v>http://blocgame.com/stats.php?id=62389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12500</v>
      </c>
      <c r="AA372" s="8">
        <f t="shared" si="33"/>
        <v>11.487650775416427</v>
      </c>
      <c r="AB372" s="4">
        <f t="shared" si="34"/>
        <v>290.16666666666669</v>
      </c>
      <c r="AC372" s="4">
        <f t="shared" si="35"/>
        <v>3333.3333333333335</v>
      </c>
    </row>
    <row r="373" spans="1:29" x14ac:dyDescent="0.25">
      <c r="A373" t="str">
        <f>feed!A373</f>
        <v>Chanada</v>
      </c>
      <c r="B373" t="str">
        <f>feed!B373</f>
        <v>chad7405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99</v>
      </c>
      <c r="E373">
        <f>SUMPRODUCT(MID(0&amp;feed!E373,LARGE(INDEX(ISNUMBER(--MID(feed!E373,ROW($1:$19),1))*
ROW($1:$19),0),ROW($1:$19))+1,1)*10^ROW($1:$19)/10)</f>
        <v>1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3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17</v>
      </c>
      <c r="K373">
        <f>SUMPRODUCT(MID(0&amp;feed!K373,LARGE(INDEX(ISNUMBER(--MID(feed!K373,ROW($1:$19),1))*
ROW($1:$19),0),ROW($1:$19))+1,1)*10^ROW($1:$19)/10)</f>
        <v>10</v>
      </c>
      <c r="L373">
        <f>SUMPRODUCT(MID(0&amp;feed!L373,LARGE(INDEX(ISNUMBER(--MID(feed!L373,ROW($1:$19),1))*
ROW($1:$19),0),ROW($1:$19))+1,1)*10^ROW($1:$19)/10)</f>
        <v>10</v>
      </c>
      <c r="M373" t="str">
        <f>feed!M373</f>
        <v>Free Market</v>
      </c>
      <c r="N373">
        <f>SUMPRODUCT(MID(0&amp;feed!N373,LARGE(INDEX(ISNUMBER(--MID(feed!N373,ROW($1:$5),1))*
ROW($1:$5),0),ROW($1:$5))+1,1)*10^ROW($1:$5)/10)</f>
        <v>1734</v>
      </c>
      <c r="O373">
        <f>SUMPRODUCT(MID(0&amp;feed!O373,LARGE(INDEX(ISNUMBER(--MID(feed!O373,ROW($1:$5),1))*
ROW($1:$5),0),ROW($1:$5))+1,1)*10^ROW($1:$5)/10)</f>
        <v>3112</v>
      </c>
      <c r="P373" t="str">
        <f>feed!P373</f>
        <v>Untapped</v>
      </c>
      <c r="Q373">
        <f t="shared" si="30"/>
        <v>90</v>
      </c>
      <c r="R373" t="str">
        <f>feed!Q373</f>
        <v>Powerful</v>
      </c>
      <c r="S373">
        <f t="shared" si="31"/>
        <v>9</v>
      </c>
      <c r="T373" t="str">
        <f>feed!R373</f>
        <v>Arabia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373" t="str">
        <f>feed!U373</f>
        <v>http://blocgame.com/stats.php?id=58742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17573</v>
      </c>
      <c r="AA373" s="8">
        <f t="shared" si="33"/>
        <v>15.757208765859286</v>
      </c>
      <c r="AB373" s="4">
        <f t="shared" si="34"/>
        <v>289</v>
      </c>
      <c r="AC373" s="4">
        <f t="shared" si="35"/>
        <v>4553.833333333333</v>
      </c>
    </row>
    <row r="374" spans="1:29" x14ac:dyDescent="0.25">
      <c r="A374" t="str">
        <f>feed!A374</f>
        <v>Terra Predonum</v>
      </c>
      <c r="B374" t="str">
        <f>feed!B374</f>
        <v>roseclare0000</v>
      </c>
      <c r="C374">
        <f>feed!C374</f>
        <v>0</v>
      </c>
      <c r="D374">
        <f>SUMPRODUCT(MID(0&amp;feed!D374,LARGE(INDEX(ISNUMBER(--MID(feed!D374,ROW($1:$19),1))*
ROW($1:$19),0),ROW($1:$19))+1,1)*10^ROW($1:$19)/10)</f>
        <v>35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Questionable</v>
      </c>
      <c r="H374">
        <f>SUMPRODUCT(MID(0&amp;feed!H374,LARGE(INDEX(ISNUMBER(--MID(feed!H374,ROW($1:$19),1))*
ROW($1:$19),0),ROW($1:$19))+1,1)*10^ROW($1:$19)/10)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0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1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1732</v>
      </c>
      <c r="O374">
        <f>SUMPRODUCT(MID(0&amp;feed!O374,LARGE(INDEX(ISNUMBER(--MID(feed!O374,ROW($1:$5),1))*
ROW($1:$5),0),ROW($1:$5))+1,1)*10^ROW($1:$5)/10)</f>
        <v>162</v>
      </c>
      <c r="P374" t="str">
        <f>feed!P374</f>
        <v>Plentiful</v>
      </c>
      <c r="Q374">
        <f t="shared" si="30"/>
        <v>70</v>
      </c>
      <c r="R374" t="str">
        <f>feed!Q374</f>
        <v>Meagre</v>
      </c>
      <c r="S374">
        <f t="shared" si="31"/>
        <v>1.5</v>
      </c>
      <c r="T374" t="str">
        <f>feed!R374</f>
        <v>Gran Colombia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374" t="str">
        <f>feed!U374</f>
        <v>http://blocgame.com/stats.php?id=62885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1622</v>
      </c>
      <c r="AA374" s="8">
        <f t="shared" si="33"/>
        <v>2.8851039260969977</v>
      </c>
      <c r="AB374" s="4">
        <f t="shared" si="34"/>
        <v>288.66666666666669</v>
      </c>
      <c r="AC374" s="4">
        <f t="shared" si="35"/>
        <v>832.83333333333337</v>
      </c>
    </row>
    <row r="375" spans="1:29" x14ac:dyDescent="0.25">
      <c r="A375" t="str">
        <f>feed!A375</f>
        <v>Ketroyla</v>
      </c>
      <c r="B375" t="str">
        <f>feed!B375</f>
        <v>Erolvant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98</v>
      </c>
      <c r="E375">
        <f>SUMPRODUCT(MID(0&amp;feed!E375,LARGE(INDEX(ISNUMBER(--MID(feed!E375,ROW($1:$19),1))*
ROW($1:$19),0),ROW($1:$19))+1,1)*10^ROW($1:$19)/10)</f>
        <v>3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2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5</v>
      </c>
      <c r="K375">
        <f>SUMPRODUCT(MID(0&amp;feed!K375,LARGE(INDEX(ISNUMBER(--MID(feed!K375,ROW($1:$19),1))*
ROW($1:$19),0),ROW($1:$19))+1,1)*10^ROW($1:$19)/10)</f>
        <v>9</v>
      </c>
      <c r="L375">
        <f>SUMPRODUCT(MID(0&amp;feed!L375,LARGE(INDEX(ISNUMBER(--MID(feed!L375,ROW($1:$19),1))*
ROW($1:$19),0),ROW($1:$19))+1,1)*10^ROW($1:$19)/10)</f>
        <v>3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1728</v>
      </c>
      <c r="O375">
        <f>SUMPRODUCT(MID(0&amp;feed!O375,LARGE(INDEX(ISNUMBER(--MID(feed!O375,ROW($1:$5),1))*
ROW($1:$5),0),ROW($1:$5))+1,1)*10^ROW($1:$5)/10)</f>
        <v>435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Indochina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375" t="str">
        <f>feed!U375</f>
        <v>http://blocgame.com/stats.php?id=55951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29725</v>
      </c>
      <c r="AA375" s="8">
        <f t="shared" si="33"/>
        <v>20.674189814814813</v>
      </c>
      <c r="AB375" s="4">
        <f t="shared" si="34"/>
        <v>288</v>
      </c>
      <c r="AC375" s="4">
        <f t="shared" si="35"/>
        <v>5954.166666666667</v>
      </c>
    </row>
    <row r="376" spans="1:29" x14ac:dyDescent="0.25">
      <c r="A376" t="str">
        <f>feed!A376</f>
        <v>Sector 6</v>
      </c>
      <c r="B376" t="str">
        <f>feed!B376</f>
        <v>porkcannon</v>
      </c>
      <c r="C376" t="str">
        <f>feed!C376</f>
        <v>The Order</v>
      </c>
      <c r="D376">
        <f>SUMPRODUCT(MID(0&amp;feed!D376,LARGE(INDEX(ISNUMBER(--MID(feed!D376,ROW($1:$19),1))*
ROW($1:$19),0),ROW($1:$19))+1,1)*10^ROW($1:$19)/10)</f>
        <v>68</v>
      </c>
      <c r="E376">
        <f>SUMPRODUCT(MID(0&amp;feed!E376,LARGE(INDEX(ISNUMBER(--MID(feed!E376,ROW($1:$19),1))*
ROW($1:$19),0),ROW($1:$19))+1,1)*10^ROW($1:$19)/10)</f>
        <v>8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20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4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1727</v>
      </c>
      <c r="O376">
        <f>SUMPRODUCT(MID(0&amp;feed!O376,LARGE(INDEX(ISNUMBER(--MID(feed!O376,ROW($1:$5),1))*
ROW($1:$5),0),ROW($1:$5))+1,1)*10^ROW($1:$5)/10)</f>
        <v>760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Pacific Rim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376" t="str">
        <f>feed!U376</f>
        <v>http://blocgame.com/stats.php?id=63362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26826</v>
      </c>
      <c r="AA376" s="8">
        <f t="shared" si="33"/>
        <v>19.87608569774175</v>
      </c>
      <c r="AB376" s="4">
        <f t="shared" si="34"/>
        <v>287.83333333333331</v>
      </c>
      <c r="AC376" s="4">
        <f t="shared" si="35"/>
        <v>5721</v>
      </c>
    </row>
    <row r="377" spans="1:29" x14ac:dyDescent="0.25">
      <c r="A377" t="str">
        <f>feed!A377</f>
        <v>Nahrin</v>
      </c>
      <c r="B377" t="str">
        <f>feed!B377</f>
        <v>Mahzuz Al-Qanun</v>
      </c>
      <c r="C377">
        <f>feed!C377</f>
        <v>0</v>
      </c>
      <c r="D377">
        <f>SUMPRODUCT(MID(0&amp;feed!D377,LARGE(INDEX(ISNUMBER(--MID(feed!D377,ROW($1:$19),1))*
ROW($1:$19),0),ROW($1:$19))+1,1)*10^ROW($1:$19)/10)</f>
        <v>2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Questionable</v>
      </c>
      <c r="H377">
        <f>SUMPRODUCT(MID(0&amp;feed!H377,LARGE(INDEX(ISNUMBER(--MID(feed!H377,ROW($1:$19),1))*
ROW($1:$19),0),ROW($1:$19))+1,1)*10^ROW($1:$19)/10)</f>
        <v>0</v>
      </c>
      <c r="I377" t="str">
        <f>feed!I377</f>
        <v>Undisciplined Rabble</v>
      </c>
      <c r="J377">
        <f>SUMPRODUCT(MID(0&amp;feed!J377,LARGE(INDEX(ISNUMBER(--MID(feed!J377,ROW($1:$19),1))*
ROW($1:$19),0),ROW($1:$19))+1,1)*10^ROW($1:$19)/10)</f>
        <v>27</v>
      </c>
      <c r="K377">
        <f>SUMPRODUCT(MID(0&amp;feed!K377,LARGE(INDEX(ISNUMBER(--MID(feed!K377,ROW($1:$19),1))*
ROW($1:$19),0),ROW($1:$19))+1,1)*10^ROW($1:$19)/10)</f>
        <v>3</v>
      </c>
      <c r="L377">
        <f>SUMPRODUCT(MID(0&amp;feed!L377,LARGE(INDEX(ISNUMBER(--MID(feed!L377,ROW($1:$19),1))*
ROW($1:$19),0),ROW($1:$19))+1,1)*10^ROW($1:$19)/10)</f>
        <v>2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1726</v>
      </c>
      <c r="O377">
        <f>SUMPRODUCT(MID(0&amp;feed!O377,LARGE(INDEX(ISNUMBER(--MID(feed!O377,ROW($1:$5),1))*
ROW($1:$5),0),ROW($1:$5))+1,1)*10^ROW($1:$5)/10)</f>
        <v>127</v>
      </c>
      <c r="P377" t="str">
        <f>feed!P377</f>
        <v>Untapped</v>
      </c>
      <c r="Q377">
        <f t="shared" si="30"/>
        <v>90</v>
      </c>
      <c r="R377" t="str">
        <f>feed!Q377</f>
        <v>Small</v>
      </c>
      <c r="S377">
        <f t="shared" si="31"/>
        <v>3</v>
      </c>
      <c r="T377" t="str">
        <f>feed!R377</f>
        <v>East Indies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377" t="str">
        <f>feed!U377</f>
        <v>http://blocgame.com/stats.php?id=62160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3177</v>
      </c>
      <c r="AA377" s="8">
        <f t="shared" si="33"/>
        <v>2.9269988412514483</v>
      </c>
      <c r="AB377" s="4">
        <f t="shared" si="34"/>
        <v>287.66666666666669</v>
      </c>
      <c r="AC377" s="4">
        <f t="shared" si="35"/>
        <v>842</v>
      </c>
    </row>
    <row r="378" spans="1:29" x14ac:dyDescent="0.25">
      <c r="A378" t="str">
        <f>feed!A378</f>
        <v>Dank Weed</v>
      </c>
      <c r="B378" t="str">
        <f>feed!B378</f>
        <v>Pothead</v>
      </c>
      <c r="C378" t="str">
        <f>feed!C378</f>
        <v>SPQR</v>
      </c>
      <c r="D378">
        <f>SUMPRODUCT(MID(0&amp;feed!D378,LARGE(INDEX(ISNUMBER(--MID(feed!D378,ROW($1:$19),1))*
ROW($1:$19),0),ROW($1:$19))+1,1)*10^ROW($1:$19)/10)</f>
        <v>29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4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1726</v>
      </c>
      <c r="O378">
        <f>SUMPRODUCT(MID(0&amp;feed!O378,LARGE(INDEX(ISNUMBER(--MID(feed!O378,ROW($1:$5),1))*
ROW($1:$5),0),ROW($1:$5))+1,1)*10^ROW($1:$5)/10)</f>
        <v>515</v>
      </c>
      <c r="P378" t="str">
        <f>feed!P378</f>
        <v>Near Depletion</v>
      </c>
      <c r="Q378">
        <f t="shared" si="30"/>
        <v>10</v>
      </c>
      <c r="R378" t="str">
        <f>feed!Q378</f>
        <v>Meagre</v>
      </c>
      <c r="S378">
        <f t="shared" si="31"/>
        <v>1.5</v>
      </c>
      <c r="T378" t="str">
        <f>feed!R378</f>
        <v>Caribbean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378" t="str">
        <f>feed!U378</f>
        <v>http://blocgame.com/stats.php?id=63959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8687</v>
      </c>
      <c r="AA378" s="8">
        <f t="shared" si="33"/>
        <v>9.3783314020857471</v>
      </c>
      <c r="AB378" s="4">
        <f t="shared" si="34"/>
        <v>287.66666666666669</v>
      </c>
      <c r="AC378" s="4">
        <f t="shared" si="35"/>
        <v>2697.8333333333335</v>
      </c>
    </row>
    <row r="379" spans="1:29" x14ac:dyDescent="0.25">
      <c r="A379" t="str">
        <f>feed!A379</f>
        <v>Oileum</v>
      </c>
      <c r="B379" t="str">
        <f>feed!B379</f>
        <v>Ihei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7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Normal</v>
      </c>
      <c r="H379">
        <f>SUMPRODUCT(MID(0&amp;feed!H379,LARGE(INDEX(ISNUMBER(--MID(feed!H379,ROW($1:$19),1))*
ROW($1:$19),0),ROW($1:$19))+1,1)*10^ROW($1:$19)/10)</f>
        <v>1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122</v>
      </c>
      <c r="K379">
        <f>SUMPRODUCT(MID(0&amp;feed!K379,LARGE(INDEX(ISNUMBER(--MID(feed!K379,ROW($1:$19),1))*
ROW($1:$19),0),ROW($1:$19))+1,1)*10^ROW($1:$19)/10)</f>
        <v>9</v>
      </c>
      <c r="L379">
        <f>SUMPRODUCT(MID(0&amp;feed!L379,LARGE(INDEX(ISNUMBER(--MID(feed!L379,ROW($1:$19),1))*
ROW($1:$19),0),ROW($1:$19))+1,1)*10^ROW($1:$19)/10)</f>
        <v>10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1724</v>
      </c>
      <c r="O379">
        <f>SUMPRODUCT(MID(0&amp;feed!O379,LARGE(INDEX(ISNUMBER(--MID(feed!O379,ROW($1:$5),1))*
ROW($1:$5),0),ROW($1:$5))+1,1)*10^ROW($1:$5)/10)</f>
        <v>304</v>
      </c>
      <c r="P379" t="str">
        <f>feed!P379</f>
        <v>Untapped</v>
      </c>
      <c r="Q379">
        <f t="shared" si="30"/>
        <v>90</v>
      </c>
      <c r="R379" t="str">
        <f>feed!Q379</f>
        <v>Meagre</v>
      </c>
      <c r="S379">
        <f t="shared" si="31"/>
        <v>1.5</v>
      </c>
      <c r="T379" t="str">
        <f>feed!R379</f>
        <v>Mesopotamia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379" t="str">
        <f>feed!U379</f>
        <v>http://blocgame.com/stats.php?id=63070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-2103</v>
      </c>
      <c r="AA379" s="8">
        <f t="shared" si="33"/>
        <v>3.3480278422273781</v>
      </c>
      <c r="AB379" s="4">
        <f t="shared" si="34"/>
        <v>287.33333333333331</v>
      </c>
      <c r="AC379" s="4">
        <f t="shared" si="35"/>
        <v>962</v>
      </c>
    </row>
    <row r="380" spans="1:29" x14ac:dyDescent="0.25">
      <c r="A380" t="str">
        <f>feed!A380</f>
        <v>Alor Janggus</v>
      </c>
      <c r="B380" t="str">
        <f>feed!B380</f>
        <v>bobit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29</v>
      </c>
      <c r="E380">
        <f>SUMPRODUCT(MID(0&amp;feed!E380,LARGE(INDEX(ISNUMBER(--MID(feed!E380,ROW($1:$19),1))*
ROW($1:$19),0),ROW($1:$19))+1,1)*10^ROW($1:$19)/10)</f>
        <v>3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SUMPRODUCT(MID(0&amp;feed!H380,LARGE(INDEX(ISNUMBER(--MID(feed!H380,ROW($1:$19),1))*
ROW($1:$19),0),ROW($1:$19))+1,1)*10^ROW($1:$19)/10)</f>
        <v>2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1</v>
      </c>
      <c r="K380">
        <f>SUMPRODUCT(MID(0&amp;feed!K380,LARGE(INDEX(ISNUMBER(--MID(feed!K380,ROW($1:$19),1))*
ROW($1:$19),0),ROW($1:$19))+1,1)*10^ROW($1:$19)/10)</f>
        <v>3</v>
      </c>
      <c r="L380">
        <f>SUMPRODUCT(MID(0&amp;feed!L380,LARGE(INDEX(ISNUMBER(--MID(feed!L380,ROW($1:$19),1))*
ROW($1:$19),0),ROW($1:$19))+1,1)*10^ROW($1:$19)/10)</f>
        <v>26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1724</v>
      </c>
      <c r="O380">
        <f>SUMPRODUCT(MID(0&amp;feed!O380,LARGE(INDEX(ISNUMBER(--MID(feed!O380,ROW($1:$5),1))*
ROW($1:$5),0),ROW($1:$5))+1,1)*10^ROW($1:$5)/10)</f>
        <v>3102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Arabia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380" t="str">
        <f>feed!U380</f>
        <v>http://blocgame.com/stats.php?id=63141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10814</v>
      </c>
      <c r="AA380" s="8">
        <f t="shared" si="33"/>
        <v>13.450696055684455</v>
      </c>
      <c r="AB380" s="4">
        <f t="shared" si="34"/>
        <v>287.33333333333331</v>
      </c>
      <c r="AC380" s="4">
        <f t="shared" si="35"/>
        <v>3864.8333333333335</v>
      </c>
    </row>
    <row r="381" spans="1:29" x14ac:dyDescent="0.25">
      <c r="A381" t="str">
        <f>feed!A381</f>
        <v>Cratela</v>
      </c>
      <c r="B381" t="str">
        <f>feed!B381</f>
        <v>Arthur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45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SUMPRODUCT(MID(0&amp;feed!H381,LARGE(INDEX(ISNUMBER(--MID(feed!H381,ROW($1:$19),1))*
ROW($1:$19),0),ROW($1:$19))+1,1)*10^ROW($1:$19)/10)</f>
        <v>2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7</v>
      </c>
      <c r="K381">
        <f>SUMPRODUCT(MID(0&amp;feed!K381,LARGE(INDEX(ISNUMBER(--MID(feed!K381,ROW($1:$19),1))*
ROW($1:$19),0),ROW($1:$19))+1,1)*10^ROW($1:$19)/10)</f>
        <v>15</v>
      </c>
      <c r="L381">
        <f>SUMPRODUCT(MID(0&amp;feed!L381,LARGE(INDEX(ISNUMBER(--MID(feed!L381,ROW($1:$19),1))*
ROW($1:$19),0),ROW($1:$19))+1,1)*10^ROW($1:$19)/10)</f>
        <v>10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1720</v>
      </c>
      <c r="O381">
        <f>SUMPRODUCT(MID(0&amp;feed!O381,LARGE(INDEX(ISNUMBER(--MID(feed!O381,ROW($1:$5),1))*
ROW($1:$5),0),ROW($1:$5))+1,1)*10^ROW($1:$5)/10)</f>
        <v>4384</v>
      </c>
      <c r="P381" t="str">
        <f>feed!P381</f>
        <v>Untapped</v>
      </c>
      <c r="Q381">
        <f t="shared" si="30"/>
        <v>90</v>
      </c>
      <c r="R381" t="str">
        <f>feed!Q381</f>
        <v>Somewhat Large</v>
      </c>
      <c r="S381">
        <f t="shared" si="31"/>
        <v>6</v>
      </c>
      <c r="T381" t="str">
        <f>feed!R381</f>
        <v>Egypt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381" t="str">
        <f>feed!U381</f>
        <v>http://blocgame.com/stats.php?id=61179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29697</v>
      </c>
      <c r="AA381" s="8">
        <f t="shared" si="33"/>
        <v>23.588372093023256</v>
      </c>
      <c r="AB381" s="4">
        <f t="shared" si="34"/>
        <v>286.66666666666669</v>
      </c>
      <c r="AC381" s="4">
        <f t="shared" si="35"/>
        <v>6762</v>
      </c>
    </row>
    <row r="382" spans="1:29" x14ac:dyDescent="0.25">
      <c r="A382" t="str">
        <f>feed!A382</f>
        <v>Deuss Vult</v>
      </c>
      <c r="B382" t="str">
        <f>feed!B382</f>
        <v>Jeremiah IX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51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2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10</v>
      </c>
      <c r="K382">
        <f>SUMPRODUCT(MID(0&amp;feed!K382,LARGE(INDEX(ISNUMBER(--MID(feed!K382,ROW($1:$19),1))*
ROW($1:$19),0),ROW($1:$19))+1,1)*10^ROW($1:$19)/10)</f>
        <v>11</v>
      </c>
      <c r="L382">
        <f>SUMPRODUCT(MID(0&amp;feed!L382,LARGE(INDEX(ISNUMBER(--MID(feed!L382,ROW($1:$19),1))*
ROW($1:$19),0),ROW($1:$19))+1,1)*10^ROW($1:$19)/10)</f>
        <v>7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1718</v>
      </c>
      <c r="O382">
        <f>SUMPRODUCT(MID(0&amp;feed!O382,LARGE(INDEX(ISNUMBER(--MID(feed!O382,ROW($1:$5),1))*
ROW($1:$5),0),ROW($1:$5))+1,1)*10^ROW($1:$5)/10)</f>
        <v>2257</v>
      </c>
      <c r="P382" t="str">
        <f>feed!P382</f>
        <v>Untapped</v>
      </c>
      <c r="Q382">
        <f t="shared" si="30"/>
        <v>90</v>
      </c>
      <c r="R382" t="str">
        <f>feed!Q382</f>
        <v>Large</v>
      </c>
      <c r="S382">
        <f t="shared" si="31"/>
        <v>7.5</v>
      </c>
      <c r="T382" t="str">
        <f>feed!R382</f>
        <v>Arabia</v>
      </c>
      <c r="U382" t="str">
        <f>feed!S382</f>
        <v>United States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382" t="str">
        <f>feed!U382</f>
        <v>http://blocgame.com/stats.php?id=64697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17967</v>
      </c>
      <c r="AA382" s="8">
        <f t="shared" si="33"/>
        <v>15.260186263096625</v>
      </c>
      <c r="AB382" s="4">
        <f t="shared" si="34"/>
        <v>286.33333333333331</v>
      </c>
      <c r="AC382" s="4">
        <f t="shared" si="35"/>
        <v>4369.5</v>
      </c>
    </row>
    <row r="383" spans="1:29" x14ac:dyDescent="0.25">
      <c r="A383" t="str">
        <f>feed!A383</f>
        <v>honk honk</v>
      </c>
      <c r="B383" t="str">
        <f>feed!B383</f>
        <v>Space Hitler</v>
      </c>
      <c r="C383" t="str">
        <f>feed!C383</f>
        <v>The Khilafah</v>
      </c>
      <c r="D383">
        <f>SUMPRODUCT(MID(0&amp;feed!D383,LARGE(INDEX(ISNUMBER(--MID(feed!D383,ROW($1:$19),1))*
ROW($1:$19),0),ROW($1:$19))+1,1)*10^ROW($1:$19)/10)</f>
        <v>45</v>
      </c>
      <c r="E383">
        <f>SUMPRODUCT(MID(0&amp;feed!E383,LARGE(INDEX(ISNUMBER(--MID(feed!E383,ROW($1:$19),1))*
ROW($1:$19),0),ROW($1:$19))+1,1)*10^ROW($1:$19)/10)</f>
        <v>3</v>
      </c>
      <c r="F383" t="str">
        <f>feed!F383</f>
        <v>Second World War surplus</v>
      </c>
      <c r="G383" t="str">
        <f>feed!G383</f>
        <v>Good</v>
      </c>
      <c r="H383">
        <f>SUMPRODUCT(MID(0&amp;feed!H383,LARGE(INDEX(ISNUMBER(--MID(feed!H383,ROW($1:$19),1))*
ROW($1:$19),0),ROW($1:$19))+1,1)*10^ROW($1:$19)/10)</f>
        <v>3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3</v>
      </c>
      <c r="K383">
        <f>SUMPRODUCT(MID(0&amp;feed!K383,LARGE(INDEX(ISNUMBER(--MID(feed!K383,ROW($1:$19),1))*
ROW($1:$19),0),ROW($1:$19))+1,1)*10^ROW($1:$19)/10)</f>
        <v>30</v>
      </c>
      <c r="L383">
        <f>SUMPRODUCT(MID(0&amp;feed!L383,LARGE(INDEX(ISNUMBER(--MID(feed!L383,ROW($1:$19),1))*
ROW($1:$19),0),ROW($1:$19))+1,1)*10^ROW($1:$19)/10)</f>
        <v>16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1713</v>
      </c>
      <c r="O383">
        <f>SUMPRODUCT(MID(0&amp;feed!O383,LARGE(INDEX(ISNUMBER(--MID(feed!O383,ROW($1:$5),1))*
ROW($1:$5),0),ROW($1:$5))+1,1)*10^ROW($1:$5)/10)</f>
        <v>3986</v>
      </c>
      <c r="P383" t="str">
        <f>feed!P383</f>
        <v>Untapped</v>
      </c>
      <c r="Q383">
        <f t="shared" si="30"/>
        <v>90</v>
      </c>
      <c r="R383" t="str">
        <f>feed!Q383</f>
        <v>Powerful</v>
      </c>
      <c r="S383">
        <f t="shared" si="31"/>
        <v>9</v>
      </c>
      <c r="T383" t="str">
        <f>feed!R383</f>
        <v>Mesopotamia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383" t="str">
        <f>feed!U383</f>
        <v>http://blocgame.com/stats.php?id=63623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17765</v>
      </c>
      <c r="AA383" s="8">
        <f t="shared" si="33"/>
        <v>21.754232340922357</v>
      </c>
      <c r="AB383" s="4">
        <f t="shared" si="34"/>
        <v>285.5</v>
      </c>
      <c r="AC383" s="4">
        <f t="shared" si="35"/>
        <v>6210.833333333333</v>
      </c>
    </row>
    <row r="384" spans="1:29" x14ac:dyDescent="0.25">
      <c r="A384" t="str">
        <f>feed!A384</f>
        <v>fotamorgana</v>
      </c>
      <c r="B384" t="str">
        <f>feed!B384</f>
        <v>nadim</v>
      </c>
      <c r="C384">
        <f>feed!C384</f>
        <v>0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Nice</v>
      </c>
      <c r="H384">
        <f>SUMPRODUCT(MID(0&amp;feed!H384,LARGE(INDEX(ISNUMBER(--MID(feed!H384,ROW($1:$19),1))*
ROW($1:$19),0),ROW($1:$19))+1,1)*10^ROW($1:$19)/10)</f>
        <v>0</v>
      </c>
      <c r="I384" t="str">
        <f>feed!I384</f>
        <v>Undisciplined Rabble</v>
      </c>
      <c r="J384">
        <f>SUMPRODUCT(MID(0&amp;feed!J384,LARGE(INDEX(ISNUMBER(--MID(feed!J384,ROW($1:$19),1))*
ROW($1:$19),0),ROW($1:$19))+1,1)*10^ROW($1:$19)/10)</f>
        <v>39</v>
      </c>
      <c r="K384">
        <f>SUMPRODUCT(MID(0&amp;feed!K384,LARGE(INDEX(ISNUMBER(--MID(feed!K384,ROW($1:$19),1))*
ROW($1:$19),0),ROW($1:$19))+1,1)*10^ROW($1:$19)/10)</f>
        <v>2</v>
      </c>
      <c r="L384">
        <f>SUMPRODUCT(MID(0&amp;feed!L384,LARGE(INDEX(ISNUMBER(--MID(feed!L384,ROW($1:$19),1))*
ROW($1:$19),0),ROW($1:$19))+1,1)*10^ROW($1:$19)/10)</f>
        <v>3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1708</v>
      </c>
      <c r="O384">
        <f>SUMPRODUCT(MID(0&amp;feed!O384,LARGE(INDEX(ISNUMBER(--MID(feed!O384,ROW($1:$5),1))*
ROW($1:$5),0),ROW($1:$5))+1,1)*10^ROW($1:$5)/10)</f>
        <v>3</v>
      </c>
      <c r="P384" t="str">
        <f>feed!P384</f>
        <v>Untapped</v>
      </c>
      <c r="Q384">
        <f t="shared" si="30"/>
        <v>90</v>
      </c>
      <c r="R384" t="str">
        <f>feed!Q384</f>
        <v>Meagre</v>
      </c>
      <c r="S384">
        <f t="shared" si="31"/>
        <v>1.5</v>
      </c>
      <c r="T384" t="str">
        <f>feed!R384</f>
        <v>East Indies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384" t="str">
        <f>feed!U384</f>
        <v>http://blocgame.com/stats.php?id=62833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35</v>
      </c>
      <c r="AA384" s="8">
        <f t="shared" si="33"/>
        <v>1.1182669789227166</v>
      </c>
      <c r="AB384" s="4">
        <f t="shared" si="34"/>
        <v>284.66666666666669</v>
      </c>
      <c r="AC384" s="4">
        <f t="shared" si="35"/>
        <v>318.33333333333331</v>
      </c>
    </row>
    <row r="385" spans="1:29" x14ac:dyDescent="0.25">
      <c r="A385" t="str">
        <f>feed!A385</f>
        <v>Retardia</v>
      </c>
      <c r="B385" t="str">
        <f>feed!B385</f>
        <v>tot547</v>
      </c>
      <c r="C385">
        <f>feed!C385</f>
        <v>0</v>
      </c>
      <c r="D385">
        <f>SUMPRODUCT(MID(0&amp;feed!D385,LARGE(INDEX(ISNUMBER(--MID(feed!D385,ROW($1:$19),1))*
ROW($1:$19),0),ROW($1:$19))+1,1)*10^ROW($1:$19)/10)</f>
        <v>0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0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104</v>
      </c>
      <c r="K385">
        <f>SUMPRODUCT(MID(0&amp;feed!K385,LARGE(INDEX(ISNUMBER(--MID(feed!K385,ROW($1:$19),1))*
ROW($1:$19),0),ROW($1:$19))+1,1)*10^ROW($1:$19)/10)</f>
        <v>3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1705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385" t="str">
        <f>feed!U385</f>
        <v>http://blocgame.com/stats.php?id=41553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7689</v>
      </c>
      <c r="AA385" s="8">
        <f t="shared" si="33"/>
        <v>5.1695014662756602</v>
      </c>
      <c r="AB385" s="4">
        <f t="shared" si="34"/>
        <v>284.16666666666669</v>
      </c>
      <c r="AC385" s="4">
        <f t="shared" si="35"/>
        <v>1469</v>
      </c>
    </row>
    <row r="386" spans="1:29" x14ac:dyDescent="0.25">
      <c r="A386" t="str">
        <f>feed!A386</f>
        <v>New Abyssinia</v>
      </c>
      <c r="B386" t="str">
        <f>feed!B386</f>
        <v>GenesisEra</v>
      </c>
      <c r="C386" t="str">
        <f>feed!C386</f>
        <v>Schutzstaffel</v>
      </c>
      <c r="D386">
        <f>SUMPRODUCT(MID(0&amp;feed!D386,LARGE(INDEX(ISNUMBER(--MID(feed!D386,ROW($1:$19),1))*
ROW($1:$19),0),ROW($1:$19))+1,1)*10^ROW($1:$19)/10)</f>
        <v>12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1</v>
      </c>
      <c r="I386" t="str">
        <f>feed!I386</f>
        <v>Undisciplined Rabble</v>
      </c>
      <c r="J386">
        <f>SUMPRODUCT(MID(0&amp;feed!J386,LARGE(INDEX(ISNUMBER(--MID(feed!J386,ROW($1:$19),1))*
ROW($1:$19),0),ROW($1:$19))+1,1)*10^ROW($1:$19)/10)</f>
        <v>11</v>
      </c>
      <c r="K386">
        <f>SUMPRODUCT(MID(0&amp;feed!K386,LARGE(INDEX(ISNUMBER(--MID(feed!K386,ROW($1:$19),1))*
ROW($1:$19),0),ROW($1:$19))+1,1)*10^ROW($1:$19)/10)</f>
        <v>4</v>
      </c>
      <c r="L386">
        <f>SUMPRODUCT(MID(0&amp;feed!L386,LARGE(INDEX(ISNUMBER(--MID(feed!L386,ROW($1:$19),1))*
ROW($1:$19),0),ROW($1:$19))+1,1)*10^ROW($1:$19)/10)</f>
        <v>3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1705</v>
      </c>
      <c r="O386">
        <f>SUMPRODUCT(MID(0&amp;feed!O386,LARGE(INDEX(ISNUMBER(--MID(feed!O386,ROW($1:$5),1))*
ROW($1:$5),0),ROW($1:$5))+1,1)*10^ROW($1:$5)/10)</f>
        <v>270</v>
      </c>
      <c r="P386">
        <f>feed!P386</f>
        <v>0</v>
      </c>
      <c r="Q386">
        <f t="shared" si="30"/>
        <v>40</v>
      </c>
      <c r="R386" t="str">
        <f>feed!Q386</f>
        <v>Mediocre</v>
      </c>
      <c r="S386">
        <f t="shared" si="31"/>
        <v>4.5</v>
      </c>
      <c r="T386" t="str">
        <f>feed!R386</f>
        <v>East Africa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386" t="str">
        <f>feed!U386</f>
        <v>http://blocgame.com/stats.php?id=42676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7592</v>
      </c>
      <c r="AA386" s="8">
        <f t="shared" si="33"/>
        <v>6.4322580645161294</v>
      </c>
      <c r="AB386" s="4">
        <f t="shared" si="34"/>
        <v>284.16666666666669</v>
      </c>
      <c r="AC386" s="4">
        <f t="shared" si="35"/>
        <v>1827.8333333333333</v>
      </c>
    </row>
    <row r="387" spans="1:29" x14ac:dyDescent="0.25">
      <c r="A387" t="str">
        <f>feed!A387</f>
        <v>Tron</v>
      </c>
      <c r="B387" t="str">
        <f>feed!B387</f>
        <v>Tron5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2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16</v>
      </c>
      <c r="K387">
        <f>SUMPRODUCT(MID(0&amp;feed!K387,LARGE(INDEX(ISNUMBER(--MID(feed!K387,ROW($1:$19),1))*
ROW($1:$19),0),ROW($1:$19))+1,1)*10^ROW($1:$19)/10)</f>
        <v>18</v>
      </c>
      <c r="L387">
        <f>SUMPRODUCT(MID(0&amp;feed!L387,LARGE(INDEX(ISNUMBER(--MID(feed!L387,ROW($1:$19),1))*
ROW($1:$19),0),ROW($1:$19))+1,1)*10^ROW($1:$19)/10)</f>
        <v>12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1696</v>
      </c>
      <c r="O387">
        <f>SUMPRODUCT(MID(0&amp;feed!O387,LARGE(INDEX(ISNUMBER(--MID(feed!O387,ROW($1:$5),1))*
ROW($1:$5),0),ROW($1:$5))+1,1)*10^ROW($1:$5)/10)</f>
        <v>418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Congo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387" t="str">
        <f>feed!U387</f>
        <v>http://blocgame.com/stats.php?id=62967</v>
      </c>
      <c r="X387" s="4">
        <f>SUMPRODUCT(MID(0&amp;feed!V387,LARGE(INDEX(ISNUMBER(--MID(feed!V387,ROW($1:$5),1))*
ROW($1:$5),0),ROW($1:$5))+1,1)*10^ROW($1:$5)/10)</f>
        <v>0</v>
      </c>
      <c r="Y387" t="str">
        <f>feed!W387</f>
        <v>2 Tons</v>
      </c>
      <c r="Z387" s="4">
        <f t="shared" ref="Z387:Z450" si="38">V387-H387*750-K387*375-L387*375</f>
        <v>29940</v>
      </c>
      <c r="AA387" s="8">
        <f t="shared" ref="AA387:AA450" si="39">V387/N387</f>
        <v>25.170990566037737</v>
      </c>
      <c r="AB387" s="4">
        <f t="shared" ref="AB387:AB450" si="40">N387/6</f>
        <v>282.66666666666669</v>
      </c>
      <c r="AC387" s="4">
        <f t="shared" ref="AC387:AC450" si="41">V387/6</f>
        <v>7115</v>
      </c>
    </row>
    <row r="388" spans="1:29" x14ac:dyDescent="0.25">
      <c r="A388" t="str">
        <f>feed!A388</f>
        <v>Dragon Stone</v>
      </c>
      <c r="B388" t="str">
        <f>feed!B388</f>
        <v>Mannis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63</v>
      </c>
      <c r="E388">
        <f>SUMPRODUCT(MID(0&amp;feed!E388,LARGE(INDEX(ISNUMBER(--MID(feed!E388,ROW($1:$19),1))*
ROW($1:$19),0),ROW($1:$19))+1,1)*10^ROW($1:$19)/10)</f>
        <v>3</v>
      </c>
      <c r="F388" t="str">
        <f>feed!F388</f>
        <v>Vietnam War surplus</v>
      </c>
      <c r="G388" t="str">
        <f>feed!G388</f>
        <v>Gandhi-like</v>
      </c>
      <c r="H388">
        <f>SUMPRODUCT(MID(0&amp;feed!H388,LARGE(INDEX(ISNUMBER(--MID(feed!H388,ROW($1:$19),1))*
ROW($1:$19),0),ROW($1:$19))+1,1)*10^ROW($1:$19)/10)</f>
        <v>2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4</v>
      </c>
      <c r="K388">
        <f>SUMPRODUCT(MID(0&amp;feed!K388,LARGE(INDEX(ISNUMBER(--MID(feed!K388,ROW($1:$19),1))*
ROW($1:$19),0),ROW($1:$19))+1,1)*10^ROW($1:$19)/10)</f>
        <v>10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1695</v>
      </c>
      <c r="O388">
        <f>SUMPRODUCT(MID(0&amp;feed!O388,LARGE(INDEX(ISNUMBER(--MID(feed!O388,ROW($1:$5),1))*
ROW($1:$5),0),ROW($1:$5))+1,1)*10^ROW($1:$5)/10)</f>
        <v>134</v>
      </c>
      <c r="P388" t="str">
        <f>feed!P388</f>
        <v>Untapped</v>
      </c>
      <c r="Q388">
        <f t="shared" si="36"/>
        <v>90</v>
      </c>
      <c r="R388" t="str">
        <f>feed!Q388</f>
        <v>Large</v>
      </c>
      <c r="S388">
        <f t="shared" si="37"/>
        <v>7.5</v>
      </c>
      <c r="T388" t="str">
        <f>feed!R388</f>
        <v>The Subcontinent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388" t="str">
        <f>feed!U388</f>
        <v>http://blocgame.com/stats.php?id=54852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16535</v>
      </c>
      <c r="AA388" s="8">
        <f t="shared" si="39"/>
        <v>13.737463126843657</v>
      </c>
      <c r="AB388" s="4">
        <f t="shared" si="40"/>
        <v>282.5</v>
      </c>
      <c r="AC388" s="4">
        <f t="shared" si="41"/>
        <v>3880.8333333333335</v>
      </c>
    </row>
    <row r="389" spans="1:29" x14ac:dyDescent="0.25">
      <c r="A389" t="str">
        <f>feed!A389</f>
        <v>SemutHitam</v>
      </c>
      <c r="B389" t="str">
        <f>feed!B389</f>
        <v>JohnCool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64</v>
      </c>
      <c r="E389">
        <f>SUMPRODUCT(MID(0&amp;feed!E389,LARGE(INDEX(ISNUMBER(--MID(feed!E389,ROW($1:$19),1))*
ROW($1:$19),0),ROW($1:$19))+1,1)*10^ROW($1:$19)/10)</f>
        <v>3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SUMPRODUCT(MID(0&amp;feed!H389,LARGE(INDEX(ISNUMBER(--MID(feed!H389,ROW($1:$19),1))*
ROW($1:$19),0),ROW($1:$19))+1,1)*10^ROW($1:$19)/10)</f>
        <v>3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8</v>
      </c>
      <c r="K389">
        <f>SUMPRODUCT(MID(0&amp;feed!K389,LARGE(INDEX(ISNUMBER(--MID(feed!K389,ROW($1:$19),1))*
ROW($1:$19),0),ROW($1:$19))+1,1)*10^ROW($1:$19)/10)</f>
        <v>18</v>
      </c>
      <c r="L389">
        <f>SUMPRODUCT(MID(0&amp;feed!L389,LARGE(INDEX(ISNUMBER(--MID(feed!L389,ROW($1:$19),1))*
ROW($1:$19),0),ROW($1:$19))+1,1)*10^ROW($1:$19)/10)</f>
        <v>13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1693</v>
      </c>
      <c r="O389">
        <f>SUMPRODUCT(MID(0&amp;feed!O389,LARGE(INDEX(ISNUMBER(--MID(feed!O389,ROW($1:$5),1))*
ROW($1:$5),0),ROW($1:$5))+1,1)*10^ROW($1:$5)/10)</f>
        <v>76</v>
      </c>
      <c r="P389" t="str">
        <f>feed!P389</f>
        <v>Untapped</v>
      </c>
      <c r="Q389">
        <f t="shared" si="36"/>
        <v>90</v>
      </c>
      <c r="R389" t="str">
        <f>feed!Q389</f>
        <v>Large</v>
      </c>
      <c r="S389">
        <f t="shared" si="37"/>
        <v>7.5</v>
      </c>
      <c r="T389" t="str">
        <f>feed!R389</f>
        <v>Indochina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389" t="str">
        <f>feed!U389</f>
        <v>http://blocgame.com/stats.php?id=62379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604</v>
      </c>
      <c r="AA389" s="8">
        <f t="shared" si="39"/>
        <v>8.5522740696987594</v>
      </c>
      <c r="AB389" s="4">
        <f t="shared" si="40"/>
        <v>282.16666666666669</v>
      </c>
      <c r="AC389" s="4">
        <f t="shared" si="41"/>
        <v>2413.1666666666665</v>
      </c>
    </row>
    <row r="390" spans="1:29" x14ac:dyDescent="0.25">
      <c r="A390" t="str">
        <f>feed!A390</f>
        <v>Labuair</v>
      </c>
      <c r="B390" t="str">
        <f>feed!B390</f>
        <v>Kultur mayor</v>
      </c>
      <c r="C390" t="str">
        <f>feed!C390</f>
        <v>PIRATES</v>
      </c>
      <c r="D390">
        <f>SUMPRODUCT(MID(0&amp;feed!D390,LARGE(INDEX(ISNUMBER(--MID(feed!D390,ROW($1:$19),1))*
ROW($1:$19),0),ROW($1:$19))+1,1)*10^ROW($1:$19)/10)</f>
        <v>30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SUMPRODUCT(MID(0&amp;feed!H390,LARGE(INDEX(ISNUMBER(--MID(feed!H390,ROW($1:$19),1))*
ROW($1:$19),0),ROW($1:$19))+1,1)*10^ROW($1:$19)/10)</f>
        <v>0</v>
      </c>
      <c r="I390" t="str">
        <f>feed!I390</f>
        <v>Poor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1691</v>
      </c>
      <c r="O390">
        <f>SUMPRODUCT(MID(0&amp;feed!O390,LARGE(INDEX(ISNUMBER(--MID(feed!O390,ROW($1:$5),1))*
ROW($1:$5),0),ROW($1:$5))+1,1)*10^ROW($1:$5)/10)</f>
        <v>139</v>
      </c>
      <c r="P390" t="str">
        <f>feed!P390</f>
        <v>Near Depletion</v>
      </c>
      <c r="Q390">
        <f t="shared" si="36"/>
        <v>10</v>
      </c>
      <c r="R390" t="str">
        <f>feed!Q390</f>
        <v>None</v>
      </c>
      <c r="S390">
        <f t="shared" si="37"/>
        <v>0</v>
      </c>
      <c r="T390" t="str">
        <f>feed!R390</f>
        <v>Indochina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390" t="str">
        <f>feed!U390</f>
        <v>http://blocgame.com/stats.php?id=62573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145</v>
      </c>
      <c r="AA390" s="8">
        <f t="shared" si="39"/>
        <v>0.97279716144293316</v>
      </c>
      <c r="AB390" s="4">
        <f t="shared" si="40"/>
        <v>281.83333333333331</v>
      </c>
      <c r="AC390" s="4">
        <f t="shared" si="41"/>
        <v>274.16666666666669</v>
      </c>
    </row>
    <row r="391" spans="1:29" x14ac:dyDescent="0.25">
      <c r="A391" t="str">
        <f>feed!A391</f>
        <v>Genowia</v>
      </c>
      <c r="B391" t="str">
        <f>feed!B391</f>
        <v>ThePole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59</v>
      </c>
      <c r="E391">
        <f>SUMPRODUCT(MID(0&amp;feed!E391,LARGE(INDEX(ISNUMBER(--MID(feed!E391,ROW($1:$19),1))*
ROW($1:$19),0),ROW($1:$19))+1,1)*10^ROW($1:$19)/10)</f>
        <v>2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2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45</v>
      </c>
      <c r="K391">
        <f>SUMPRODUCT(MID(0&amp;feed!K391,LARGE(INDEX(ISNUMBER(--MID(feed!K391,ROW($1:$19),1))*
ROW($1:$19),0),ROW($1:$19))+1,1)*10^ROW($1:$19)/10)</f>
        <v>16</v>
      </c>
      <c r="L391">
        <f>SUMPRODUCT(MID(0&amp;feed!L391,LARGE(INDEX(ISNUMBER(--MID(feed!L391,ROW($1:$19),1))*
ROW($1:$19),0),ROW($1:$19))+1,1)*10^ROW($1:$19)/10)</f>
        <v>6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1690</v>
      </c>
      <c r="O391">
        <f>SUMPRODUCT(MID(0&amp;feed!O391,LARGE(INDEX(ISNUMBER(--MID(feed!O391,ROW($1:$5),1))*
ROW($1:$5),0),ROW($1:$5))+1,1)*10^ROW($1:$5)/10)</f>
        <v>237</v>
      </c>
      <c r="P391" t="str">
        <f>feed!P391</f>
        <v>Untapped</v>
      </c>
      <c r="Q391">
        <f t="shared" si="36"/>
        <v>90</v>
      </c>
      <c r="R391" t="str">
        <f>feed!Q391</f>
        <v>Very Powerful</v>
      </c>
      <c r="S391">
        <f t="shared" si="37"/>
        <v>10</v>
      </c>
      <c r="T391" t="str">
        <f>feed!R391</f>
        <v>Pacific Rim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91" t="str">
        <f>feed!U391</f>
        <v>http://blocgame.com/stats.php?id=50839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23834</v>
      </c>
      <c r="AA391" s="8">
        <f t="shared" si="39"/>
        <v>19.872189349112425</v>
      </c>
      <c r="AB391" s="4">
        <f t="shared" si="40"/>
        <v>281.66666666666669</v>
      </c>
      <c r="AC391" s="4">
        <f t="shared" si="41"/>
        <v>5597.333333333333</v>
      </c>
    </row>
    <row r="392" spans="1:29" x14ac:dyDescent="0.25">
      <c r="A392" t="str">
        <f>feed!A392</f>
        <v>sandshark</v>
      </c>
      <c r="B392" t="str">
        <f>feed!B392</f>
        <v>sandshark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138</v>
      </c>
      <c r="E392">
        <f>SUMPRODUCT(MID(0&amp;feed!E392,LARGE(INDEX(ISNUMBER(--MID(feed!E392,ROW($1:$19),1))*
ROW($1:$19),0),ROW($1:$19))+1,1)*10^ROW($1:$19)/10)</f>
        <v>1</v>
      </c>
      <c r="F392" t="str">
        <f>feed!F392</f>
        <v>Korean War surplus</v>
      </c>
      <c r="G392" t="str">
        <f>feed!G392</f>
        <v>Good</v>
      </c>
      <c r="H392">
        <f>SUMPRODUCT(MID(0&amp;feed!H392,LARGE(INDEX(ISNUMBER(--MID(feed!H392,ROW($1:$19),1))*
ROW($1:$19),0),ROW($1:$19))+1,1)*10^ROW($1:$19)/10)</f>
        <v>4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12</v>
      </c>
      <c r="K392">
        <f>SUMPRODUCT(MID(0&amp;feed!K392,LARGE(INDEX(ISNUMBER(--MID(feed!K392,ROW($1:$19),1))*
ROW($1:$19),0),ROW($1:$19))+1,1)*10^ROW($1:$19)/10)</f>
        <v>42</v>
      </c>
      <c r="L392">
        <f>SUMPRODUCT(MID(0&amp;feed!L392,LARGE(INDEX(ISNUMBER(--MID(feed!L392,ROW($1:$19),1))*
ROW($1:$19),0),ROW($1:$19))+1,1)*10^ROW($1:$19)/10)</f>
        <v>8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1690</v>
      </c>
      <c r="O392">
        <f>SUMPRODUCT(MID(0&amp;feed!O392,LARGE(INDEX(ISNUMBER(--MID(feed!O392,ROW($1:$5),1))*
ROW($1:$5),0),ROW($1:$5))+1,1)*10^ROW($1:$5)/10)</f>
        <v>8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Gran Colombia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392" t="str">
        <f>feed!U392</f>
        <v>http://blocgame.com/stats.php?id=62581</v>
      </c>
      <c r="X392" s="4">
        <f>SUMPRODUCT(MID(0&amp;feed!V392,LARGE(INDEX(ISNUMBER(--MID(feed!V392,ROW($1:$5),1))*
ROW($1:$5),0),ROW($1:$5))+1,1)*10^ROW($1:$5)/10)</f>
        <v>0</v>
      </c>
      <c r="Y392" t="str">
        <f>feed!W392</f>
        <v>1 Tons</v>
      </c>
      <c r="Z392" s="4">
        <f t="shared" si="38"/>
        <v>24945</v>
      </c>
      <c r="AA392" s="8">
        <f t="shared" si="39"/>
        <v>27.630177514792898</v>
      </c>
      <c r="AB392" s="4">
        <f t="shared" si="40"/>
        <v>281.66666666666669</v>
      </c>
      <c r="AC392" s="4">
        <f t="shared" si="41"/>
        <v>7782.5</v>
      </c>
    </row>
    <row r="393" spans="1:29" x14ac:dyDescent="0.25">
      <c r="A393" t="str">
        <f>feed!A393</f>
        <v>Zeon Alliance</v>
      </c>
      <c r="B393" t="str">
        <f>feed!B393</f>
        <v>Char Aznable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140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SUMPRODUCT(MID(0&amp;feed!H393,LARGE(INDEX(ISNUMBER(--MID(feed!H393,ROW($1:$19),1))*
ROW($1:$19),0),ROW($1:$19))+1,1)*10^ROW($1:$19)/10)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17</v>
      </c>
      <c r="K393">
        <f>SUMPRODUCT(MID(0&amp;feed!K393,LARGE(INDEX(ISNUMBER(--MID(feed!K393,ROW($1:$19),1))*
ROW($1:$19),0),ROW($1:$19))+1,1)*10^ROW($1:$19)/10)</f>
        <v>7</v>
      </c>
      <c r="L393">
        <f>SUMPRODUCT(MID(0&amp;feed!L393,LARGE(INDEX(ISNUMBER(--MID(feed!L393,ROW($1:$19),1))*
ROW($1:$19),0),ROW($1:$19))+1,1)*10^ROW($1:$19)/10)</f>
        <v>7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1689</v>
      </c>
      <c r="O393">
        <f>SUMPRODUCT(MID(0&amp;feed!O393,LARGE(INDEX(ISNUMBER(--MID(feed!O393,ROW($1:$5),1))*
ROW($1:$5),0),ROW($1:$5))+1,1)*10^ROW($1:$5)/10)</f>
        <v>272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Pacific Rim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393" t="str">
        <f>feed!U393</f>
        <v>http://blocgame.com/stats.php?id=62248</v>
      </c>
      <c r="X393" s="4">
        <f>SUMPRODUCT(MID(0&amp;feed!V393,LARGE(INDEX(ISNUMBER(--MID(feed!V393,ROW($1:$5),1))*
ROW($1:$5),0),ROW($1:$5))+1,1)*10^ROW($1:$5)/10)</f>
        <v>0</v>
      </c>
      <c r="Y393" t="str">
        <f>feed!W393</f>
        <v>2 Tons</v>
      </c>
      <c r="Z393" s="4">
        <f t="shared" si="38"/>
        <v>26432</v>
      </c>
      <c r="AA393" s="8">
        <f t="shared" si="39"/>
        <v>20.089994079336886</v>
      </c>
      <c r="AB393" s="4">
        <f t="shared" si="40"/>
        <v>281.5</v>
      </c>
      <c r="AC393" s="4">
        <f t="shared" si="41"/>
        <v>5655.333333333333</v>
      </c>
    </row>
    <row r="394" spans="1:29" x14ac:dyDescent="0.25">
      <c r="A394" t="str">
        <f>feed!A394</f>
        <v>Shaanxi</v>
      </c>
      <c r="B394" t="str">
        <f>feed!B394</f>
        <v>Deng Xiaoping</v>
      </c>
      <c r="C394" t="str">
        <f>feed!C394</f>
        <v>Interpol</v>
      </c>
      <c r="D394">
        <f>SUMPRODUCT(MID(0&amp;feed!D394,LARGE(INDEX(ISNUMBER(--MID(feed!D394,ROW($1:$19),1))*
ROW($1:$19),0),ROW($1:$19))+1,1)*10^ROW($1:$19)/10)</f>
        <v>36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SUMPRODUCT(MID(0&amp;feed!H394,LARGE(INDEX(ISNUMBER(--MID(feed!H394,ROW($1:$19),1))*
ROW($1:$19),0),ROW($1:$19))+1,1)*10^ROW($1:$19)/10)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4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1689</v>
      </c>
      <c r="O394">
        <f>SUMPRODUCT(MID(0&amp;feed!O394,LARGE(INDEX(ISNUMBER(--MID(feed!O394,ROW($1:$5),1))*
ROW($1:$5),0),ROW($1:$5))+1,1)*10^ROW($1:$5)/10)</f>
        <v>269</v>
      </c>
      <c r="P394" t="str">
        <f>feed!P394</f>
        <v>Plentiful</v>
      </c>
      <c r="Q394">
        <f t="shared" si="36"/>
        <v>70</v>
      </c>
      <c r="R394" t="str">
        <f>feed!Q394</f>
        <v>Small</v>
      </c>
      <c r="S394">
        <f t="shared" si="37"/>
        <v>3</v>
      </c>
      <c r="T394" t="str">
        <f>feed!R394</f>
        <v>China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394" t="str">
        <f>feed!U394</f>
        <v>http://blocgame.com/stats.php?id=65020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23299</v>
      </c>
      <c r="AA394" s="8">
        <f t="shared" si="39"/>
        <v>16.680876258140913</v>
      </c>
      <c r="AB394" s="4">
        <f t="shared" si="40"/>
        <v>281.5</v>
      </c>
      <c r="AC394" s="4">
        <f t="shared" si="41"/>
        <v>4695.666666666667</v>
      </c>
    </row>
    <row r="395" spans="1:29" x14ac:dyDescent="0.25">
      <c r="A395" t="str">
        <f>feed!A395</f>
        <v>Tandak</v>
      </c>
      <c r="B395" t="str">
        <f>feed!B395</f>
        <v>jimmyyus</v>
      </c>
      <c r="C395" t="str">
        <f>feed!C395</f>
        <v>PIRATES</v>
      </c>
      <c r="D395">
        <f>SUMPRODUCT(MID(0&amp;feed!D395,LARGE(INDEX(ISNUMBER(--MID(feed!D395,ROW($1:$19),1))*
ROW($1:$19),0),ROW($1:$19))+1,1)*10^ROW($1:$19)/10)</f>
        <v>117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SUMPRODUCT(MID(0&amp;feed!H395,LARGE(INDEX(ISNUMBER(--MID(feed!H395,ROW($1:$19),1))*
ROW($1:$19),0),ROW($1:$19))+1,1)*10^ROW($1:$19)/10)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3</v>
      </c>
      <c r="K395">
        <f>SUMPRODUCT(MID(0&amp;feed!K395,LARGE(INDEX(ISNUMBER(--MID(feed!K395,ROW($1:$19),1))*
ROW($1:$19),0),ROW($1:$19))+1,1)*10^ROW($1:$19)/10)</f>
        <v>20</v>
      </c>
      <c r="L395">
        <f>SUMPRODUCT(MID(0&amp;feed!L395,LARGE(INDEX(ISNUMBER(--MID(feed!L395,ROW($1:$19),1))*
ROW($1:$19),0),ROW($1:$19))+1,1)*10^ROW($1:$19)/10)</f>
        <v>15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1678</v>
      </c>
      <c r="O395">
        <f>SUMPRODUCT(MID(0&amp;feed!O395,LARGE(INDEX(ISNUMBER(--MID(feed!O395,ROW($1:$5),1))*
ROW($1:$5),0),ROW($1:$5))+1,1)*10^ROW($1:$5)/10)</f>
        <v>3652</v>
      </c>
      <c r="P395" t="str">
        <f>feed!P395</f>
        <v>Near Depletion</v>
      </c>
      <c r="Q395">
        <f t="shared" si="36"/>
        <v>10</v>
      </c>
      <c r="R395" t="str">
        <f>feed!Q395</f>
        <v>Powerful</v>
      </c>
      <c r="S395">
        <f t="shared" si="37"/>
        <v>9</v>
      </c>
      <c r="T395" t="str">
        <f>feed!R395</f>
        <v>Egypt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395" t="str">
        <f>feed!U395</f>
        <v>http://blocgame.com/stats.php?id=62201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4613</v>
      </c>
      <c r="AA395" s="8">
        <f t="shared" si="39"/>
        <v>11.464839094159714</v>
      </c>
      <c r="AB395" s="4">
        <f t="shared" si="40"/>
        <v>279.66666666666669</v>
      </c>
      <c r="AC395" s="4">
        <f t="shared" si="41"/>
        <v>3206.3333333333335</v>
      </c>
    </row>
    <row r="396" spans="1:29" x14ac:dyDescent="0.25">
      <c r="A396" t="str">
        <f>feed!A396</f>
        <v>Nhayat</v>
      </c>
      <c r="B396" t="str">
        <f>feed!B396</f>
        <v>Nhayat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118</v>
      </c>
      <c r="E396">
        <f>SUMPRODUCT(MID(0&amp;feed!E396,LARGE(INDEX(ISNUMBER(--MID(feed!E396,ROW($1:$19),1))*
ROW($1:$19),0),ROW($1:$19))+1,1)*10^ROW($1:$19)/10)</f>
        <v>1</v>
      </c>
      <c r="F396" t="str">
        <f>feed!F396</f>
        <v>Korean War surplus</v>
      </c>
      <c r="G396" t="str">
        <f>feed!G396</f>
        <v>Nice</v>
      </c>
      <c r="H396">
        <f>SUMPRODUCT(MID(0&amp;feed!H396,LARGE(INDEX(ISNUMBER(--MID(feed!H396,ROW($1:$19),1))*
ROW($1:$19),0),ROW($1:$19))+1,1)*10^ROW($1:$19)/10)</f>
        <v>3</v>
      </c>
      <c r="I396" t="str">
        <f>feed!I396</f>
        <v>Poor</v>
      </c>
      <c r="J396">
        <f>SUMPRODUCT(MID(0&amp;feed!J396,LARGE(INDEX(ISNUMBER(--MID(feed!J396,ROW($1:$19),1))*
ROW($1:$19),0),ROW($1:$19))+1,1)*10^ROW($1:$19)/10)</f>
        <v>12</v>
      </c>
      <c r="K396">
        <f>SUMPRODUCT(MID(0&amp;feed!K396,LARGE(INDEX(ISNUMBER(--MID(feed!K396,ROW($1:$19),1))*
ROW($1:$19),0),ROW($1:$19))+1,1)*10^ROW($1:$19)/10)</f>
        <v>40</v>
      </c>
      <c r="L396">
        <f>SUMPRODUCT(MID(0&amp;feed!L396,LARGE(INDEX(ISNUMBER(--MID(feed!L396,ROW($1:$19),1))*
ROW($1:$19),0),ROW($1:$19))+1,1)*10^ROW($1:$19)/10)</f>
        <v>5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1676</v>
      </c>
      <c r="O396">
        <f>SUMPRODUCT(MID(0&amp;feed!O396,LARGE(INDEX(ISNUMBER(--MID(feed!O396,ROW($1:$5),1))*
ROW($1:$5),0),ROW($1:$5))+1,1)*10^ROW($1:$5)/10)</f>
        <v>197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Caribbean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396" t="str">
        <f>feed!U396</f>
        <v>http://blocgame.com/stats.php?id=62666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38639</v>
      </c>
      <c r="AA396" s="8">
        <f t="shared" si="39"/>
        <v>34.465393794749403</v>
      </c>
      <c r="AB396" s="4">
        <f t="shared" si="40"/>
        <v>279.33333333333331</v>
      </c>
      <c r="AC396" s="4">
        <f t="shared" si="41"/>
        <v>9627.3333333333339</v>
      </c>
    </row>
    <row r="397" spans="1:29" x14ac:dyDescent="0.25">
      <c r="A397" t="str">
        <f>feed!A397</f>
        <v>Samsayum</v>
      </c>
      <c r="B397" t="str">
        <f>feed!B397</f>
        <v>Kadetdeen86</v>
      </c>
      <c r="C397" t="str">
        <f>feed!C397</f>
        <v>SPQR</v>
      </c>
      <c r="D397">
        <f>SUMPRODUCT(MID(0&amp;feed!D397,LARGE(INDEX(ISNUMBER(--MID(feed!D397,ROW($1:$19),1))*
ROW($1:$19),0),ROW($1:$19))+1,1)*10^ROW($1:$19)/10)</f>
        <v>39</v>
      </c>
      <c r="E397">
        <f>SUMPRODUCT(MID(0&amp;feed!E397,LARGE(INDEX(ISNUMBER(--MID(feed!E397,ROW($1:$19),1))*
ROW($1:$19),0),ROW($1:$19))+1,1)*10^ROW($1:$19)/10)</f>
        <v>2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SUMPRODUCT(MID(0&amp;feed!H397,LARGE(INDEX(ISNUMBER(--MID(feed!H397,ROW($1:$19),1))*
ROW($1:$19),0),ROW($1:$19))+1,1)*10^ROW($1:$19)/10)</f>
        <v>1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16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1672</v>
      </c>
      <c r="O397">
        <f>SUMPRODUCT(MID(0&amp;feed!O397,LARGE(INDEX(ISNUMBER(--MID(feed!O397,ROW($1:$5),1))*
ROW($1:$5),0),ROW($1:$5))+1,1)*10^ROW($1:$5)/10)</f>
        <v>273</v>
      </c>
      <c r="P397" t="str">
        <f>feed!P397</f>
        <v>Near Depletion</v>
      </c>
      <c r="Q397">
        <f t="shared" si="36"/>
        <v>10</v>
      </c>
      <c r="R397" t="str">
        <f>feed!Q397</f>
        <v>Large</v>
      </c>
      <c r="S397">
        <f t="shared" si="37"/>
        <v>7.5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397" t="str">
        <f>feed!U397</f>
        <v>http://blocgame.com/stats.php?id=63640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10097</v>
      </c>
      <c r="AA397" s="8">
        <f t="shared" si="39"/>
        <v>11.645933014354068</v>
      </c>
      <c r="AB397" s="4">
        <f t="shared" si="40"/>
        <v>278.66666666666669</v>
      </c>
      <c r="AC397" s="4">
        <f t="shared" si="41"/>
        <v>3245.3333333333335</v>
      </c>
    </row>
    <row r="398" spans="1:29" x14ac:dyDescent="0.25">
      <c r="A398" t="str">
        <f>feed!A398</f>
        <v>subse7en</v>
      </c>
      <c r="B398" t="str">
        <f>feed!B398</f>
        <v>subse7en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76</v>
      </c>
      <c r="E398">
        <f>SUMPRODUCT(MID(0&amp;feed!E398,LARGE(INDEX(ISNUMBER(--MID(feed!E398,ROW($1:$19),1))*
ROW($1:$19),0),ROW($1:$19))+1,1)*10^ROW($1:$19)/10)</f>
        <v>2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4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17</v>
      </c>
      <c r="K398">
        <f>SUMPRODUCT(MID(0&amp;feed!K398,LARGE(INDEX(ISNUMBER(--MID(feed!K398,ROW($1:$19),1))*
ROW($1:$19),0),ROW($1:$19))+1,1)*10^ROW($1:$19)/10)</f>
        <v>23</v>
      </c>
      <c r="L398">
        <f>SUMPRODUCT(MID(0&amp;feed!L398,LARGE(INDEX(ISNUMBER(--MID(feed!L398,ROW($1:$19),1))*
ROW($1:$19),0),ROW($1:$19))+1,1)*10^ROW($1:$19)/10)</f>
        <v>14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1669</v>
      </c>
      <c r="O398">
        <f>SUMPRODUCT(MID(0&amp;feed!O398,LARGE(INDEX(ISNUMBER(--MID(feed!O398,ROW($1:$5),1))*
ROW($1:$5),0),ROW($1:$5))+1,1)*10^ROW($1:$5)/10)</f>
        <v>246</v>
      </c>
      <c r="P398" t="str">
        <f>feed!P398</f>
        <v>Untapped</v>
      </c>
      <c r="Q398">
        <f t="shared" si="36"/>
        <v>90</v>
      </c>
      <c r="R398" t="str">
        <f>feed!Q398</f>
        <v>Large</v>
      </c>
      <c r="S398">
        <f t="shared" si="37"/>
        <v>7.5</v>
      </c>
      <c r="T398" t="str">
        <f>feed!R398</f>
        <v>Pacific Rim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398" t="str">
        <f>feed!U398</f>
        <v>http://blocgame.com/stats.php?id=61112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6073</v>
      </c>
      <c r="AA398" s="8">
        <f t="shared" si="39"/>
        <v>13.749550629119232</v>
      </c>
      <c r="AB398" s="4">
        <f t="shared" si="40"/>
        <v>278.16666666666669</v>
      </c>
      <c r="AC398" s="4">
        <f t="shared" si="41"/>
        <v>3824.6666666666665</v>
      </c>
    </row>
    <row r="399" spans="1:29" x14ac:dyDescent="0.25">
      <c r="A399" t="str">
        <f>feed!A399</f>
        <v>melayuraya</v>
      </c>
      <c r="B399" t="str">
        <f>feed!B399</f>
        <v>bangsamelayu</v>
      </c>
      <c r="C399" t="str">
        <f>feed!C399</f>
        <v>Pakatan Melayu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Good</v>
      </c>
      <c r="H399">
        <f>SUMPRODUCT(MID(0&amp;feed!H399,LARGE(INDEX(ISNUMBER(--MID(feed!H399,ROW($1:$19),1))*
ROW($1:$19),0),ROW($1:$19))+1,1)*10^ROW($1:$19)/10)</f>
        <v>3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10</v>
      </c>
      <c r="K399">
        <f>SUMPRODUCT(MID(0&amp;feed!K399,LARGE(INDEX(ISNUMBER(--MID(feed!K399,ROW($1:$19),1))*
ROW($1:$19),0),ROW($1:$19))+1,1)*10^ROW($1:$19)/10)</f>
        <v>22</v>
      </c>
      <c r="L399">
        <f>SUMPRODUCT(MID(0&amp;feed!L399,LARGE(INDEX(ISNUMBER(--MID(feed!L399,ROW($1:$19),1))*
ROW($1:$19),0),ROW($1:$19))+1,1)*10^ROW($1:$19)/10)</f>
        <v>8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1664</v>
      </c>
      <c r="O399">
        <f>SUMPRODUCT(MID(0&amp;feed!O399,LARGE(INDEX(ISNUMBER(--MID(feed!O399,ROW($1:$5),1))*
ROW($1:$5),0),ROW($1:$5))+1,1)*10^ROW($1:$5)/10)</f>
        <v>21</v>
      </c>
      <c r="P399">
        <f>feed!P399</f>
        <v>0</v>
      </c>
      <c r="Q399">
        <f t="shared" si="36"/>
        <v>40</v>
      </c>
      <c r="R399" t="str">
        <f>feed!Q399</f>
        <v>Small</v>
      </c>
      <c r="S399">
        <f t="shared" si="37"/>
        <v>3</v>
      </c>
      <c r="T399" t="str">
        <f>feed!R399</f>
        <v>The Subcontinent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399" t="str">
        <f>feed!U399</f>
        <v>http://blocgame.com/stats.php?id=63546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-2220</v>
      </c>
      <c r="AA399" s="8">
        <f t="shared" si="39"/>
        <v>6.7788461538461542</v>
      </c>
      <c r="AB399" s="4">
        <f t="shared" si="40"/>
        <v>277.33333333333331</v>
      </c>
      <c r="AC399" s="4">
        <f t="shared" si="41"/>
        <v>1880</v>
      </c>
    </row>
    <row r="400" spans="1:29" x14ac:dyDescent="0.25">
      <c r="A400" t="str">
        <f>feed!A400</f>
        <v>Darkstone</v>
      </c>
      <c r="B400" t="str">
        <f>feed!B400</f>
        <v>Trakel</v>
      </c>
      <c r="C400" t="str">
        <f>feed!C400</f>
        <v>The Federal Colonies</v>
      </c>
      <c r="D400">
        <f>SUMPRODUCT(MID(0&amp;feed!D400,LARGE(INDEX(ISNUMBER(--MID(feed!D400,ROW($1:$19),1))*
ROW($1:$19),0),ROW($1:$19))+1,1)*10^ROW($1:$19)/10)</f>
        <v>113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5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15</v>
      </c>
      <c r="K400">
        <f>SUMPRODUCT(MID(0&amp;feed!K400,LARGE(INDEX(ISNUMBER(--MID(feed!K400,ROW($1:$19),1))*
ROW($1:$19),0),ROW($1:$19))+1,1)*10^ROW($1:$19)/10)</f>
        <v>49</v>
      </c>
      <c r="L400">
        <f>SUMPRODUCT(MID(0&amp;feed!L400,LARGE(INDEX(ISNUMBER(--MID(feed!L400,ROW($1:$19),1))*
ROW($1:$19),0),ROW($1:$19))+1,1)*10^ROW($1:$19)/10)</f>
        <v>23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1656</v>
      </c>
      <c r="O400">
        <f>SUMPRODUCT(MID(0&amp;feed!O400,LARGE(INDEX(ISNUMBER(--MID(feed!O400,ROW($1:$5),1))*
ROW($1:$5),0),ROW($1:$5))+1,1)*10^ROW($1:$5)/10)</f>
        <v>7779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Arabia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400" t="str">
        <f>feed!U400</f>
        <v>http://blocgame.com/stats.php?id=57176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30823</v>
      </c>
      <c r="AA400" s="8">
        <f t="shared" si="39"/>
        <v>37.181763285024154</v>
      </c>
      <c r="AB400" s="4">
        <f t="shared" si="40"/>
        <v>276</v>
      </c>
      <c r="AC400" s="4">
        <f t="shared" si="41"/>
        <v>10262.166666666666</v>
      </c>
    </row>
    <row r="401" spans="1:29" x14ac:dyDescent="0.25">
      <c r="A401" t="str">
        <f>feed!A401</f>
        <v>British Egypt</v>
      </c>
      <c r="B401" t="str">
        <f>feed!B401</f>
        <v>Montgomery</v>
      </c>
      <c r="C401" t="str">
        <f>feed!C401</f>
        <v>Brotherhood of Nod</v>
      </c>
      <c r="D401">
        <f>SUMPRODUCT(MID(0&amp;feed!D401,LARGE(INDEX(ISNUMBER(--MID(feed!D401,ROW($1:$19),1))*
ROW($1:$19),0),ROW($1:$19))+1,1)*10^ROW($1:$19)/10)</f>
        <v>26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Good</v>
      </c>
      <c r="H401">
        <f>SUMPRODUCT(MID(0&amp;feed!H401,LARGE(INDEX(ISNUMBER(--MID(feed!H401,ROW($1:$19),1))*
ROW($1:$19),0),ROW($1:$19))+1,1)*10^ROW($1:$19)/10)</f>
        <v>1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22</v>
      </c>
      <c r="L401">
        <f>SUMPRODUCT(MID(0&amp;feed!L401,LARGE(INDEX(ISNUMBER(--MID(feed!L401,ROW($1:$19),1))*
ROW($1:$19),0),ROW($1:$19))+1,1)*10^ROW($1:$19)/10)</f>
        <v>13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1646</v>
      </c>
      <c r="O401">
        <f>SUMPRODUCT(MID(0&amp;feed!O401,LARGE(INDEX(ISNUMBER(--MID(feed!O401,ROW($1:$5),1))*
ROW($1:$5),0),ROW($1:$5))+1,1)*10^ROW($1:$5)/10)</f>
        <v>2280</v>
      </c>
      <c r="P401" t="str">
        <f>feed!P401</f>
        <v>Depleted</v>
      </c>
      <c r="Q401">
        <f t="shared" si="36"/>
        <v>0</v>
      </c>
      <c r="R401" t="str">
        <f>feed!Q401</f>
        <v>Meagre</v>
      </c>
      <c r="S401">
        <f t="shared" si="37"/>
        <v>1.5</v>
      </c>
      <c r="T401" t="str">
        <f>feed!R401</f>
        <v>Egypt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401" t="str">
        <f>feed!U401</f>
        <v>http://blocgame.com/stats.php?id=45596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25903</v>
      </c>
      <c r="AA401" s="8">
        <f t="shared" si="39"/>
        <v>24.166464155528555</v>
      </c>
      <c r="AB401" s="4">
        <f t="shared" si="40"/>
        <v>274.33333333333331</v>
      </c>
      <c r="AC401" s="4">
        <f t="shared" si="41"/>
        <v>6629.666666666667</v>
      </c>
    </row>
    <row r="402" spans="1:29" x14ac:dyDescent="0.25">
      <c r="A402" t="str">
        <f>feed!A402</f>
        <v>Egoria</v>
      </c>
      <c r="B402" t="str">
        <f>feed!B402</f>
        <v>Evil_sethoss</v>
      </c>
      <c r="C402">
        <f>feed!C402</f>
        <v>0</v>
      </c>
      <c r="D402">
        <f>SUMPRODUCT(MID(0&amp;feed!D402,LARGE(INDEX(ISNUMBER(--MID(feed!D402,ROW($1:$19),1))*
ROW($1:$19),0),ROW($1:$19))+1,1)*10^ROW($1:$19)/10)</f>
        <v>9</v>
      </c>
      <c r="E402">
        <f>SUMPRODUCT(MID(0&amp;feed!E402,LARGE(INDEX(ISNUMBER(--MID(feed!E402,ROW($1:$19),1))*
ROW($1:$19),0),ROW($1:$19))+1,1)*10^ROW($1:$19)/10)</f>
        <v>0</v>
      </c>
      <c r="F402" t="str">
        <f>feed!F402</f>
        <v>First World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0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72</v>
      </c>
      <c r="K402">
        <f>SUMPRODUCT(MID(0&amp;feed!K402,LARGE(INDEX(ISNUMBER(--MID(feed!K402,ROW($1:$19),1))*
ROW($1:$19),0),ROW($1:$19))+1,1)*10^ROW($1:$19)/10)</f>
        <v>5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1643</v>
      </c>
      <c r="O402">
        <f>SUMPRODUCT(MID(0&amp;feed!O402,LARGE(INDEX(ISNUMBER(--MID(feed!O402,ROW($1:$5),1))*
ROW($1:$5),0),ROW($1:$5))+1,1)*10^ROW($1:$5)/10)</f>
        <v>50</v>
      </c>
      <c r="P402" t="str">
        <f>feed!P402</f>
        <v>Untapped</v>
      </c>
      <c r="Q402">
        <f t="shared" si="36"/>
        <v>90</v>
      </c>
      <c r="R402" t="str">
        <f>feed!Q402</f>
        <v>Meagre</v>
      </c>
      <c r="S402">
        <f t="shared" si="37"/>
        <v>1.5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402" t="str">
        <f>feed!U402</f>
        <v>http://blocgame.com/stats.php?id=54726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-190</v>
      </c>
      <c r="AA402" s="8">
        <f t="shared" si="39"/>
        <v>1.7102860620815581</v>
      </c>
      <c r="AB402" s="4">
        <f t="shared" si="40"/>
        <v>273.83333333333331</v>
      </c>
      <c r="AC402" s="4">
        <f t="shared" si="41"/>
        <v>468.33333333333331</v>
      </c>
    </row>
    <row r="403" spans="1:29" x14ac:dyDescent="0.25">
      <c r="A403" t="str">
        <f>feed!A403</f>
        <v>Efren</v>
      </c>
      <c r="B403" t="str">
        <f>feed!B403</f>
        <v>Deling</v>
      </c>
      <c r="C403" t="str">
        <f>feed!C403</f>
        <v>Schutzstaffel</v>
      </c>
      <c r="D403">
        <f>SUMPRODUCT(MID(0&amp;feed!D403,LARGE(INDEX(ISNUMBER(--MID(feed!D403,ROW($1:$19),1))*
ROW($1:$19),0),ROW($1:$19))+1,1)*10^ROW($1:$19)/10)</f>
        <v>279</v>
      </c>
      <c r="E403">
        <f>SUMPRODUCT(MID(0&amp;feed!E403,LARGE(INDEX(ISNUMBER(--MID(feed!E403,ROW($1:$19),1))*
ROW($1:$19),0),ROW($1:$19))+1,1)*10^ROW($1:$19)/10)</f>
        <v>8</v>
      </c>
      <c r="F403" t="str">
        <f>feed!F403</f>
        <v>Korean War surplus</v>
      </c>
      <c r="G403" t="str">
        <f>feed!G403</f>
        <v>Nice</v>
      </c>
      <c r="H403">
        <f>SUMPRODUCT(MID(0&amp;feed!H403,LARGE(INDEX(ISNUMBER(--MID(feed!H403,ROW($1:$19),1))*
ROW($1:$19),0),ROW($1:$19))+1,1)*10^ROW($1:$19)/10)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5</v>
      </c>
      <c r="K403">
        <f>SUMPRODUCT(MID(0&amp;feed!K403,LARGE(INDEX(ISNUMBER(--MID(feed!K403,ROW($1:$19),1))*
ROW($1:$19),0),ROW($1:$19))+1,1)*10^ROW($1:$19)/10)</f>
        <v>27</v>
      </c>
      <c r="L403">
        <f>SUMPRODUCT(MID(0&amp;feed!L403,LARGE(INDEX(ISNUMBER(--MID(feed!L403,ROW($1:$19),1))*
ROW($1:$19),0),ROW($1:$19))+1,1)*10^ROW($1:$19)/10)</f>
        <v>10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1635</v>
      </c>
      <c r="O403">
        <f>SUMPRODUCT(MID(0&amp;feed!O403,LARGE(INDEX(ISNUMBER(--MID(feed!O403,ROW($1:$5),1))*
ROW($1:$5),0),ROW($1:$5))+1,1)*10^ROW($1:$5)/10)</f>
        <v>0</v>
      </c>
      <c r="P403" t="str">
        <f>feed!P403</f>
        <v>Untapped</v>
      </c>
      <c r="Q403">
        <f t="shared" si="36"/>
        <v>90</v>
      </c>
      <c r="R403" t="str">
        <f>feed!Q403</f>
        <v>Powerful</v>
      </c>
      <c r="S403">
        <f t="shared" si="37"/>
        <v>9</v>
      </c>
      <c r="T403" t="str">
        <f>feed!R403</f>
        <v>Mesoamerica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403" t="str">
        <f>feed!U403</f>
        <v>http://blocgame.com/stats.php?id=62725</v>
      </c>
      <c r="X403" s="4">
        <f>SUMPRODUCT(MID(0&amp;feed!V403,LARGE(INDEX(ISNUMBER(--MID(feed!V403,ROW($1:$5),1))*
ROW($1:$5),0),ROW($1:$5))+1,1)*10^ROW($1:$5)/10)</f>
        <v>5</v>
      </c>
      <c r="Y403">
        <f>feed!W403</f>
        <v>0</v>
      </c>
      <c r="Z403" s="4">
        <f t="shared" si="38"/>
        <v>32568</v>
      </c>
      <c r="AA403" s="8">
        <f t="shared" si="39"/>
        <v>30.240366972477066</v>
      </c>
      <c r="AB403" s="4">
        <f t="shared" si="40"/>
        <v>272.5</v>
      </c>
      <c r="AC403" s="4">
        <f t="shared" si="41"/>
        <v>8240.5</v>
      </c>
    </row>
    <row r="404" spans="1:29" x14ac:dyDescent="0.25">
      <c r="A404" t="str">
        <f>feed!A404</f>
        <v>Nsntra</v>
      </c>
      <c r="B404" t="str">
        <f>feed!B404</f>
        <v>Ahmad Maselan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31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Good</v>
      </c>
      <c r="H404">
        <f>SUMPRODUCT(MID(0&amp;feed!H404,LARGE(INDEX(ISNUMBER(--MID(feed!H404,ROW($1:$19),1))*
ROW($1:$19),0),ROW($1:$19))+1,1)*10^ROW($1:$19)/10)</f>
        <v>1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3</v>
      </c>
      <c r="K404">
        <f>SUMPRODUCT(MID(0&amp;feed!K404,LARGE(INDEX(ISNUMBER(--MID(feed!K404,ROW($1:$19),1))*
ROW($1:$19),0),ROW($1:$19))+1,1)*10^ROW($1:$19)/10)</f>
        <v>8</v>
      </c>
      <c r="L404">
        <f>SUMPRODUCT(MID(0&amp;feed!L404,LARGE(INDEX(ISNUMBER(--MID(feed!L404,ROW($1:$19),1))*
ROW($1:$19),0),ROW($1:$19))+1,1)*10^ROW($1:$19)/10)</f>
        <v>3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1629</v>
      </c>
      <c r="O404">
        <f>SUMPRODUCT(MID(0&amp;feed!O404,LARGE(INDEX(ISNUMBER(--MID(feed!O404,ROW($1:$5),1))*
ROW($1:$5),0),ROW($1:$5))+1,1)*10^ROW($1:$5)/10)</f>
        <v>119</v>
      </c>
      <c r="P404" t="str">
        <f>feed!P404</f>
        <v>Near Depletion</v>
      </c>
      <c r="Q404">
        <f t="shared" si="36"/>
        <v>10</v>
      </c>
      <c r="R404" t="str">
        <f>feed!Q404</f>
        <v>Mediocre</v>
      </c>
      <c r="S404">
        <f t="shared" si="37"/>
        <v>4.5</v>
      </c>
      <c r="T404" t="str">
        <f>feed!R404</f>
        <v>Pacific Rim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404" t="str">
        <f>feed!U404</f>
        <v>http://blocgame.com/stats.php?id=61896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4118</v>
      </c>
      <c r="AA404" s="8">
        <f t="shared" si="39"/>
        <v>5.5205647636586859</v>
      </c>
      <c r="AB404" s="4">
        <f t="shared" si="40"/>
        <v>271.5</v>
      </c>
      <c r="AC404" s="4">
        <f t="shared" si="41"/>
        <v>1498.8333333333333</v>
      </c>
    </row>
    <row r="405" spans="1:29" x14ac:dyDescent="0.25">
      <c r="A405" t="str">
        <f>feed!A405</f>
        <v>TheDankLight</v>
      </c>
      <c r="B405" t="str">
        <f>feed!B405</f>
        <v>TheDankDark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7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SUMPRODUCT(MID(0&amp;feed!H405,LARGE(INDEX(ISNUMBER(--MID(feed!H405,ROW($1:$19),1))*
ROW($1:$19),0),ROW($1:$19))+1,1)*10^ROW($1:$19)/10)</f>
        <v>1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105</v>
      </c>
      <c r="K405">
        <f>SUMPRODUCT(MID(0&amp;feed!K405,LARGE(INDEX(ISNUMBER(--MID(feed!K405,ROW($1:$19),1))*
ROW($1:$19),0),ROW($1:$19))+1,1)*10^ROW($1:$19)/10)</f>
        <v>11</v>
      </c>
      <c r="L405">
        <f>SUMPRODUCT(MID(0&amp;feed!L405,LARGE(INDEX(ISNUMBER(--MID(feed!L405,ROW($1:$19),1))*
ROW($1:$19),0),ROW($1:$19))+1,1)*10^ROW($1:$19)/10)</f>
        <v>6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1625</v>
      </c>
      <c r="O405">
        <f>SUMPRODUCT(MID(0&amp;feed!O405,LARGE(INDEX(ISNUMBER(--MID(feed!O405,ROW($1:$5),1))*
ROW($1:$5),0),ROW($1:$5))+1,1)*10^ROW($1:$5)/10)</f>
        <v>1518</v>
      </c>
      <c r="P405" t="str">
        <f>feed!P405</f>
        <v>Untapped</v>
      </c>
      <c r="Q405">
        <f t="shared" si="36"/>
        <v>90</v>
      </c>
      <c r="R405" t="str">
        <f>feed!Q405</f>
        <v>Powerful</v>
      </c>
      <c r="S405">
        <f t="shared" si="37"/>
        <v>9</v>
      </c>
      <c r="T405" t="str">
        <f>feed!R405</f>
        <v>Persia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405" t="str">
        <f>feed!U405</f>
        <v>http://blocgame.com/stats.php?id=60950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2141</v>
      </c>
      <c r="AA405" s="8">
        <f t="shared" si="39"/>
        <v>5.7021538461538466</v>
      </c>
      <c r="AB405" s="4">
        <f t="shared" si="40"/>
        <v>270.83333333333331</v>
      </c>
      <c r="AC405" s="4">
        <f t="shared" si="41"/>
        <v>1544.3333333333333</v>
      </c>
    </row>
    <row r="406" spans="1:29" x14ac:dyDescent="0.25">
      <c r="A406" t="str">
        <f>feed!A406</f>
        <v>Nova Ikaki</v>
      </c>
      <c r="B406" t="str">
        <f>feed!B406</f>
        <v>Bisimbi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106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SUMPRODUCT(MID(0&amp;feed!H406,LARGE(INDEX(ISNUMBER(--MID(feed!H406,ROW($1:$19),1))*
ROW($1:$19),0),ROW($1:$19))+1,1)*10^ROW($1:$19)/10)</f>
        <v>4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16</v>
      </c>
      <c r="L406">
        <f>SUMPRODUCT(MID(0&amp;feed!L406,LARGE(INDEX(ISNUMBER(--MID(feed!L406,ROW($1:$19),1))*
ROW($1:$19),0),ROW($1:$19))+1,1)*10^ROW($1:$19)/10)</f>
        <v>16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1624</v>
      </c>
      <c r="O406">
        <f>SUMPRODUCT(MID(0&amp;feed!O406,LARGE(INDEX(ISNUMBER(--MID(feed!O406,ROW($1:$5),1))*
ROW($1:$5),0),ROW($1:$5))+1,1)*10^ROW($1:$5)/10)</f>
        <v>10648</v>
      </c>
      <c r="P406" t="str">
        <f>feed!P406</f>
        <v>Untapped</v>
      </c>
      <c r="Q406">
        <f t="shared" si="36"/>
        <v>90</v>
      </c>
      <c r="R406" t="str">
        <f>feed!Q406</f>
        <v>Very Powerful</v>
      </c>
      <c r="S406">
        <f t="shared" si="37"/>
        <v>10</v>
      </c>
      <c r="T406" t="str">
        <f>feed!R406</f>
        <v>Arabia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406" t="str">
        <f>feed!U406</f>
        <v>http://blocgame.com/stats.php?id=55911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22696</v>
      </c>
      <c r="AA406" s="8">
        <f t="shared" si="39"/>
        <v>23.211822660098523</v>
      </c>
      <c r="AB406" s="4">
        <f t="shared" si="40"/>
        <v>270.66666666666669</v>
      </c>
      <c r="AC406" s="4">
        <f t="shared" si="41"/>
        <v>6282.666666666667</v>
      </c>
    </row>
    <row r="407" spans="1:29" x14ac:dyDescent="0.25">
      <c r="A407" t="str">
        <f>feed!A407</f>
        <v>Chaouenne</v>
      </c>
      <c r="B407" t="str">
        <f>feed!B407</f>
        <v>pyrignis</v>
      </c>
      <c r="C407" t="str">
        <f>feed!C407</f>
        <v>The Hetairoi Guild</v>
      </c>
      <c r="D407">
        <f>SUMPRODUCT(MID(0&amp;feed!D407,LARGE(INDEX(ISNUMBER(--MID(feed!D407,ROW($1:$19),1))*
ROW($1:$19),0),ROW($1:$19))+1,1)*10^ROW($1:$19)/10)</f>
        <v>7</v>
      </c>
      <c r="E407">
        <f>SUMPRODUCT(MID(0&amp;feed!E407,LARGE(INDEX(ISNUMBER(--MID(feed!E407,ROW($1:$19),1))*
ROW($1:$19),0),ROW($1:$19))+1,1)*10^ROW($1:$19)/10)</f>
        <v>3</v>
      </c>
      <c r="F407" t="str">
        <f>feed!F407</f>
        <v>First World War surplus</v>
      </c>
      <c r="G407" t="str">
        <f>feed!G407</f>
        <v>Gandhi-like</v>
      </c>
      <c r="H407">
        <f>SUMPRODUCT(MID(0&amp;feed!H407,LARGE(INDEX(ISNUMBER(--MID(feed!H407,ROW($1:$19),1))*
ROW($1:$19),0),ROW($1:$19))+1,1)*10^ROW($1:$19)/10)</f>
        <v>2</v>
      </c>
      <c r="I407" t="str">
        <f>feed!I407</f>
        <v>Undisciplined Rabble</v>
      </c>
      <c r="J407">
        <f>SUMPRODUCT(MID(0&amp;feed!J407,LARGE(INDEX(ISNUMBER(--MID(feed!J407,ROW($1:$19),1))*
ROW($1:$19),0),ROW($1:$19))+1,1)*10^ROW($1:$19)/10)</f>
        <v>135</v>
      </c>
      <c r="K407">
        <f>SUMPRODUCT(MID(0&amp;feed!K407,LARGE(INDEX(ISNUMBER(--MID(feed!K407,ROW($1:$19),1))*
ROW($1:$19),0),ROW($1:$19))+1,1)*10^ROW($1:$19)/10)</f>
        <v>12</v>
      </c>
      <c r="L407">
        <f>SUMPRODUCT(MID(0&amp;feed!L407,LARGE(INDEX(ISNUMBER(--MID(feed!L407,ROW($1:$19),1))*
ROW($1:$19),0),ROW($1:$19))+1,1)*10^ROW($1:$19)/10)</f>
        <v>8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1623</v>
      </c>
      <c r="O407">
        <f>SUMPRODUCT(MID(0&amp;feed!O407,LARGE(INDEX(ISNUMBER(--MID(feed!O407,ROW($1:$5),1))*
ROW($1:$5),0),ROW($1:$5))+1,1)*10^ROW($1:$5)/10)</f>
        <v>2454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Atlas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407" t="str">
        <f>feed!U407</f>
        <v>http://blocgame.com/stats.php?id=42019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15750</v>
      </c>
      <c r="AA407" s="8">
        <f t="shared" si="39"/>
        <v>15.249537892791128</v>
      </c>
      <c r="AB407" s="4">
        <f t="shared" si="40"/>
        <v>270.5</v>
      </c>
      <c r="AC407" s="4">
        <f t="shared" si="41"/>
        <v>4125</v>
      </c>
    </row>
    <row r="408" spans="1:29" x14ac:dyDescent="0.25">
      <c r="A408" t="str">
        <f>feed!A408</f>
        <v>Walmart</v>
      </c>
      <c r="B408" t="str">
        <f>feed!B408</f>
        <v>Jeddy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195</v>
      </c>
      <c r="E408">
        <f>SUMPRODUCT(MID(0&amp;feed!E408,LARGE(INDEX(ISNUMBER(--MID(feed!E408,ROW($1:$19),1))*
ROW($1:$19),0),ROW($1:$19))+1,1)*10^ROW($1:$19)/10)</f>
        <v>6</v>
      </c>
      <c r="F408" t="str">
        <f>feed!F408</f>
        <v>Vietnam War surplus</v>
      </c>
      <c r="G408" t="str">
        <f>feed!G408</f>
        <v>Gandhi-like</v>
      </c>
      <c r="H408">
        <f>SUMPRODUCT(MID(0&amp;feed!H408,LARGE(INDEX(ISNUMBER(--MID(feed!H408,ROW($1:$19),1))*
ROW($1:$19),0),ROW($1:$19))+1,1)*10^ROW($1:$19)/10)</f>
        <v>5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0</v>
      </c>
      <c r="K408">
        <f>SUMPRODUCT(MID(0&amp;feed!K408,LARGE(INDEX(ISNUMBER(--MID(feed!K408,ROW($1:$19),1))*
ROW($1:$19),0),ROW($1:$19))+1,1)*10^ROW($1:$19)/10)</f>
        <v>50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1619</v>
      </c>
      <c r="O408">
        <f>SUMPRODUCT(MID(0&amp;feed!O408,LARGE(INDEX(ISNUMBER(--MID(feed!O408,ROW($1:$5),1))*
ROW($1:$5),0),ROW($1:$5))+1,1)*10^ROW($1:$5)/10)</f>
        <v>38</v>
      </c>
      <c r="P408" t="str">
        <f>feed!P408</f>
        <v>Plentiful</v>
      </c>
      <c r="Q408">
        <f t="shared" si="36"/>
        <v>70</v>
      </c>
      <c r="R408" t="str">
        <f>feed!Q408</f>
        <v>Very Powerful</v>
      </c>
      <c r="S408">
        <f t="shared" si="37"/>
        <v>10</v>
      </c>
      <c r="T408" t="str">
        <f>feed!R408</f>
        <v>China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408" t="str">
        <f>feed!U408</f>
        <v>http://blocgame.com/stats.php?id=57903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44699</v>
      </c>
      <c r="AA408" s="8">
        <f t="shared" si="39"/>
        <v>41.506485484867198</v>
      </c>
      <c r="AB408" s="4">
        <f t="shared" si="40"/>
        <v>269.83333333333331</v>
      </c>
      <c r="AC408" s="4">
        <f t="shared" si="41"/>
        <v>11199.833333333334</v>
      </c>
    </row>
    <row r="409" spans="1:29" x14ac:dyDescent="0.25">
      <c r="A409" t="str">
        <f>feed!A409</f>
        <v>Chinese Empire</v>
      </c>
      <c r="B409" t="str">
        <f>feed!B409</f>
        <v>Chairman Mao Zedong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67</v>
      </c>
      <c r="E409">
        <f>SUMPRODUCT(MID(0&amp;feed!E409,LARGE(INDEX(ISNUMBER(--MID(feed!E409,ROW($1:$19),1))*
ROW($1:$19),0),ROW($1:$19))+1,1)*10^ROW($1:$19)/10)</f>
        <v>1</v>
      </c>
      <c r="F409" t="str">
        <f>feed!F409</f>
        <v>Vietnam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2</v>
      </c>
      <c r="K409">
        <f>SUMPRODUCT(MID(0&amp;feed!K409,LARGE(INDEX(ISNUMBER(--MID(feed!K409,ROW($1:$19),1))*
ROW($1:$19),0),ROW($1:$19))+1,1)*10^ROW($1:$19)/10)</f>
        <v>14</v>
      </c>
      <c r="L409">
        <f>SUMPRODUCT(MID(0&amp;feed!L409,LARGE(INDEX(ISNUMBER(--MID(feed!L409,ROW($1:$19),1))*
ROW($1:$19),0),ROW($1:$19))+1,1)*10^ROW($1:$19)/10)</f>
        <v>9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1609</v>
      </c>
      <c r="O409">
        <f>SUMPRODUCT(MID(0&amp;feed!O409,LARGE(INDEX(ISNUMBER(--MID(feed!O409,ROW($1:$5),1))*
ROW($1:$5),0),ROW($1:$5))+1,1)*10^ROW($1:$5)/10)</f>
        <v>93</v>
      </c>
      <c r="P409" t="str">
        <f>feed!P409</f>
        <v>Untapped</v>
      </c>
      <c r="Q409">
        <f t="shared" si="36"/>
        <v>90</v>
      </c>
      <c r="R409" t="str">
        <f>feed!Q409</f>
        <v>Somewhat Large</v>
      </c>
      <c r="S409">
        <f t="shared" si="37"/>
        <v>6</v>
      </c>
      <c r="T409" t="str">
        <f>feed!R409</f>
        <v>China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409" t="str">
        <f>feed!U409</f>
        <v>http://blocgame.com/stats.php?id=54448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28622</v>
      </c>
      <c r="AA409" s="8">
        <f t="shared" si="39"/>
        <v>24.081417029210691</v>
      </c>
      <c r="AB409" s="4">
        <f t="shared" si="40"/>
        <v>268.16666666666669</v>
      </c>
      <c r="AC409" s="4">
        <f t="shared" si="41"/>
        <v>6457.833333333333</v>
      </c>
    </row>
    <row r="410" spans="1:29" x14ac:dyDescent="0.25">
      <c r="A410" t="str">
        <f>feed!A410</f>
        <v>Milano</v>
      </c>
      <c r="B410" t="str">
        <f>feed!B410</f>
        <v>Milanostrom</v>
      </c>
      <c r="C410" t="str">
        <f>feed!C410</f>
        <v>Interpol</v>
      </c>
      <c r="D410">
        <f>SUMPRODUCT(MID(0&amp;feed!D410,LARGE(INDEX(ISNUMBER(--MID(feed!D410,ROW($1:$19),1))*
ROW($1:$19),0),ROW($1:$19))+1,1)*10^ROW($1:$19)/10)</f>
        <v>144</v>
      </c>
      <c r="E410">
        <f>SUMPRODUCT(MID(0&amp;feed!E410,LARGE(INDEX(ISNUMBER(--MID(feed!E410,ROW($1:$19),1))*
ROW($1:$19),0),ROW($1:$19))+1,1)*10^ROW($1:$19)/10)</f>
        <v>8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5</v>
      </c>
      <c r="I410" t="str">
        <f>feed!I410</f>
        <v>Standard</v>
      </c>
      <c r="J410">
        <f>SUMPRODUCT(MID(0&amp;feed!J410,LARGE(INDEX(ISNUMBER(--MID(feed!J410,ROW($1:$19),1))*
ROW($1:$19),0),ROW($1:$19))+1,1)*10^ROW($1:$19)/10)</f>
        <v>46</v>
      </c>
      <c r="K410">
        <f>SUMPRODUCT(MID(0&amp;feed!K410,LARGE(INDEX(ISNUMBER(--MID(feed!K410,ROW($1:$19),1))*
ROW($1:$19),0),ROW($1:$19))+1,1)*10^ROW($1:$19)/10)</f>
        <v>20</v>
      </c>
      <c r="L410">
        <f>SUMPRODUCT(MID(0&amp;feed!L410,LARGE(INDEX(ISNUMBER(--MID(feed!L410,ROW($1:$19),1))*
ROW($1:$19),0),ROW($1:$19))+1,1)*10^ROW($1:$19)/10)</f>
        <v>0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1608</v>
      </c>
      <c r="O410">
        <f>SUMPRODUCT(MID(0&amp;feed!O410,LARGE(INDEX(ISNUMBER(--MID(feed!O410,ROW($1:$5),1))*
ROW($1:$5),0),ROW($1:$5))+1,1)*10^ROW($1:$5)/10)</f>
        <v>95</v>
      </c>
      <c r="P410">
        <f>feed!P410</f>
        <v>0</v>
      </c>
      <c r="Q410">
        <f t="shared" si="36"/>
        <v>40</v>
      </c>
      <c r="R410" t="str">
        <f>feed!Q410</f>
        <v>Powerful</v>
      </c>
      <c r="S410">
        <f t="shared" si="37"/>
        <v>9</v>
      </c>
      <c r="T410" t="str">
        <f>feed!R410</f>
        <v>Pacific Rim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410" t="str">
        <f>feed!U410</f>
        <v>http://blocgame.com/stats.php?id=63012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33256</v>
      </c>
      <c r="AA410" s="8">
        <f t="shared" si="39"/>
        <v>27.677860696517413</v>
      </c>
      <c r="AB410" s="4">
        <f t="shared" si="40"/>
        <v>268</v>
      </c>
      <c r="AC410" s="4">
        <f t="shared" si="41"/>
        <v>7417.666666666667</v>
      </c>
    </row>
    <row r="411" spans="1:29" x14ac:dyDescent="0.25">
      <c r="A411" t="str">
        <f>feed!A411</f>
        <v>Tanus</v>
      </c>
      <c r="B411" t="str">
        <f>feed!B411</f>
        <v>Hoovytaurus</v>
      </c>
      <c r="C411" t="str">
        <f>feed!C411</f>
        <v>Brotherhood of Nod</v>
      </c>
      <c r="D411">
        <f>SUMPRODUCT(MID(0&amp;feed!D411,LARGE(INDEX(ISNUMBER(--MID(feed!D411,ROW($1:$19),1))*
ROW($1:$19),0),ROW($1:$19))+1,1)*10^ROW($1:$19)/10)</f>
        <v>74</v>
      </c>
      <c r="E411">
        <f>SUMPRODUCT(MID(0&amp;feed!E411,LARGE(INDEX(ISNUMBER(--MID(feed!E411,ROW($1:$19),1))*
ROW($1:$19),0),ROW($1:$19))+1,1)*10^ROW($1:$19)/10)</f>
        <v>0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19</v>
      </c>
      <c r="L411">
        <f>SUMPRODUCT(MID(0&amp;feed!L411,LARGE(INDEX(ISNUMBER(--MID(feed!L411,ROW($1:$19),1))*
ROW($1:$19),0),ROW($1:$19))+1,1)*10^ROW($1:$19)/10)</f>
        <v>6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1605</v>
      </c>
      <c r="O411">
        <f>SUMPRODUCT(MID(0&amp;feed!O411,LARGE(INDEX(ISNUMBER(--MID(feed!O411,ROW($1:$5),1))*
ROW($1:$5),0),ROW($1:$5))+1,1)*10^ROW($1:$5)/10)</f>
        <v>10</v>
      </c>
      <c r="P411" t="str">
        <f>feed!P411</f>
        <v>Untapped</v>
      </c>
      <c r="Q411">
        <f t="shared" si="36"/>
        <v>90</v>
      </c>
      <c r="R411" t="str">
        <f>feed!Q411</f>
        <v>Very Powerful</v>
      </c>
      <c r="S411">
        <f t="shared" si="37"/>
        <v>10</v>
      </c>
      <c r="T411" t="str">
        <f>feed!R411</f>
        <v>Caribbean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411" t="str">
        <f>feed!U411</f>
        <v>http://blocgame.com/stats.php?id=61059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31351</v>
      </c>
      <c r="AA411" s="8">
        <f t="shared" si="39"/>
        <v>26.309034267912772</v>
      </c>
      <c r="AB411" s="4">
        <f t="shared" si="40"/>
        <v>267.5</v>
      </c>
      <c r="AC411" s="4">
        <f t="shared" si="41"/>
        <v>7037.666666666667</v>
      </c>
    </row>
    <row r="412" spans="1:29" x14ac:dyDescent="0.25">
      <c r="A412" t="str">
        <f>feed!A412</f>
        <v>Uzbekistan.</v>
      </c>
      <c r="B412" t="str">
        <f>feed!B412</f>
        <v>Ittin</v>
      </c>
      <c r="C412" t="str">
        <f>feed!C412</f>
        <v>Brotherhood of Nod</v>
      </c>
      <c r="D412">
        <f>SUMPRODUCT(MID(0&amp;feed!D412,LARGE(INDEX(ISNUMBER(--MID(feed!D412,ROW($1:$19),1))*
ROW($1:$19),0),ROW($1:$19))+1,1)*10^ROW($1:$19)/10)</f>
        <v>206</v>
      </c>
      <c r="E412">
        <f>SUMPRODUCT(MID(0&amp;feed!E412,LARGE(INDEX(ISNUMBER(--MID(feed!E412,ROW($1:$19),1))*
ROW($1:$19),0),ROW($1:$19))+1,1)*10^ROW($1:$19)/10)</f>
        <v>3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4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0</v>
      </c>
      <c r="K412">
        <f>SUMPRODUCT(MID(0&amp;feed!K412,LARGE(INDEX(ISNUMBER(--MID(feed!K412,ROW($1:$19),1))*
ROW($1:$19),0),ROW($1:$19))+1,1)*10^ROW($1:$19)/10)</f>
        <v>47</v>
      </c>
      <c r="L412">
        <f>SUMPRODUCT(MID(0&amp;feed!L412,LARGE(INDEX(ISNUMBER(--MID(feed!L412,ROW($1:$19),1))*
ROW($1:$19),0),ROW($1:$19))+1,1)*10^ROW($1:$19)/10)</f>
        <v>14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1599</v>
      </c>
      <c r="O412">
        <f>SUMPRODUCT(MID(0&amp;feed!O412,LARGE(INDEX(ISNUMBER(--MID(feed!O412,ROW($1:$5),1))*
ROW($1:$5),0),ROW($1:$5))+1,1)*10^ROW($1:$5)/10)</f>
        <v>5282</v>
      </c>
      <c r="P412" t="str">
        <f>feed!P412</f>
        <v>Untapped</v>
      </c>
      <c r="Q412">
        <f t="shared" si="36"/>
        <v>90</v>
      </c>
      <c r="R412" t="str">
        <f>feed!Q412</f>
        <v>Very Powerful</v>
      </c>
      <c r="S412">
        <f t="shared" si="37"/>
        <v>10</v>
      </c>
      <c r="T412" t="str">
        <f>feed!R412</f>
        <v>Persia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412" t="str">
        <f>feed!U412</f>
        <v>http://blocgame.com/stats.php?id=59590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32998</v>
      </c>
      <c r="AA412" s="8">
        <f t="shared" si="39"/>
        <v>36.818636647904938</v>
      </c>
      <c r="AB412" s="4">
        <f t="shared" si="40"/>
        <v>266.5</v>
      </c>
      <c r="AC412" s="4">
        <f t="shared" si="41"/>
        <v>9812.1666666666661</v>
      </c>
    </row>
    <row r="413" spans="1:29" x14ac:dyDescent="0.25">
      <c r="A413" t="str">
        <f>feed!A413</f>
        <v>El Tahib</v>
      </c>
      <c r="B413" t="str">
        <f>feed!B413</f>
        <v>Mossadegh</v>
      </c>
      <c r="C413" t="str">
        <f>feed!C413</f>
        <v>SPQR</v>
      </c>
      <c r="D413">
        <f>SUMPRODUCT(MID(0&amp;feed!D413,LARGE(INDEX(ISNUMBER(--MID(feed!D413,ROW($1:$19),1))*
ROW($1:$19),0),ROW($1:$19))+1,1)*10^ROW($1:$19)/10)</f>
        <v>38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18</v>
      </c>
      <c r="K413">
        <f>SUMPRODUCT(MID(0&amp;feed!K413,LARGE(INDEX(ISNUMBER(--MID(feed!K413,ROW($1:$19),1))*
ROW($1:$19),0),ROW($1:$19))+1,1)*10^ROW($1:$19)/10)</f>
        <v>7</v>
      </c>
      <c r="L413">
        <f>SUMPRODUCT(MID(0&amp;feed!L413,LARGE(INDEX(ISNUMBER(--MID(feed!L413,ROW($1:$19),1))*
ROW($1:$19),0),ROW($1:$19))+1,1)*10^ROW($1:$19)/10)</f>
        <v>7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1596</v>
      </c>
      <c r="O413">
        <f>SUMPRODUCT(MID(0&amp;feed!O413,LARGE(INDEX(ISNUMBER(--MID(feed!O413,ROW($1:$5),1))*
ROW($1:$5),0),ROW($1:$5))+1,1)*10^ROW($1:$5)/10)</f>
        <v>2477</v>
      </c>
      <c r="P413" t="str">
        <f>feed!P413</f>
        <v>Untapped</v>
      </c>
      <c r="Q413">
        <f t="shared" si="36"/>
        <v>90</v>
      </c>
      <c r="R413" t="str">
        <f>feed!Q413</f>
        <v>Somewhat Large</v>
      </c>
      <c r="S413">
        <f t="shared" si="37"/>
        <v>6</v>
      </c>
      <c r="T413" t="str">
        <f>feed!R413</f>
        <v>Arabia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413" t="str">
        <f>feed!U413</f>
        <v>http://blocgame.com/stats.php?id=64402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5231</v>
      </c>
      <c r="AA413" s="8">
        <f t="shared" si="39"/>
        <v>7.0369674185463662</v>
      </c>
      <c r="AB413" s="4">
        <f t="shared" si="40"/>
        <v>266</v>
      </c>
      <c r="AC413" s="4">
        <f t="shared" si="41"/>
        <v>1871.8333333333333</v>
      </c>
    </row>
    <row r="414" spans="1:29" x14ac:dyDescent="0.25">
      <c r="A414" t="str">
        <f>feed!A414</f>
        <v>Rats</v>
      </c>
      <c r="B414" t="str">
        <f>feed!B414</f>
        <v>Banjax</v>
      </c>
      <c r="C414" t="str">
        <f>feed!C414</f>
        <v>Interpol</v>
      </c>
      <c r="D414">
        <f>SUMPRODUCT(MID(0&amp;feed!D414,LARGE(INDEX(ISNUMBER(--MID(feed!D414,ROW($1:$19),1))*
ROW($1:$19),0),ROW($1:$19))+1,1)*10^ROW($1:$19)/10)</f>
        <v>95</v>
      </c>
      <c r="E414">
        <f>SUMPRODUCT(MID(0&amp;feed!E414,LARGE(INDEX(ISNUMBER(--MID(feed!E414,ROW($1:$19),1))*
ROW($1:$19),0),ROW($1:$19))+1,1)*10^ROW($1:$19)/10)</f>
        <v>2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8</v>
      </c>
      <c r="K414">
        <f>SUMPRODUCT(MID(0&amp;feed!K414,LARGE(INDEX(ISNUMBER(--MID(feed!K414,ROW($1:$19),1))*
ROW($1:$19),0),ROW($1:$19))+1,1)*10^ROW($1:$19)/10)</f>
        <v>25</v>
      </c>
      <c r="L414">
        <f>SUMPRODUCT(MID(0&amp;feed!L414,LARGE(INDEX(ISNUMBER(--MID(feed!L414,ROW($1:$19),1))*
ROW($1:$19),0),ROW($1:$19))+1,1)*10^ROW($1:$19)/10)</f>
        <v>10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1586</v>
      </c>
      <c r="O414">
        <f>SUMPRODUCT(MID(0&amp;feed!O414,LARGE(INDEX(ISNUMBER(--MID(feed!O414,ROW($1:$5),1))*
ROW($1:$5),0),ROW($1:$5))+1,1)*10^ROW($1:$5)/10)</f>
        <v>102</v>
      </c>
      <c r="P414" t="str">
        <f>feed!P414</f>
        <v>Near Depletion</v>
      </c>
      <c r="Q414">
        <f t="shared" si="36"/>
        <v>10</v>
      </c>
      <c r="R414" t="str">
        <f>feed!Q414</f>
        <v>Large</v>
      </c>
      <c r="S414">
        <f t="shared" si="37"/>
        <v>7.5</v>
      </c>
      <c r="T414" t="str">
        <f>feed!R414</f>
        <v>Amazonia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414" t="str">
        <f>feed!U414</f>
        <v>http://blocgame.com/stats.php?id=64509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6259</v>
      </c>
      <c r="AA414" s="8">
        <f t="shared" si="39"/>
        <v>13.167717528373267</v>
      </c>
      <c r="AB414" s="4">
        <f t="shared" si="40"/>
        <v>264.33333333333331</v>
      </c>
      <c r="AC414" s="4">
        <f t="shared" si="41"/>
        <v>3480.6666666666665</v>
      </c>
    </row>
    <row r="415" spans="1:29" x14ac:dyDescent="0.25">
      <c r="A415" t="str">
        <f>feed!A415</f>
        <v>Lyon</v>
      </c>
      <c r="B415" t="str">
        <f>feed!B415</f>
        <v>Corpsegrinder</v>
      </c>
      <c r="C415">
        <f>feed!C415</f>
        <v>0</v>
      </c>
      <c r="D415">
        <f>SUMPRODUCT(MID(0&amp;feed!D415,LARGE(INDEX(ISNUMBER(--MID(feed!D415,ROW($1:$19),1))*
ROW($1:$19),0),ROW($1:$19))+1,1)*10^ROW($1:$19)/10)</f>
        <v>9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Angelic</v>
      </c>
      <c r="H415">
        <f>SUMPRODUCT(MID(0&amp;feed!H415,LARGE(INDEX(ISNUMBER(--MID(feed!H415,ROW($1:$19),1))*
ROW($1:$19),0),ROW($1:$19))+1,1)*10^ROW($1:$19)/10)</f>
        <v>0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84</v>
      </c>
      <c r="K415">
        <f>SUMPRODUCT(MID(0&amp;feed!K415,LARGE(INDEX(ISNUMBER(--MID(feed!K415,ROW($1:$19),1))*
ROW($1:$19),0),ROW($1:$19))+1,1)*10^ROW($1:$19)/10)</f>
        <v>6</v>
      </c>
      <c r="L415">
        <f>SUMPRODUCT(MID(0&amp;feed!L415,LARGE(INDEX(ISNUMBER(--MID(feed!L415,ROW($1:$19),1))*
ROW($1:$19),0),ROW($1:$19))+1,1)*10^ROW($1:$19)/10)</f>
        <v>3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1584</v>
      </c>
      <c r="O415">
        <f>SUMPRODUCT(MID(0&amp;feed!O415,LARGE(INDEX(ISNUMBER(--MID(feed!O415,ROW($1:$5),1))*
ROW($1:$5),0),ROW($1:$5))+1,1)*10^ROW($1:$5)/10)</f>
        <v>17</v>
      </c>
      <c r="P415" t="str">
        <f>feed!P415</f>
        <v>Untapped</v>
      </c>
      <c r="Q415">
        <f t="shared" si="36"/>
        <v>90</v>
      </c>
      <c r="R415" t="str">
        <f>feed!Q415</f>
        <v>Mediocre</v>
      </c>
      <c r="S415">
        <f t="shared" si="37"/>
        <v>4.5</v>
      </c>
      <c r="T415" t="str">
        <f>feed!R415</f>
        <v>Gran Colombia</v>
      </c>
      <c r="U415" t="str">
        <f>feed!S415</f>
        <v>Neutral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415" t="str">
        <f>feed!U415</f>
        <v>http://blocgame.com/stats.php?id=57382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5616</v>
      </c>
      <c r="AA415" s="8">
        <f t="shared" si="39"/>
        <v>5.6761363636363633</v>
      </c>
      <c r="AB415" s="4">
        <f t="shared" si="40"/>
        <v>264</v>
      </c>
      <c r="AC415" s="4">
        <f t="shared" si="41"/>
        <v>1498.5</v>
      </c>
    </row>
    <row r="416" spans="1:29" x14ac:dyDescent="0.25">
      <c r="A416" t="str">
        <f>feed!A416</f>
        <v>Serbija</v>
      </c>
      <c r="B416" t="str">
        <f>feed!B416</f>
        <v>Radovan Karadï¿½iï¿½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6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3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5</v>
      </c>
      <c r="K416">
        <f>SUMPRODUCT(MID(0&amp;feed!K416,LARGE(INDEX(ISNUMBER(--MID(feed!K416,ROW($1:$19),1))*
ROW($1:$19),0),ROW($1:$19))+1,1)*10^ROW($1:$19)/10)</f>
        <v>36</v>
      </c>
      <c r="L416">
        <f>SUMPRODUCT(MID(0&amp;feed!L416,LARGE(INDEX(ISNUMBER(--MID(feed!L416,ROW($1:$19),1))*
ROW($1:$19),0),ROW($1:$19))+1,1)*10^ROW($1:$19)/10)</f>
        <v>28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1584</v>
      </c>
      <c r="O416">
        <f>SUMPRODUCT(MID(0&amp;feed!O416,LARGE(INDEX(ISNUMBER(--MID(feed!O416,ROW($1:$5),1))*
ROW($1:$5),0),ROW($1:$5))+1,1)*10^ROW($1:$5)/10)</f>
        <v>2463</v>
      </c>
      <c r="P416">
        <f>feed!P416</f>
        <v>0</v>
      </c>
      <c r="Q416">
        <f t="shared" si="36"/>
        <v>40</v>
      </c>
      <c r="R416" t="str">
        <f>feed!Q416</f>
        <v>Very Powerful</v>
      </c>
      <c r="S416">
        <f t="shared" si="37"/>
        <v>10</v>
      </c>
      <c r="T416" t="str">
        <f>feed!R416</f>
        <v>Atlas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416" t="str">
        <f>feed!U416</f>
        <v>http://blocgame.com/stats.php?id=62971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8689</v>
      </c>
      <c r="AA416" s="8">
        <f t="shared" si="39"/>
        <v>22.057449494949495</v>
      </c>
      <c r="AB416" s="4">
        <f t="shared" si="40"/>
        <v>264</v>
      </c>
      <c r="AC416" s="4">
        <f t="shared" si="41"/>
        <v>5823.166666666667</v>
      </c>
    </row>
    <row r="417" spans="1:29" x14ac:dyDescent="0.25">
      <c r="A417" t="str">
        <f>feed!A417</f>
        <v>Skhimm</v>
      </c>
      <c r="B417" t="str">
        <f>feed!B417</f>
        <v>Ept2415</v>
      </c>
      <c r="C417" t="str">
        <f>feed!C417</f>
        <v>Brotherhood of Nod</v>
      </c>
      <c r="D417">
        <f>SUMPRODUCT(MID(0&amp;feed!D417,LARGE(INDEX(ISNUMBER(--MID(feed!D417,ROW($1:$19),1))*
ROW($1:$19),0),ROW($1:$19))+1,1)*10^ROW($1:$19)/10)</f>
        <v>87</v>
      </c>
      <c r="E417">
        <f>SUMPRODUCT(MID(0&amp;feed!E417,LARGE(INDEX(ISNUMBER(--MID(feed!E417,ROW($1:$19),1))*
ROW($1:$19),0),ROW($1:$19))+1,1)*10^ROW($1:$19)/10)</f>
        <v>3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3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11</v>
      </c>
      <c r="K417">
        <f>SUMPRODUCT(MID(0&amp;feed!K417,LARGE(INDEX(ISNUMBER(--MID(feed!K417,ROW($1:$19),1))*
ROW($1:$19),0),ROW($1:$19))+1,1)*10^ROW($1:$19)/10)</f>
        <v>37</v>
      </c>
      <c r="L417">
        <f>SUMPRODUCT(MID(0&amp;feed!L417,LARGE(INDEX(ISNUMBER(--MID(feed!L417,ROW($1:$19),1))*
ROW($1:$19),0),ROW($1:$19))+1,1)*10^ROW($1:$19)/10)</f>
        <v>22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1579</v>
      </c>
      <c r="O417">
        <f>SUMPRODUCT(MID(0&amp;feed!O417,LARGE(INDEX(ISNUMBER(--MID(feed!O417,ROW($1:$5),1))*
ROW($1:$5),0),ROW($1:$5))+1,1)*10^ROW($1:$5)/10)</f>
        <v>4742</v>
      </c>
      <c r="P417" t="str">
        <f>feed!P417</f>
        <v>Untapped</v>
      </c>
      <c r="Q417">
        <f t="shared" si="36"/>
        <v>90</v>
      </c>
      <c r="R417" t="str">
        <f>feed!Q417</f>
        <v>Very Powerful</v>
      </c>
      <c r="S417">
        <f t="shared" si="37"/>
        <v>10</v>
      </c>
      <c r="T417" t="str">
        <f>feed!R417</f>
        <v>Persia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417" t="str">
        <f>feed!U417</f>
        <v>http://blocgame.com/stats.php?id=52362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13396</v>
      </c>
      <c r="AA417" s="8">
        <f t="shared" si="39"/>
        <v>23.920835972134263</v>
      </c>
      <c r="AB417" s="4">
        <f t="shared" si="40"/>
        <v>263.16666666666669</v>
      </c>
      <c r="AC417" s="4">
        <f t="shared" si="41"/>
        <v>6295.166666666667</v>
      </c>
    </row>
    <row r="418" spans="1:29" x14ac:dyDescent="0.25">
      <c r="A418" t="str">
        <f>feed!A418</f>
        <v>Yummy Foods</v>
      </c>
      <c r="B418" t="str">
        <f>feed!B418</f>
        <v>iiruka</v>
      </c>
      <c r="C418" t="str">
        <f>feed!C418</f>
        <v>Interpol</v>
      </c>
      <c r="D418">
        <f>SUMPRODUCT(MID(0&amp;feed!D418,LARGE(INDEX(ISNUMBER(--MID(feed!D418,ROW($1:$19),1))*
ROW($1:$19),0),ROW($1:$19))+1,1)*10^ROW($1:$19)/10)</f>
        <v>229</v>
      </c>
      <c r="E418">
        <f>SUMPRODUCT(MID(0&amp;feed!E418,LARGE(INDEX(ISNUMBER(--MID(feed!E418,ROW($1:$19),1))*
ROW($1:$19),0),ROW($1:$19))+1,1)*10^ROW($1:$19)/10)</f>
        <v>12</v>
      </c>
      <c r="F418" t="str">
        <f>feed!F418</f>
        <v>Korean War surplus</v>
      </c>
      <c r="G418" t="str">
        <f>feed!G418</f>
        <v>Pariah</v>
      </c>
      <c r="H418">
        <f>SUMPRODUCT(MID(0&amp;feed!H418,LARGE(INDEX(ISNUMBER(--MID(feed!H418,ROW($1:$19),1))*
ROW($1:$19),0),ROW($1:$19))+1,1)*10^ROW($1:$19)/10)</f>
        <v>10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56</v>
      </c>
      <c r="L418">
        <f>SUMPRODUCT(MID(0&amp;feed!L418,LARGE(INDEX(ISNUMBER(--MID(feed!L418,ROW($1:$19),1))*
ROW($1:$19),0),ROW($1:$19))+1,1)*10^ROW($1:$19)/10)</f>
        <v>4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1578</v>
      </c>
      <c r="O418">
        <f>SUMPRODUCT(MID(0&amp;feed!O418,LARGE(INDEX(ISNUMBER(--MID(feed!O418,ROW($1:$5),1))*
ROW($1:$5),0),ROW($1:$5))+1,1)*10^ROW($1:$5)/10)</f>
        <v>290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Pacific Rim</v>
      </c>
      <c r="U418" t="str">
        <f>feed!S418</f>
        <v>Neutral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418" t="str">
        <f>feed!U418</f>
        <v>http://blocgame.com/stats.php?id=54376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38308</v>
      </c>
      <c r="AA418" s="8">
        <f t="shared" si="39"/>
        <v>43.28770595690748</v>
      </c>
      <c r="AB418" s="4">
        <f t="shared" si="40"/>
        <v>263</v>
      </c>
      <c r="AC418" s="4">
        <f t="shared" si="41"/>
        <v>11384.666666666666</v>
      </c>
    </row>
    <row r="419" spans="1:29" x14ac:dyDescent="0.25">
      <c r="A419" t="str">
        <f>feed!A419</f>
        <v>Ultios</v>
      </c>
      <c r="B419" t="str">
        <f>feed!B419</f>
        <v>Noctis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132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3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1</v>
      </c>
      <c r="K419">
        <f>SUMPRODUCT(MID(0&amp;feed!K419,LARGE(INDEX(ISNUMBER(--MID(feed!K419,ROW($1:$19),1))*
ROW($1:$19),0),ROW($1:$19))+1,1)*10^ROW($1:$19)/10)</f>
        <v>30</v>
      </c>
      <c r="L419">
        <f>SUMPRODUCT(MID(0&amp;feed!L419,LARGE(INDEX(ISNUMBER(--MID(feed!L419,ROW($1:$19),1))*
ROW($1:$19),0),ROW($1:$19))+1,1)*10^ROW($1:$19)/10)</f>
        <v>14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1577</v>
      </c>
      <c r="O419">
        <f>SUMPRODUCT(MID(0&amp;feed!O419,LARGE(INDEX(ISNUMBER(--MID(feed!O419,ROW($1:$5),1))*
ROW($1:$5),0),ROW($1:$5))+1,1)*10^ROW($1:$5)/10)</f>
        <v>368</v>
      </c>
      <c r="P419" t="str">
        <f>feed!P419</f>
        <v>Untapped</v>
      </c>
      <c r="Q419">
        <f t="shared" si="36"/>
        <v>90</v>
      </c>
      <c r="R419" t="str">
        <f>feed!Q419</f>
        <v>Powerful</v>
      </c>
      <c r="S419">
        <f t="shared" si="37"/>
        <v>9</v>
      </c>
      <c r="T419" t="str">
        <f>feed!R419</f>
        <v>Pacific Rim</v>
      </c>
      <c r="U419" t="str">
        <f>feed!S419</f>
        <v>United States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419" t="str">
        <f>feed!U419</f>
        <v>http://blocgame.com/stats.php?id=59917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24128</v>
      </c>
      <c r="AA419" s="8">
        <f t="shared" si="39"/>
        <v>27.189600507292326</v>
      </c>
      <c r="AB419" s="4">
        <f t="shared" si="40"/>
        <v>262.83333333333331</v>
      </c>
      <c r="AC419" s="4">
        <f t="shared" si="41"/>
        <v>7146.333333333333</v>
      </c>
    </row>
    <row r="420" spans="1:29" x14ac:dyDescent="0.25">
      <c r="A420" t="str">
        <f>feed!A420</f>
        <v>carefree</v>
      </c>
      <c r="B420" t="str">
        <f>feed!B420</f>
        <v>solematemy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226</v>
      </c>
      <c r="E420">
        <f>SUMPRODUCT(MID(0&amp;feed!E420,LARGE(INDEX(ISNUMBER(--MID(feed!E420,ROW($1:$19),1))*
ROW($1:$19),0),ROW($1:$19))+1,1)*10^ROW($1:$19)/10)</f>
        <v>5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SUMPRODUCT(MID(0&amp;feed!H420,LARGE(INDEX(ISNUMBER(--MID(feed!H420,ROW($1:$19),1))*
ROW($1:$19),0),ROW($1:$19))+1,1)*10^ROW($1:$19)/10)</f>
        <v>6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9</v>
      </c>
      <c r="K420">
        <f>SUMPRODUCT(MID(0&amp;feed!K420,LARGE(INDEX(ISNUMBER(--MID(feed!K420,ROW($1:$19),1))*
ROW($1:$19),0),ROW($1:$19))+1,1)*10^ROW($1:$19)/10)</f>
        <v>28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1576</v>
      </c>
      <c r="O420">
        <f>SUMPRODUCT(MID(0&amp;feed!O420,LARGE(INDEX(ISNUMBER(--MID(feed!O420,ROW($1:$5),1))*
ROW($1:$5),0),ROW($1:$5))+1,1)*10^ROW($1:$5)/10)</f>
        <v>424</v>
      </c>
      <c r="P420">
        <f>feed!P420</f>
        <v>0</v>
      </c>
      <c r="Q420">
        <f t="shared" si="36"/>
        <v>40</v>
      </c>
      <c r="R420" t="str">
        <f>feed!Q420</f>
        <v>Very Powerful</v>
      </c>
      <c r="S420">
        <f t="shared" si="37"/>
        <v>10</v>
      </c>
      <c r="T420" t="str">
        <f>feed!R420</f>
        <v>East Indies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420" t="str">
        <f>feed!U420</f>
        <v>http://blocgame.com/stats.php?id=61669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11983</v>
      </c>
      <c r="AA420" s="8">
        <f t="shared" si="39"/>
        <v>17.835025380710661</v>
      </c>
      <c r="AB420" s="4">
        <f t="shared" si="40"/>
        <v>262.66666666666669</v>
      </c>
      <c r="AC420" s="4">
        <f t="shared" si="41"/>
        <v>4684.666666666667</v>
      </c>
    </row>
    <row r="421" spans="1:29" x14ac:dyDescent="0.25">
      <c r="A421" t="str">
        <f>feed!A421</f>
        <v>KL Lanas</v>
      </c>
      <c r="B421" t="str">
        <f>feed!B421</f>
        <v>suwey90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58</v>
      </c>
      <c r="E421">
        <f>SUMPRODUCT(MID(0&amp;feed!E421,LARGE(INDEX(ISNUMBER(--MID(feed!E421,ROW($1:$19),1))*
ROW($1:$19),0),ROW($1:$19))+1,1)*10^ROW($1:$19)/10)</f>
        <v>4</v>
      </c>
      <c r="F421" t="str">
        <f>feed!F421</f>
        <v>Second World War surplus</v>
      </c>
      <c r="G421" t="str">
        <f>feed!G421</f>
        <v>Angelic</v>
      </c>
      <c r="H421">
        <f>SUMPRODUCT(MID(0&amp;feed!H421,LARGE(INDEX(ISNUMBER(--MID(feed!H421,ROW($1:$19),1))*
ROW($1:$19),0),ROW($1:$19))+1,1)*10^ROW($1:$19)/10)</f>
        <v>2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7</v>
      </c>
      <c r="K421">
        <f>SUMPRODUCT(MID(0&amp;feed!K421,LARGE(INDEX(ISNUMBER(--MID(feed!K421,ROW($1:$19),1))*
ROW($1:$19),0),ROW($1:$19))+1,1)*10^ROW($1:$19)/10)</f>
        <v>9</v>
      </c>
      <c r="L421">
        <f>SUMPRODUCT(MID(0&amp;feed!L421,LARGE(INDEX(ISNUMBER(--MID(feed!L421,ROW($1:$19),1))*
ROW($1:$19),0),ROW($1:$19))+1,1)*10^ROW($1:$19)/10)</f>
        <v>6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1575</v>
      </c>
      <c r="O421">
        <f>SUMPRODUCT(MID(0&amp;feed!O421,LARGE(INDEX(ISNUMBER(--MID(feed!O421,ROW($1:$5),1))*
ROW($1:$5),0),ROW($1:$5))+1,1)*10^ROW($1:$5)/10)</f>
        <v>361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East Indies</v>
      </c>
      <c r="U421" t="str">
        <f>feed!S421</f>
        <v>United States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421" t="str">
        <f>feed!U421</f>
        <v>http://blocgame.com/stats.php?id=60623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14576</v>
      </c>
      <c r="AA421" s="8">
        <f t="shared" si="39"/>
        <v>13.778412698412698</v>
      </c>
      <c r="AB421" s="4">
        <f t="shared" si="40"/>
        <v>262.5</v>
      </c>
      <c r="AC421" s="4">
        <f t="shared" si="41"/>
        <v>3616.8333333333335</v>
      </c>
    </row>
    <row r="422" spans="1:29" x14ac:dyDescent="0.25">
      <c r="A422" t="str">
        <f>feed!A422</f>
        <v>Dirk-Dirkastan</v>
      </c>
      <c r="B422" t="str">
        <f>feed!B422</f>
        <v>Vyper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101</v>
      </c>
      <c r="E422">
        <f>SUMPRODUCT(MID(0&amp;feed!E422,LARGE(INDEX(ISNUMBER(--MID(feed!E422,ROW($1:$19),1))*
ROW($1:$19),0),ROW($1:$19))+1,1)*10^ROW($1:$19)/10)</f>
        <v>4</v>
      </c>
      <c r="F422" t="str">
        <f>feed!F422</f>
        <v>Korean War surplus</v>
      </c>
      <c r="G422" t="str">
        <f>feed!G422</f>
        <v>Good</v>
      </c>
      <c r="H422">
        <f>SUMPRODUCT(MID(0&amp;feed!H422,LARGE(INDEX(ISNUMBER(--MID(feed!H422,ROW($1:$19),1))*
ROW($1:$19),0),ROW($1:$19))+1,1)*10^ROW($1:$19)/10)</f>
        <v>4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26</v>
      </c>
      <c r="L422">
        <f>SUMPRODUCT(MID(0&amp;feed!L422,LARGE(INDEX(ISNUMBER(--MID(feed!L422,ROW($1:$19),1))*
ROW($1:$19),0),ROW($1:$19))+1,1)*10^ROW($1:$19)/10)</f>
        <v>12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1574</v>
      </c>
      <c r="O422">
        <f>SUMPRODUCT(MID(0&amp;feed!O422,LARGE(INDEX(ISNUMBER(--MID(feed!O422,ROW($1:$5),1))*
ROW($1:$5),0),ROW($1:$5))+1,1)*10^ROW($1:$5)/10)</f>
        <v>85</v>
      </c>
      <c r="P422">
        <f>feed!P422</f>
        <v>0</v>
      </c>
      <c r="Q422">
        <f t="shared" si="36"/>
        <v>40</v>
      </c>
      <c r="R422" t="str">
        <f>feed!Q422</f>
        <v>Large</v>
      </c>
      <c r="S422">
        <f t="shared" si="37"/>
        <v>7.5</v>
      </c>
      <c r="T422" t="str">
        <f>feed!R422</f>
        <v>Caribbean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422" t="str">
        <f>feed!U422</f>
        <v>http://blocgame.com/stats.php?id=63936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17202</v>
      </c>
      <c r="AA422" s="8">
        <f t="shared" si="39"/>
        <v>21.88818297331639</v>
      </c>
      <c r="AB422" s="4">
        <f t="shared" si="40"/>
        <v>262.33333333333331</v>
      </c>
      <c r="AC422" s="4">
        <f t="shared" si="41"/>
        <v>5742</v>
      </c>
    </row>
    <row r="423" spans="1:29" x14ac:dyDescent="0.25">
      <c r="A423" t="str">
        <f>feed!A423</f>
        <v>Norwegia</v>
      </c>
      <c r="B423" t="str">
        <f>feed!B423</f>
        <v>Thornir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98</v>
      </c>
      <c r="E423">
        <f>SUMPRODUCT(MID(0&amp;feed!E423,LARGE(INDEX(ISNUMBER(--MID(feed!E423,ROW($1:$19),1))*
ROW($1:$19),0),ROW($1:$19))+1,1)*10^ROW($1:$19)/10)</f>
        <v>4</v>
      </c>
      <c r="F423" t="str">
        <f>feed!F423</f>
        <v>Vietnam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0</v>
      </c>
      <c r="K423">
        <f>SUMPRODUCT(MID(0&amp;feed!K423,LARGE(INDEX(ISNUMBER(--MID(feed!K423,ROW($1:$19),1))*
ROW($1:$19),0),ROW($1:$19))+1,1)*10^ROW($1:$19)/10)</f>
        <v>9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1573</v>
      </c>
      <c r="O423">
        <f>SUMPRODUCT(MID(0&amp;feed!O423,LARGE(INDEX(ISNUMBER(--MID(feed!O423,ROW($1:$5),1))*
ROW($1:$5),0),ROW($1:$5))+1,1)*10^ROW($1:$5)/10)</f>
        <v>2127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423" t="str">
        <f>feed!U423</f>
        <v>http://blocgame.com/stats.php?id=30</v>
      </c>
      <c r="X423" s="4">
        <f>SUMPRODUCT(MID(0&amp;feed!V423,LARGE(INDEX(ISNUMBER(--MID(feed!V423,ROW($1:$5),1))*
ROW($1:$5),0),ROW($1:$5))+1,1)*10^ROW($1:$5)/10)</f>
        <v>5</v>
      </c>
      <c r="Y423">
        <f>feed!W423</f>
        <v>0</v>
      </c>
      <c r="Z423" s="4">
        <f t="shared" si="38"/>
        <v>7257</v>
      </c>
      <c r="AA423" s="8">
        <f t="shared" si="39"/>
        <v>8.9046408137317226</v>
      </c>
      <c r="AB423" s="4">
        <f t="shared" si="40"/>
        <v>262.16666666666669</v>
      </c>
      <c r="AC423" s="4">
        <f t="shared" si="41"/>
        <v>2334.5</v>
      </c>
    </row>
    <row r="424" spans="1:29" x14ac:dyDescent="0.25">
      <c r="A424" t="str">
        <f>feed!A424</f>
        <v>Tyanra</v>
      </c>
      <c r="B424" t="str">
        <f>feed!B424</f>
        <v>SaffronMerchant</v>
      </c>
      <c r="C424" t="str">
        <f>feed!C424</f>
        <v>SPQR</v>
      </c>
      <c r="D424">
        <f>SUMPRODUCT(MID(0&amp;feed!D424,LARGE(INDEX(ISNUMBER(--MID(feed!D424,ROW($1:$19),1))*
ROW($1:$19),0),ROW($1:$19))+1,1)*10^ROW($1:$19)/10)</f>
        <v>112</v>
      </c>
      <c r="E424">
        <f>SUMPRODUCT(MID(0&amp;feed!E424,LARGE(INDEX(ISNUMBER(--MID(feed!E424,ROW($1:$19),1))*
ROW($1:$19),0),ROW($1:$19))+1,1)*10^ROW($1:$19)/10)</f>
        <v>6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3</v>
      </c>
      <c r="I424" t="str">
        <f>feed!I424</f>
        <v>Poor</v>
      </c>
      <c r="J424">
        <f>SUMPRODUCT(MID(0&amp;feed!J424,LARGE(INDEX(ISNUMBER(--MID(feed!J424,ROW($1:$19),1))*
ROW($1:$19),0),ROW($1:$19))+1,1)*10^ROW($1:$19)/10)</f>
        <v>12</v>
      </c>
      <c r="K424">
        <f>SUMPRODUCT(MID(0&amp;feed!K424,LARGE(INDEX(ISNUMBER(--MID(feed!K424,ROW($1:$19),1))*
ROW($1:$19),0),ROW($1:$19))+1,1)*10^ROW($1:$19)/10)</f>
        <v>25</v>
      </c>
      <c r="L424">
        <f>SUMPRODUCT(MID(0&amp;feed!L424,LARGE(INDEX(ISNUMBER(--MID(feed!L424,ROW($1:$19),1))*
ROW($1:$19),0),ROW($1:$19))+1,1)*10^ROW($1:$19)/10)</f>
        <v>10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1571</v>
      </c>
      <c r="O424">
        <f>SUMPRODUCT(MID(0&amp;feed!O424,LARGE(INDEX(ISNUMBER(--MID(feed!O424,ROW($1:$5),1))*
ROW($1:$5),0),ROW($1:$5))+1,1)*10^ROW($1:$5)/10)</f>
        <v>1325</v>
      </c>
      <c r="P424" t="str">
        <f>feed!P424</f>
        <v>Untapped</v>
      </c>
      <c r="Q424">
        <f t="shared" si="36"/>
        <v>90</v>
      </c>
      <c r="R424" t="str">
        <f>feed!Q424</f>
        <v>Powerful</v>
      </c>
      <c r="S424">
        <f t="shared" si="37"/>
        <v>9</v>
      </c>
      <c r="T424" t="str">
        <f>feed!R424</f>
        <v>The Subcontinent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424" t="str">
        <f>feed!U424</f>
        <v>http://blocgame.com/stats.php?id=60365</v>
      </c>
      <c r="X424" s="4">
        <f>SUMPRODUCT(MID(0&amp;feed!V424,LARGE(INDEX(ISNUMBER(--MID(feed!V424,ROW($1:$5),1))*
ROW($1:$5),0),ROW($1:$5))+1,1)*10^ROW($1:$5)/10)</f>
        <v>0</v>
      </c>
      <c r="Y424" t="str">
        <f>feed!W424</f>
        <v>1 Tons</v>
      </c>
      <c r="Z424" s="4">
        <f t="shared" si="38"/>
        <v>20157</v>
      </c>
      <c r="AA424" s="8">
        <f t="shared" si="39"/>
        <v>22.617441120305539</v>
      </c>
      <c r="AB424" s="4">
        <f t="shared" si="40"/>
        <v>261.83333333333331</v>
      </c>
      <c r="AC424" s="4">
        <f t="shared" si="41"/>
        <v>5922</v>
      </c>
    </row>
    <row r="425" spans="1:29" x14ac:dyDescent="0.25">
      <c r="A425" t="str">
        <f>feed!A425</f>
        <v>natangape</v>
      </c>
      <c r="B425" t="str">
        <f>feed!B425</f>
        <v>tina</v>
      </c>
      <c r="C425">
        <f>feed!C425</f>
        <v>0</v>
      </c>
      <c r="D425">
        <f>SUMPRODUCT(MID(0&amp;feed!D425,LARGE(INDEX(ISNUMBER(--MID(feed!D425,ROW($1:$19),1))*
ROW($1:$19),0),ROW($1:$19))+1,1)*10^ROW($1:$19)/10)</f>
        <v>82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SUMPRODUCT(MID(0&amp;feed!H425,LARGE(INDEX(ISNUMBER(--MID(feed!H425,ROW($1:$19),1))*
ROW($1:$19),0),ROW($1:$19))+1,1)*10^ROW($1:$19)/10)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150</v>
      </c>
      <c r="K425">
        <f>SUMPRODUCT(MID(0&amp;feed!K425,LARGE(INDEX(ISNUMBER(--MID(feed!K425,ROW($1:$19),1))*
ROW($1:$19),0),ROW($1:$19))+1,1)*10^ROW($1:$19)/10)</f>
        <v>5</v>
      </c>
      <c r="L425">
        <f>SUMPRODUCT(MID(0&amp;feed!L425,LARGE(INDEX(ISNUMBER(--MID(feed!L425,ROW($1:$19),1))*
ROW($1:$19),0),ROW($1:$19))+1,1)*10^ROW($1:$19)/10)</f>
        <v>3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1571</v>
      </c>
      <c r="O425">
        <f>SUMPRODUCT(MID(0&amp;feed!O425,LARGE(INDEX(ISNUMBER(--MID(feed!O425,ROW($1:$5),1))*
ROW($1:$5),0),ROW($1:$5))+1,1)*10^ROW($1:$5)/10)</f>
        <v>246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425" t="str">
        <f>feed!U425</f>
        <v>http://blocgame.com/stats.php?id=61600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13753</v>
      </c>
      <c r="AA425" s="8">
        <f t="shared" si="39"/>
        <v>11.141311266709103</v>
      </c>
      <c r="AB425" s="4">
        <f t="shared" si="40"/>
        <v>261.83333333333331</v>
      </c>
      <c r="AC425" s="4">
        <f t="shared" si="41"/>
        <v>2917.1666666666665</v>
      </c>
    </row>
    <row r="426" spans="1:29" x14ac:dyDescent="0.25">
      <c r="A426" t="str">
        <f>feed!A426</f>
        <v>Corn God</v>
      </c>
      <c r="B426" t="str">
        <f>feed!B426</f>
        <v>gonzi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50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2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72</v>
      </c>
      <c r="K426">
        <f>SUMPRODUCT(MID(0&amp;feed!K426,LARGE(INDEX(ISNUMBER(--MID(feed!K426,ROW($1:$19),1))*
ROW($1:$19),0),ROW($1:$19))+1,1)*10^ROW($1:$19)/10)</f>
        <v>12</v>
      </c>
      <c r="L426">
        <f>SUMPRODUCT(MID(0&amp;feed!L426,LARGE(INDEX(ISNUMBER(--MID(feed!L426,ROW($1:$19),1))*
ROW($1:$19),0),ROW($1:$19))+1,1)*10^ROW($1:$19)/10)</f>
        <v>2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1570</v>
      </c>
      <c r="O426">
        <f>SUMPRODUCT(MID(0&amp;feed!O426,LARGE(INDEX(ISNUMBER(--MID(feed!O426,ROW($1:$5),1))*
ROW($1:$5),0),ROW($1:$5))+1,1)*10^ROW($1:$5)/10)</f>
        <v>36</v>
      </c>
      <c r="P426" t="str">
        <f>feed!P426</f>
        <v>Untapped</v>
      </c>
      <c r="Q426">
        <f t="shared" si="36"/>
        <v>90</v>
      </c>
      <c r="R426" t="str">
        <f>feed!Q426</f>
        <v>Meagre</v>
      </c>
      <c r="S426">
        <f t="shared" si="37"/>
        <v>1.5</v>
      </c>
      <c r="T426" t="str">
        <f>feed!R426</f>
        <v>Amazonia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426" t="str">
        <f>feed!U426</f>
        <v>http://blocgame.com/stats.php?id=64682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32953</v>
      </c>
      <c r="AA426" s="8">
        <f t="shared" si="39"/>
        <v>25.288535031847132</v>
      </c>
      <c r="AB426" s="4">
        <f t="shared" si="40"/>
        <v>261.66666666666669</v>
      </c>
      <c r="AC426" s="4">
        <f t="shared" si="41"/>
        <v>6617.166666666667</v>
      </c>
    </row>
    <row r="427" spans="1:29" x14ac:dyDescent="0.25">
      <c r="A427" t="str">
        <f>feed!A427</f>
        <v>The Core</v>
      </c>
      <c r="B427" t="str">
        <f>feed!B427</f>
        <v>BelSon</v>
      </c>
      <c r="C427" t="str">
        <f>feed!C427</f>
        <v>Dictators United</v>
      </c>
      <c r="D427">
        <f>SUMPRODUCT(MID(0&amp;feed!D427,LARGE(INDEX(ISNUMBER(--MID(feed!D427,ROW($1:$19),1))*
ROW($1:$19),0),ROW($1:$19))+1,1)*10^ROW($1:$19)/10)</f>
        <v>24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1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12</v>
      </c>
      <c r="K427">
        <f>SUMPRODUCT(MID(0&amp;feed!K427,LARGE(INDEX(ISNUMBER(--MID(feed!K427,ROW($1:$19),1))*
ROW($1:$19),0),ROW($1:$19))+1,1)*10^ROW($1:$19)/10)</f>
        <v>21</v>
      </c>
      <c r="L427">
        <f>SUMPRODUCT(MID(0&amp;feed!L427,LARGE(INDEX(ISNUMBER(--MID(feed!L427,ROW($1:$19),1))*
ROW($1:$19),0),ROW($1:$19))+1,1)*10^ROW($1:$19)/10)</f>
        <v>2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1568</v>
      </c>
      <c r="O427">
        <f>SUMPRODUCT(MID(0&amp;feed!O427,LARGE(INDEX(ISNUMBER(--MID(feed!O427,ROW($1:$5),1))*
ROW($1:$5),0),ROW($1:$5))+1,1)*10^ROW($1:$5)/10)</f>
        <v>63</v>
      </c>
      <c r="P427" t="str">
        <f>feed!P427</f>
        <v>Untapped</v>
      </c>
      <c r="Q427">
        <f t="shared" si="36"/>
        <v>90</v>
      </c>
      <c r="R427" t="str">
        <f>feed!Q427</f>
        <v>Meagre</v>
      </c>
      <c r="S427">
        <f t="shared" si="37"/>
        <v>1.5</v>
      </c>
      <c r="T427" t="str">
        <f>feed!R427</f>
        <v>Pacific Rim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427" t="str">
        <f>feed!U427</f>
        <v>http://blocgame.com/stats.php?id=64480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265</v>
      </c>
      <c r="AA427" s="8">
        <f t="shared" si="39"/>
        <v>6.1479591836734695</v>
      </c>
      <c r="AB427" s="4">
        <f t="shared" si="40"/>
        <v>261.33333333333331</v>
      </c>
      <c r="AC427" s="4">
        <f t="shared" si="41"/>
        <v>1606.6666666666667</v>
      </c>
    </row>
    <row r="428" spans="1:29" x14ac:dyDescent="0.25">
      <c r="A428" t="str">
        <f>feed!A428</f>
        <v>Gandoria</v>
      </c>
      <c r="B428" t="str">
        <f>feed!B428</f>
        <v>zoneguy22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33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18</v>
      </c>
      <c r="K428">
        <f>SUMPRODUCT(MID(0&amp;feed!K428,LARGE(INDEX(ISNUMBER(--MID(feed!K428,ROW($1:$19),1))*
ROW($1:$19),0),ROW($1:$19))+1,1)*10^ROW($1:$19)/10)</f>
        <v>16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1561</v>
      </c>
      <c r="O428">
        <f>SUMPRODUCT(MID(0&amp;feed!O428,LARGE(INDEX(ISNUMBER(--MID(feed!O428,ROW($1:$5),1))*
ROW($1:$5),0),ROW($1:$5))+1,1)*10^ROW($1:$5)/10)</f>
        <v>350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Gran Colombia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28" t="str">
        <f>feed!U428</f>
        <v>http://blocgame.com/stats.php?id=50771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10587</v>
      </c>
      <c r="AA428" s="8">
        <f t="shared" si="39"/>
        <v>12.307495195387572</v>
      </c>
      <c r="AB428" s="4">
        <f t="shared" si="40"/>
        <v>260.16666666666669</v>
      </c>
      <c r="AC428" s="4">
        <f t="shared" si="41"/>
        <v>3202</v>
      </c>
    </row>
    <row r="429" spans="1:29" x14ac:dyDescent="0.25">
      <c r="A429" t="str">
        <f>feed!A429</f>
        <v>Eurassia</v>
      </c>
      <c r="B429" t="str">
        <f>feed!B429</f>
        <v>KurdishStalin</v>
      </c>
      <c r="C429" t="str">
        <f>feed!C429</f>
        <v>Pact of Red October</v>
      </c>
      <c r="D429">
        <f>SUMPRODUCT(MID(0&amp;feed!D429,LARGE(INDEX(ISNUMBER(--MID(feed!D429,ROW($1:$19),1))*
ROW($1:$19),0),ROW($1:$19))+1,1)*10^ROW($1:$19)/10)</f>
        <v>28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SUMPRODUCT(MID(0&amp;feed!H429,LARGE(INDEX(ISNUMBER(--MID(feed!H429,ROW($1:$19),1))*
ROW($1:$19),0),ROW($1:$19))+1,1)*10^ROW($1:$19)/10)</f>
        <v>1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5</v>
      </c>
      <c r="K429">
        <f>SUMPRODUCT(MID(0&amp;feed!K429,LARGE(INDEX(ISNUMBER(--MID(feed!K429,ROW($1:$19),1))*
ROW($1:$19),0),ROW($1:$19))+1,1)*10^ROW($1:$19)/10)</f>
        <v>7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1557</v>
      </c>
      <c r="O429">
        <f>SUMPRODUCT(MID(0&amp;feed!O429,LARGE(INDEX(ISNUMBER(--MID(feed!O429,ROW($1:$5),1))*
ROW($1:$5),0),ROW($1:$5))+1,1)*10^ROW($1:$5)/10)</f>
        <v>2557</v>
      </c>
      <c r="P429" t="str">
        <f>feed!P429</f>
        <v>Near Depletion</v>
      </c>
      <c r="Q429">
        <f t="shared" si="36"/>
        <v>10</v>
      </c>
      <c r="R429" t="str">
        <f>feed!Q429</f>
        <v>Small</v>
      </c>
      <c r="S429">
        <f t="shared" si="37"/>
        <v>3</v>
      </c>
      <c r="T429" t="str">
        <f>feed!R429</f>
        <v>Mesopotamia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429" t="str">
        <f>feed!U429</f>
        <v>http://blocgame.com/stats.php?id=63019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13724</v>
      </c>
      <c r="AA429" s="8">
        <f t="shared" si="39"/>
        <v>12.186255619781631</v>
      </c>
      <c r="AB429" s="4">
        <f t="shared" si="40"/>
        <v>259.5</v>
      </c>
      <c r="AC429" s="4">
        <f t="shared" si="41"/>
        <v>3162.3333333333335</v>
      </c>
    </row>
    <row r="430" spans="1:29" x14ac:dyDescent="0.25">
      <c r="A430" t="str">
        <f>feed!A430</f>
        <v>Thermonia</v>
      </c>
      <c r="B430" t="str">
        <f>feed!B430</f>
        <v>Aluminothermic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99</v>
      </c>
      <c r="E430">
        <f>SUMPRODUCT(MID(0&amp;feed!E430,LARGE(INDEX(ISNUMBER(--MID(feed!E430,ROW($1:$19),1))*
ROW($1:$19),0),ROW($1:$19))+1,1)*10^ROW($1:$19)/10)</f>
        <v>5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3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13</v>
      </c>
      <c r="K430">
        <f>SUMPRODUCT(MID(0&amp;feed!K430,LARGE(INDEX(ISNUMBER(--MID(feed!K430,ROW($1:$19),1))*
ROW($1:$19),0),ROW($1:$19))+1,1)*10^ROW($1:$19)/10)</f>
        <v>22</v>
      </c>
      <c r="L430">
        <f>SUMPRODUCT(MID(0&amp;feed!L430,LARGE(INDEX(ISNUMBER(--MID(feed!L430,ROW($1:$19),1))*
ROW($1:$19),0),ROW($1:$19))+1,1)*10^ROW($1:$19)/10)</f>
        <v>8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1556</v>
      </c>
      <c r="O430">
        <f>SUMPRODUCT(MID(0&amp;feed!O430,LARGE(INDEX(ISNUMBER(--MID(feed!O430,ROW($1:$5),1))*
ROW($1:$5),0),ROW($1:$5))+1,1)*10^ROW($1:$5)/10)</f>
        <v>4092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Mesopotamia</v>
      </c>
      <c r="U430" t="str">
        <f>feed!S430</f>
        <v>United States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430" t="str">
        <f>feed!U430</f>
        <v>http://blocgame.com/stats.php?id=53567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13628</v>
      </c>
      <c r="AA430" s="8">
        <f t="shared" si="39"/>
        <v>17.434447300771208</v>
      </c>
      <c r="AB430" s="4">
        <f t="shared" si="40"/>
        <v>259.33333333333331</v>
      </c>
      <c r="AC430" s="4">
        <f t="shared" si="41"/>
        <v>4521.333333333333</v>
      </c>
    </row>
    <row r="431" spans="1:29" x14ac:dyDescent="0.25">
      <c r="A431" t="str">
        <f>feed!A431</f>
        <v>Olut</v>
      </c>
      <c r="B431" t="str">
        <f>feed!B431</f>
        <v>Vittusaatana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167</v>
      </c>
      <c r="E431">
        <f>SUMPRODUCT(MID(0&amp;feed!E431,LARGE(INDEX(ISNUMBER(--MID(feed!E431,ROW($1:$19),1))*
ROW($1:$19),0),ROW($1:$19))+1,1)*10^ROW($1:$19)/10)</f>
        <v>9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5</v>
      </c>
      <c r="K431">
        <f>SUMPRODUCT(MID(0&amp;feed!K431,LARGE(INDEX(ISNUMBER(--MID(feed!K431,ROW($1:$19),1))*
ROW($1:$19),0),ROW($1:$19))+1,1)*10^ROW($1:$19)/10)</f>
        <v>40</v>
      </c>
      <c r="L431">
        <f>SUMPRODUCT(MID(0&amp;feed!L431,LARGE(INDEX(ISNUMBER(--MID(feed!L431,ROW($1:$19),1))*
ROW($1:$19),0),ROW($1:$19))+1,1)*10^ROW($1:$19)/10)</f>
        <v>27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1555</v>
      </c>
      <c r="O431">
        <f>SUMPRODUCT(MID(0&amp;feed!O431,LARGE(INDEX(ISNUMBER(--MID(feed!O431,ROW($1:$5),1))*
ROW($1:$5),0),ROW($1:$5))+1,1)*10^ROW($1:$5)/10)</f>
        <v>6391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Atlas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431" t="str">
        <f>feed!U431</f>
        <v>http://blocgame.com/stats.php?id=63682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16232</v>
      </c>
      <c r="AA431" s="8">
        <f t="shared" si="39"/>
        <v>28.043086816720258</v>
      </c>
      <c r="AB431" s="4">
        <f t="shared" si="40"/>
        <v>259.16666666666669</v>
      </c>
      <c r="AC431" s="4">
        <f t="shared" si="41"/>
        <v>7267.833333333333</v>
      </c>
    </row>
    <row r="432" spans="1:29" x14ac:dyDescent="0.25">
      <c r="A432" t="str">
        <f>feed!A432</f>
        <v>Zhenyx</v>
      </c>
      <c r="B432" t="str">
        <f>feed!B432</f>
        <v>Phexion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18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SUMPRODUCT(MID(0&amp;feed!H432,LARGE(INDEX(ISNUMBER(--MID(feed!H432,ROW($1:$19),1))*
ROW($1:$19),0),ROW($1:$19))+1,1)*10^ROW($1:$19)/10)</f>
        <v>2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18</v>
      </c>
      <c r="K432">
        <f>SUMPRODUCT(MID(0&amp;feed!K432,LARGE(INDEX(ISNUMBER(--MID(feed!K432,ROW($1:$19),1))*
ROW($1:$19),0),ROW($1:$19))+1,1)*10^ROW($1:$19)/10)</f>
        <v>11</v>
      </c>
      <c r="L432">
        <f>SUMPRODUCT(MID(0&amp;feed!L432,LARGE(INDEX(ISNUMBER(--MID(feed!L432,ROW($1:$19),1))*
ROW($1:$19),0),ROW($1:$19))+1,1)*10^ROW($1:$19)/10)</f>
        <v>3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1544</v>
      </c>
      <c r="O432">
        <f>SUMPRODUCT(MID(0&amp;feed!O432,LARGE(INDEX(ISNUMBER(--MID(feed!O432,ROW($1:$5),1))*
ROW($1:$5),0),ROW($1:$5))+1,1)*10^ROW($1:$5)/10)</f>
        <v>1298</v>
      </c>
      <c r="P432" t="str">
        <f>feed!P432</f>
        <v>Untapped</v>
      </c>
      <c r="Q432">
        <f t="shared" si="36"/>
        <v>90</v>
      </c>
      <c r="R432" t="str">
        <f>feed!Q432</f>
        <v>Meagre</v>
      </c>
      <c r="S432">
        <f t="shared" si="37"/>
        <v>1.5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432" t="str">
        <f>feed!U432</f>
        <v>http://blocgame.com/stats.php?id=65024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13250</v>
      </c>
      <c r="AA432" s="8">
        <f t="shared" si="39"/>
        <v>12.953367875647668</v>
      </c>
      <c r="AB432" s="4">
        <f t="shared" si="40"/>
        <v>257.33333333333331</v>
      </c>
      <c r="AC432" s="4">
        <f t="shared" si="41"/>
        <v>3333.3333333333335</v>
      </c>
    </row>
    <row r="433" spans="1:29" x14ac:dyDescent="0.25">
      <c r="A433" t="str">
        <f>feed!A433</f>
        <v>Immunidad</v>
      </c>
      <c r="B433" t="str">
        <f>feed!B433</f>
        <v>El Dictatro</v>
      </c>
      <c r="C433">
        <f>feed!C433</f>
        <v>0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SUMPRODUCT(MID(0&amp;feed!H433,LARGE(INDEX(ISNUMBER(--MID(feed!H433,ROW($1:$19),1))*
ROW($1:$19),0),ROW($1:$19))+1,1)*10^ROW($1:$19)/10)</f>
        <v>2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38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2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1542</v>
      </c>
      <c r="O433">
        <f>SUMPRODUCT(MID(0&amp;feed!O433,LARGE(INDEX(ISNUMBER(--MID(feed!O433,ROW($1:$5),1))*
ROW($1:$5),0),ROW($1:$5))+1,1)*10^ROW($1:$5)/10)</f>
        <v>594</v>
      </c>
      <c r="P433" t="str">
        <f>feed!P433</f>
        <v>Untapped</v>
      </c>
      <c r="Q433">
        <f t="shared" si="36"/>
        <v>90</v>
      </c>
      <c r="R433" t="str">
        <f>feed!Q433</f>
        <v>Meagre</v>
      </c>
      <c r="S433">
        <f t="shared" si="37"/>
        <v>1.5</v>
      </c>
      <c r="T433" t="str">
        <f>feed!R433</f>
        <v>Caribbean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433" t="str">
        <f>feed!U433</f>
        <v>http://blocgame.com/stats.php?id=64955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7710</v>
      </c>
      <c r="AA433" s="8">
        <f t="shared" si="39"/>
        <v>7.4319066147859925</v>
      </c>
      <c r="AB433" s="4">
        <f t="shared" si="40"/>
        <v>257</v>
      </c>
      <c r="AC433" s="4">
        <f t="shared" si="41"/>
        <v>1910</v>
      </c>
    </row>
    <row r="434" spans="1:29" x14ac:dyDescent="0.25">
      <c r="A434" t="str">
        <f>feed!A434</f>
        <v>epf</v>
      </c>
      <c r="B434" t="str">
        <f>feed!B434</f>
        <v>kwsp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195</v>
      </c>
      <c r="E434">
        <f>SUMPRODUCT(MID(0&amp;feed!E434,LARGE(INDEX(ISNUMBER(--MID(feed!E434,ROW($1:$19),1))*
ROW($1:$19),0),ROW($1:$19))+1,1)*10^ROW($1:$19)/10)</f>
        <v>11</v>
      </c>
      <c r="F434" t="str">
        <f>feed!F434</f>
        <v>Second World War surplus</v>
      </c>
      <c r="G434" t="str">
        <f>feed!G434</f>
        <v>Angelic</v>
      </c>
      <c r="H434">
        <f>SUMPRODUCT(MID(0&amp;feed!H434,LARGE(INDEX(ISNUMBER(--MID(feed!H434,ROW($1:$19),1))*
ROW($1:$19),0),ROW($1:$19))+1,1)*10^ROW($1:$19)/10)</f>
        <v>5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1</v>
      </c>
      <c r="K434">
        <f>SUMPRODUCT(MID(0&amp;feed!K434,LARGE(INDEX(ISNUMBER(--MID(feed!K434,ROW($1:$19),1))*
ROW($1:$19),0),ROW($1:$19))+1,1)*10^ROW($1:$19)/10)</f>
        <v>60</v>
      </c>
      <c r="L434">
        <f>SUMPRODUCT(MID(0&amp;feed!L434,LARGE(INDEX(ISNUMBER(--MID(feed!L434,ROW($1:$19),1))*
ROW($1:$19),0),ROW($1:$19))+1,1)*10^ROW($1:$19)/10)</f>
        <v>10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1541</v>
      </c>
      <c r="O434">
        <f>SUMPRODUCT(MID(0&amp;feed!O434,LARGE(INDEX(ISNUMBER(--MID(feed!O434,ROW($1:$5),1))*
ROW($1:$5),0),ROW($1:$5))+1,1)*10^ROW($1:$5)/10)</f>
        <v>245</v>
      </c>
      <c r="P434" t="str">
        <f>feed!P434</f>
        <v>Near Depletion</v>
      </c>
      <c r="Q434">
        <f t="shared" si="36"/>
        <v>10</v>
      </c>
      <c r="R434" t="str">
        <f>feed!Q434</f>
        <v>Very Powerful</v>
      </c>
      <c r="S434">
        <f t="shared" si="37"/>
        <v>10</v>
      </c>
      <c r="T434" t="str">
        <f>feed!R434</f>
        <v>East Indies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434" t="str">
        <f>feed!U434</f>
        <v>http://blocgame.com/stats.php?id=63191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18415</v>
      </c>
      <c r="AA434" s="8">
        <f t="shared" si="39"/>
        <v>31.417910447761194</v>
      </c>
      <c r="AB434" s="4">
        <f t="shared" si="40"/>
        <v>256.83333333333331</v>
      </c>
      <c r="AC434" s="4">
        <f t="shared" si="41"/>
        <v>8069.166666666667</v>
      </c>
    </row>
    <row r="435" spans="1:29" x14ac:dyDescent="0.25">
      <c r="A435" t="str">
        <f>feed!A435</f>
        <v>AfganiBoy</v>
      </c>
      <c r="B435" t="str">
        <f>feed!B435</f>
        <v>CrazyDima</v>
      </c>
      <c r="C435" t="str">
        <f>feed!C435</f>
        <v>The United Nations</v>
      </c>
      <c r="D435">
        <f>SUMPRODUCT(MID(0&amp;feed!D435,LARGE(INDEX(ISNUMBER(--MID(feed!D435,ROW($1:$19),1))*
ROW($1:$19),0),ROW($1:$19))+1,1)*10^ROW($1:$19)/10)</f>
        <v>8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Finest of the 19th century</v>
      </c>
      <c r="G435" t="str">
        <f>feed!G435</f>
        <v>Questionable</v>
      </c>
      <c r="H435">
        <f>SUMPRODUCT(MID(0&amp;feed!H435,LARGE(INDEX(ISNUMBER(--MID(feed!H435,ROW($1:$19),1))*
ROW($1:$19),0),ROW($1:$19))+1,1)*10^ROW($1:$19)/10)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47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0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1535</v>
      </c>
      <c r="O435">
        <f>SUMPRODUCT(MID(0&amp;feed!O435,LARGE(INDEX(ISNUMBER(--MID(feed!O435,ROW($1:$5),1))*
ROW($1:$5),0),ROW($1:$5))+1,1)*10^ROW($1:$5)/10)</f>
        <v>0</v>
      </c>
      <c r="P435" t="str">
        <f>feed!P435</f>
        <v>Untapped</v>
      </c>
      <c r="Q435">
        <f t="shared" si="36"/>
        <v>90</v>
      </c>
      <c r="R435" t="str">
        <f>feed!Q435</f>
        <v>None</v>
      </c>
      <c r="S435">
        <f t="shared" si="37"/>
        <v>0</v>
      </c>
      <c r="T435" t="str">
        <f>feed!R435</f>
        <v>Mesopotamia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435" t="str">
        <f>feed!U435</f>
        <v>http://blocgame.com/stats.php?id=62098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-112</v>
      </c>
      <c r="AA435" s="8">
        <f t="shared" si="39"/>
        <v>1.1485342019543974</v>
      </c>
      <c r="AB435" s="4">
        <f t="shared" si="40"/>
        <v>255.83333333333334</v>
      </c>
      <c r="AC435" s="4">
        <f t="shared" si="41"/>
        <v>293.83333333333331</v>
      </c>
    </row>
    <row r="436" spans="1:29" x14ac:dyDescent="0.25">
      <c r="A436" t="str">
        <f>feed!A436</f>
        <v>RIPERINO</v>
      </c>
      <c r="B436" t="str">
        <f>feed!B436</f>
        <v>RIPERINO</v>
      </c>
      <c r="C436" t="str">
        <f>feed!C436</f>
        <v>Dictators United</v>
      </c>
      <c r="D436">
        <f>SUMPRODUCT(MID(0&amp;feed!D436,LARGE(INDEX(ISNUMBER(--MID(feed!D436,ROW($1:$19),1))*
ROW($1:$19),0),ROW($1:$19))+1,1)*10^ROW($1:$19)/10)</f>
        <v>8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0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49</v>
      </c>
      <c r="K436">
        <f>SUMPRODUCT(MID(0&amp;feed!K436,LARGE(INDEX(ISNUMBER(--MID(feed!K436,ROW($1:$19),1))*
ROW($1:$19),0),ROW($1:$19))+1,1)*10^ROW($1:$19)/10)</f>
        <v>4</v>
      </c>
      <c r="L436">
        <f>SUMPRODUCT(MID(0&amp;feed!L436,LARGE(INDEX(ISNUMBER(--MID(feed!L436,ROW($1:$19),1))*
ROW($1:$19),0),ROW($1:$19))+1,1)*10^ROW($1:$19)/10)</f>
        <v>1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1533</v>
      </c>
      <c r="O436">
        <f>SUMPRODUCT(MID(0&amp;feed!O436,LARGE(INDEX(ISNUMBER(--MID(feed!O436,ROW($1:$5),1))*
ROW($1:$5),0),ROW($1:$5))+1,1)*10^ROW($1:$5)/10)</f>
        <v>20</v>
      </c>
      <c r="P436" t="str">
        <f>feed!P436</f>
        <v>Untapped</v>
      </c>
      <c r="Q436">
        <f t="shared" si="36"/>
        <v>90</v>
      </c>
      <c r="R436" t="str">
        <f>feed!Q436</f>
        <v>None</v>
      </c>
      <c r="S436">
        <f t="shared" si="37"/>
        <v>0</v>
      </c>
      <c r="T436" t="str">
        <f>feed!R436</f>
        <v>China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436" t="str">
        <f>feed!U436</f>
        <v>http://blocgame.com/stats.php?id=64163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234</v>
      </c>
      <c r="AA436" s="8">
        <f t="shared" si="39"/>
        <v>1.37573385518591</v>
      </c>
      <c r="AB436" s="4">
        <f t="shared" si="40"/>
        <v>255.5</v>
      </c>
      <c r="AC436" s="4">
        <f t="shared" si="41"/>
        <v>351.5</v>
      </c>
    </row>
    <row r="437" spans="1:29" x14ac:dyDescent="0.25">
      <c r="A437" t="str">
        <f>feed!A437</f>
        <v>Kota Tinggi</v>
      </c>
      <c r="B437" t="str">
        <f>feed!B437</f>
        <v>ainyzrul</v>
      </c>
      <c r="C437" t="str">
        <f>feed!C437</f>
        <v>PIRATES</v>
      </c>
      <c r="D437">
        <f>SUMPRODUCT(MID(0&amp;feed!D437,LARGE(INDEX(ISNUMBER(--MID(feed!D437,ROW($1:$19),1))*
ROW($1:$19),0),ROW($1:$19))+1,1)*10^ROW($1:$19)/10)</f>
        <v>101</v>
      </c>
      <c r="E437">
        <f>SUMPRODUCT(MID(0&amp;feed!E437,LARGE(INDEX(ISNUMBER(--MID(feed!E437,ROW($1:$19),1))*
ROW($1:$19),0),ROW($1:$19))+1,1)*10^ROW($1:$19)/10)</f>
        <v>4</v>
      </c>
      <c r="F437" t="str">
        <f>feed!F437</f>
        <v>Korean War surplus</v>
      </c>
      <c r="G437" t="str">
        <f>feed!G437</f>
        <v>Gandhi-like</v>
      </c>
      <c r="H437">
        <f>SUMPRODUCT(MID(0&amp;feed!H437,LARGE(INDEX(ISNUMBER(--MID(feed!H437,ROW($1:$19),1))*
ROW($1:$19),0),ROW($1:$19))+1,1)*10^ROW($1:$19)/10)</f>
        <v>2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15</v>
      </c>
      <c r="L437">
        <f>SUMPRODUCT(MID(0&amp;feed!L437,LARGE(INDEX(ISNUMBER(--MID(feed!L437,ROW($1:$19),1))*
ROW($1:$19),0),ROW($1:$19))+1,1)*10^ROW($1:$19)/10)</f>
        <v>3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1531</v>
      </c>
      <c r="O437">
        <f>SUMPRODUCT(MID(0&amp;feed!O437,LARGE(INDEX(ISNUMBER(--MID(feed!O437,ROW($1:$5),1))*
ROW($1:$5),0),ROW($1:$5))+1,1)*10^ROW($1:$5)/10)</f>
        <v>264</v>
      </c>
      <c r="P437" t="str">
        <f>feed!P437</f>
        <v>Untapped</v>
      </c>
      <c r="Q437">
        <f t="shared" si="36"/>
        <v>90</v>
      </c>
      <c r="R437" t="str">
        <f>feed!Q437</f>
        <v>Powerful</v>
      </c>
      <c r="S437">
        <f t="shared" si="37"/>
        <v>9</v>
      </c>
      <c r="T437" t="str">
        <f>feed!R437</f>
        <v>Caribbean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437" t="str">
        <f>feed!U437</f>
        <v>http://blocgame.com/stats.php?id=63120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19511</v>
      </c>
      <c r="AA437" s="8">
        <f t="shared" si="39"/>
        <v>18.13259307642064</v>
      </c>
      <c r="AB437" s="4">
        <f t="shared" si="40"/>
        <v>255.16666666666666</v>
      </c>
      <c r="AC437" s="4">
        <f t="shared" si="41"/>
        <v>4626.833333333333</v>
      </c>
    </row>
    <row r="438" spans="1:29" x14ac:dyDescent="0.25">
      <c r="A438" t="str">
        <f>feed!A438</f>
        <v>District21</v>
      </c>
      <c r="B438" t="str">
        <f>feed!B438</f>
        <v>Nizarudinjohari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12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SUMPRODUCT(MID(0&amp;feed!H438,LARGE(INDEX(ISNUMBER(--MID(feed!H438,ROW($1:$19),1))*
ROW($1:$19),0),ROW($1:$19))+1,1)*10^ROW($1:$19)/10)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57</v>
      </c>
      <c r="K438">
        <f>SUMPRODUCT(MID(0&amp;feed!K438,LARGE(INDEX(ISNUMBER(--MID(feed!K438,ROW($1:$19),1))*
ROW($1:$19),0),ROW($1:$19))+1,1)*10^ROW($1:$19)/10)</f>
        <v>5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1528</v>
      </c>
      <c r="O438">
        <f>SUMPRODUCT(MID(0&amp;feed!O438,LARGE(INDEX(ISNUMBER(--MID(feed!O438,ROW($1:$5),1))*
ROW($1:$5),0),ROW($1:$5))+1,1)*10^ROW($1:$5)/10)</f>
        <v>365</v>
      </c>
      <c r="P438" t="str">
        <f>feed!P438</f>
        <v>Near Depletion</v>
      </c>
      <c r="Q438">
        <f t="shared" si="36"/>
        <v>10</v>
      </c>
      <c r="R438" t="str">
        <f>feed!Q438</f>
        <v>Meagre</v>
      </c>
      <c r="S438">
        <f t="shared" si="37"/>
        <v>1.5</v>
      </c>
      <c r="T438" t="str">
        <f>feed!R438</f>
        <v>Arabia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438" t="str">
        <f>feed!U438</f>
        <v>http://blocgame.com/stats.php?id=62938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1530</v>
      </c>
      <c r="AA438" s="8">
        <f t="shared" si="39"/>
        <v>3.9463350785340312</v>
      </c>
      <c r="AB438" s="4">
        <f t="shared" si="40"/>
        <v>254.66666666666666</v>
      </c>
      <c r="AC438" s="4">
        <f t="shared" si="41"/>
        <v>1005</v>
      </c>
    </row>
    <row r="439" spans="1:29" x14ac:dyDescent="0.25">
      <c r="A439" t="str">
        <f>feed!A439</f>
        <v>fetiwert</v>
      </c>
      <c r="B439" t="str">
        <f>feed!B439</f>
        <v>raja adam iskandar</v>
      </c>
      <c r="C439" t="str">
        <f>feed!C439</f>
        <v>The Federal Colonies</v>
      </c>
      <c r="D439">
        <f>SUMPRODUCT(MID(0&amp;feed!D439,LARGE(INDEX(ISNUMBER(--MID(feed!D439,ROW($1:$19),1))*
ROW($1:$19),0),ROW($1:$19))+1,1)*10^ROW($1:$19)/10)</f>
        <v>9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Good</v>
      </c>
      <c r="H439">
        <f>SUMPRODUCT(MID(0&amp;feed!H439,LARGE(INDEX(ISNUMBER(--MID(feed!H439,ROW($1:$19),1))*
ROW($1:$19),0),ROW($1:$19))+1,1)*10^ROW($1:$19)/10)</f>
        <v>1</v>
      </c>
      <c r="I439" t="str">
        <f>feed!I439</f>
        <v>Standard</v>
      </c>
      <c r="J439">
        <f>SUMPRODUCT(MID(0&amp;feed!J439,LARGE(INDEX(ISNUMBER(--MID(feed!J439,ROW($1:$19),1))*
ROW($1:$19),0),ROW($1:$19))+1,1)*10^ROW($1:$19)/10)</f>
        <v>110</v>
      </c>
      <c r="K439">
        <f>SUMPRODUCT(MID(0&amp;feed!K439,LARGE(INDEX(ISNUMBER(--MID(feed!K439,ROW($1:$19),1))*
ROW($1:$19),0),ROW($1:$19))+1,1)*10^ROW($1:$19)/10)</f>
        <v>2</v>
      </c>
      <c r="L439">
        <f>SUMPRODUCT(MID(0&amp;feed!L439,LARGE(INDEX(ISNUMBER(--MID(feed!L439,ROW($1:$19),1))*
ROW($1:$19),0),ROW($1:$19))+1,1)*10^ROW($1:$19)/10)</f>
        <v>2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1526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 t="shared" si="36"/>
        <v>90</v>
      </c>
      <c r="R439" t="str">
        <f>feed!Q439</f>
        <v>None</v>
      </c>
      <c r="S439">
        <f t="shared" si="37"/>
        <v>0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439" t="str">
        <f>feed!U439</f>
        <v>http://blocgame.com/stats.php?id=63124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78</v>
      </c>
      <c r="AA439" s="8">
        <f t="shared" si="39"/>
        <v>1.5255570117955439</v>
      </c>
      <c r="AB439" s="4">
        <f t="shared" si="40"/>
        <v>254.33333333333334</v>
      </c>
      <c r="AC439" s="4">
        <f t="shared" si="41"/>
        <v>388</v>
      </c>
    </row>
    <row r="440" spans="1:29" x14ac:dyDescent="0.25">
      <c r="A440" t="str">
        <f>feed!A440</f>
        <v>Syraan</v>
      </c>
      <c r="B440" t="str">
        <f>feed!B440</f>
        <v>Desus</v>
      </c>
      <c r="C440" t="str">
        <f>feed!C440</f>
        <v>The Order</v>
      </c>
      <c r="D440">
        <f>SUMPRODUCT(MID(0&amp;feed!D440,LARGE(INDEX(ISNUMBER(--MID(feed!D440,ROW($1:$19),1))*
ROW($1:$19),0),ROW($1:$19))+1,1)*10^ROW($1:$19)/10)</f>
        <v>140</v>
      </c>
      <c r="E440">
        <f>SUMPRODUCT(MID(0&amp;feed!E440,LARGE(INDEX(ISNUMBER(--MID(feed!E440,ROW($1:$19),1))*
ROW($1:$19),0),ROW($1:$19))+1,1)*10^ROW($1:$19)/10)</f>
        <v>8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16</v>
      </c>
      <c r="K440">
        <f>SUMPRODUCT(MID(0&amp;feed!K440,LARGE(INDEX(ISNUMBER(--MID(feed!K440,ROW($1:$19),1))*
ROW($1:$19),0),ROW($1:$19))+1,1)*10^ROW($1:$19)/10)</f>
        <v>9</v>
      </c>
      <c r="L440">
        <f>SUMPRODUCT(MID(0&amp;feed!L440,LARGE(INDEX(ISNUMBER(--MID(feed!L440,ROW($1:$19),1))*
ROW($1:$19),0),ROW($1:$19))+1,1)*10^ROW($1:$19)/10)</f>
        <v>7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1517</v>
      </c>
      <c r="O440">
        <f>SUMPRODUCT(MID(0&amp;feed!O440,LARGE(INDEX(ISNUMBER(--MID(feed!O440,ROW($1:$5),1))*
ROW($1:$5),0),ROW($1:$5))+1,1)*10^ROW($1:$5)/10)</f>
        <v>5715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Egypt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440" t="str">
        <f>feed!U440</f>
        <v>http://blocgame.com/stats.php?id=59870</v>
      </c>
      <c r="X440" s="4">
        <f>SUMPRODUCT(MID(0&amp;feed!V440,LARGE(INDEX(ISNUMBER(--MID(feed!V440,ROW($1:$5),1))*
ROW($1:$5),0),ROW($1:$5))+1,1)*10^ROW($1:$5)/10)</f>
        <v>0</v>
      </c>
      <c r="Y440" t="str">
        <f>feed!W440</f>
        <v>1 Tons</v>
      </c>
      <c r="Z440" s="4">
        <f t="shared" si="38"/>
        <v>9885</v>
      </c>
      <c r="AA440" s="8">
        <f t="shared" si="39"/>
        <v>11.460118655240606</v>
      </c>
      <c r="AB440" s="4">
        <f t="shared" si="40"/>
        <v>252.83333333333334</v>
      </c>
      <c r="AC440" s="4">
        <f t="shared" si="41"/>
        <v>2897.5</v>
      </c>
    </row>
    <row r="441" spans="1:29" x14ac:dyDescent="0.25">
      <c r="A441" t="str">
        <f>feed!A441</f>
        <v>Titiwangsa</v>
      </c>
      <c r="B441" t="str">
        <f>feed!B441</f>
        <v>Orga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58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SUMPRODUCT(MID(0&amp;feed!H441,LARGE(INDEX(ISNUMBER(--MID(feed!H441,ROW($1:$19),1))*
ROW($1:$19),0),ROW($1:$19))+1,1)*10^ROW($1:$19)/10)</f>
        <v>2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103</v>
      </c>
      <c r="K441">
        <f>SUMPRODUCT(MID(0&amp;feed!K441,LARGE(INDEX(ISNUMBER(--MID(feed!K441,ROW($1:$19),1))*
ROW($1:$19),0),ROW($1:$19))+1,1)*10^ROW($1:$19)/10)</f>
        <v>8</v>
      </c>
      <c r="L441">
        <f>SUMPRODUCT(MID(0&amp;feed!L441,LARGE(INDEX(ISNUMBER(--MID(feed!L441,ROW($1:$19),1))*
ROW($1:$19),0),ROW($1:$19))+1,1)*10^ROW($1:$19)/10)</f>
        <v>6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1517</v>
      </c>
      <c r="O441">
        <f>SUMPRODUCT(MID(0&amp;feed!O441,LARGE(INDEX(ISNUMBER(--MID(feed!O441,ROW($1:$5),1))*
ROW($1:$5),0),ROW($1:$5))+1,1)*10^ROW($1:$5)/10)</f>
        <v>6</v>
      </c>
      <c r="P441" t="str">
        <f>feed!P441</f>
        <v>Untapped</v>
      </c>
      <c r="Q441">
        <f t="shared" si="36"/>
        <v>90</v>
      </c>
      <c r="R441" t="str">
        <f>feed!Q441</f>
        <v>Powerful</v>
      </c>
      <c r="S441">
        <f t="shared" si="37"/>
        <v>9</v>
      </c>
      <c r="T441" t="str">
        <f>feed!R441</f>
        <v>East Indies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441" t="str">
        <f>feed!U441</f>
        <v>http://blocgame.com/stats.php?id=61596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11618</v>
      </c>
      <c r="AA441" s="8">
        <f t="shared" si="39"/>
        <v>12.108108108108109</v>
      </c>
      <c r="AB441" s="4">
        <f t="shared" si="40"/>
        <v>252.83333333333334</v>
      </c>
      <c r="AC441" s="4">
        <f t="shared" si="41"/>
        <v>3061.3333333333335</v>
      </c>
    </row>
    <row r="442" spans="1:29" x14ac:dyDescent="0.25">
      <c r="A442" t="str">
        <f>feed!A442</f>
        <v>Canantartica</v>
      </c>
      <c r="B442" t="str">
        <f>feed!B442</f>
        <v>El Chepo</v>
      </c>
      <c r="C442">
        <f>feed!C442</f>
        <v>0</v>
      </c>
      <c r="D442">
        <f>SUMPRODUCT(MID(0&amp;feed!D442,LARGE(INDEX(ISNUMBER(--MID(feed!D442,ROW($1:$19),1))*
ROW($1:$19),0),ROW($1:$19))+1,1)*10^ROW($1:$19)/10)</f>
        <v>7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Questionable</v>
      </c>
      <c r="H442">
        <f>SUMPRODUCT(MID(0&amp;feed!H442,LARGE(INDEX(ISNUMBER(--MID(feed!H442,ROW($1:$19),1))*
ROW($1:$19),0),ROW($1:$19))+1,1)*10^ROW($1:$19)/10)</f>
        <v>2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21</v>
      </c>
      <c r="K442">
        <f>SUMPRODUCT(MID(0&amp;feed!K442,LARGE(INDEX(ISNUMBER(--MID(feed!K442,ROW($1:$19),1))*
ROW($1:$19),0),ROW($1:$19))+1,1)*10^ROW($1:$19)/10)</f>
        <v>11</v>
      </c>
      <c r="L442">
        <f>SUMPRODUCT(MID(0&amp;feed!L442,LARGE(INDEX(ISNUMBER(--MID(feed!L442,ROW($1:$19),1))*
ROW($1:$19),0),ROW($1:$19))+1,1)*10^ROW($1:$19)/10)</f>
        <v>4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1516</v>
      </c>
      <c r="O442">
        <f>SUMPRODUCT(MID(0&amp;feed!O442,LARGE(INDEX(ISNUMBER(--MID(feed!O442,ROW($1:$5),1))*
ROW($1:$5),0),ROW($1:$5))+1,1)*10^ROW($1:$5)/10)</f>
        <v>31</v>
      </c>
      <c r="P442" t="str">
        <f>feed!P442</f>
        <v>Untapped</v>
      </c>
      <c r="Q442">
        <f t="shared" si="36"/>
        <v>90</v>
      </c>
      <c r="R442" t="str">
        <f>feed!Q442</f>
        <v>Meagre</v>
      </c>
      <c r="S442">
        <f t="shared" si="37"/>
        <v>1.5</v>
      </c>
      <c r="T442" t="str">
        <f>feed!R442</f>
        <v>Gran Colombia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442" t="str">
        <f>feed!U442</f>
        <v>http://blocgame.com/stats.php?id=64445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4350</v>
      </c>
      <c r="AA442" s="8">
        <f t="shared" si="39"/>
        <v>7.569261213720317</v>
      </c>
      <c r="AB442" s="4">
        <f t="shared" si="40"/>
        <v>252.66666666666666</v>
      </c>
      <c r="AC442" s="4">
        <f t="shared" si="41"/>
        <v>1912.5</v>
      </c>
    </row>
    <row r="443" spans="1:29" x14ac:dyDescent="0.25">
      <c r="A443" t="str">
        <f>feed!A443</f>
        <v>Zanyaristan</v>
      </c>
      <c r="B443" t="str">
        <f>feed!B443</f>
        <v>Zanyar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83</v>
      </c>
      <c r="E443">
        <f>SUMPRODUCT(MID(0&amp;feed!E443,LARGE(INDEX(ISNUMBER(--MID(feed!E443,ROW($1:$19),1))*
ROW($1:$19),0),ROW($1:$19))+1,1)*10^ROW($1:$19)/10)</f>
        <v>2</v>
      </c>
      <c r="F443" t="str">
        <f>feed!F443</f>
        <v>First World War surplus</v>
      </c>
      <c r="G443" t="str">
        <f>feed!G443</f>
        <v>Gandhi-like</v>
      </c>
      <c r="H443">
        <f>SUMPRODUCT(MID(0&amp;feed!H443,LARGE(INDEX(ISNUMBER(--MID(feed!H443,ROW($1:$19),1))*
ROW($1:$19),0),ROW($1:$19))+1,1)*10^ROW($1:$19)/10)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27</v>
      </c>
      <c r="K443">
        <f>SUMPRODUCT(MID(0&amp;feed!K443,LARGE(INDEX(ISNUMBER(--MID(feed!K443,ROW($1:$19),1))*
ROW($1:$19),0),ROW($1:$19))+1,1)*10^ROW($1:$19)/10)</f>
        <v>8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1516</v>
      </c>
      <c r="O443">
        <f>SUMPRODUCT(MID(0&amp;feed!O443,LARGE(INDEX(ISNUMBER(--MID(feed!O443,ROW($1:$5),1))*
ROW($1:$5),0),ROW($1:$5))+1,1)*10^ROW($1:$5)/10)</f>
        <v>2279</v>
      </c>
      <c r="P443" t="str">
        <f>feed!P443</f>
        <v>Plentiful</v>
      </c>
      <c r="Q443">
        <f t="shared" si="36"/>
        <v>70</v>
      </c>
      <c r="R443" t="str">
        <f>feed!Q443</f>
        <v>Somewhat Large</v>
      </c>
      <c r="S443">
        <f t="shared" si="37"/>
        <v>6</v>
      </c>
      <c r="T443" t="str">
        <f>feed!R443</f>
        <v>Mesopotamia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443" t="str">
        <f>feed!U443</f>
        <v>http://blocgame.com/stats.php?id=64891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15387</v>
      </c>
      <c r="AA443" s="8">
        <f t="shared" si="39"/>
        <v>15.591688654353563</v>
      </c>
      <c r="AB443" s="4">
        <f t="shared" si="40"/>
        <v>252.66666666666666</v>
      </c>
      <c r="AC443" s="4">
        <f t="shared" si="41"/>
        <v>3939.5</v>
      </c>
    </row>
    <row r="444" spans="1:29" x14ac:dyDescent="0.25">
      <c r="A444" t="str">
        <f>feed!A444</f>
        <v>Babylon-Assyria</v>
      </c>
      <c r="B444" t="str">
        <f>feed!B444</f>
        <v>Ishtar</v>
      </c>
      <c r="C444" t="str">
        <f>feed!C444</f>
        <v>Socialist Arab Union</v>
      </c>
      <c r="D444">
        <f>SUMPRODUCT(MID(0&amp;feed!D444,LARGE(INDEX(ISNUMBER(--MID(feed!D444,ROW($1:$19),1))*
ROW($1:$19),0),ROW($1:$19))+1,1)*10^ROW($1:$19)/10)</f>
        <v>72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SUMPRODUCT(MID(0&amp;feed!H444,LARGE(INDEX(ISNUMBER(--MID(feed!H444,ROW($1:$19),1))*
ROW($1:$19),0),ROW($1:$19))+1,1)*10^ROW($1:$19)/10)</f>
        <v>2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5</v>
      </c>
      <c r="K444">
        <f>SUMPRODUCT(MID(0&amp;feed!K444,LARGE(INDEX(ISNUMBER(--MID(feed!K444,ROW($1:$19),1))*
ROW($1:$19),0),ROW($1:$19))+1,1)*10^ROW($1:$19)/10)</f>
        <v>16</v>
      </c>
      <c r="L444">
        <f>SUMPRODUCT(MID(0&amp;feed!L444,LARGE(INDEX(ISNUMBER(--MID(feed!L444,ROW($1:$19),1))*
ROW($1:$19),0),ROW($1:$19))+1,1)*10^ROW($1:$19)/10)</f>
        <v>7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1513</v>
      </c>
      <c r="O444">
        <f>SUMPRODUCT(MID(0&amp;feed!O444,LARGE(INDEX(ISNUMBER(--MID(feed!O444,ROW($1:$5),1))*
ROW($1:$5),0),ROW($1:$5))+1,1)*10^ROW($1:$5)/10)</f>
        <v>1230</v>
      </c>
      <c r="P444">
        <f>feed!P444</f>
        <v>0</v>
      </c>
      <c r="Q444">
        <f t="shared" si="36"/>
        <v>40</v>
      </c>
      <c r="R444" t="str">
        <f>feed!Q444</f>
        <v>Mediocre</v>
      </c>
      <c r="S444">
        <f t="shared" si="37"/>
        <v>4.5</v>
      </c>
      <c r="T444" t="str">
        <f>feed!R444</f>
        <v>Mesopotamia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444" t="str">
        <f>feed!U444</f>
        <v>http://blocgame.com/stats.php?id=64655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9477</v>
      </c>
      <c r="AA444" s="8">
        <f t="shared" si="39"/>
        <v>12.955717118307998</v>
      </c>
      <c r="AB444" s="4">
        <f t="shared" si="40"/>
        <v>252.16666666666666</v>
      </c>
      <c r="AC444" s="4">
        <f t="shared" si="41"/>
        <v>3267</v>
      </c>
    </row>
    <row r="445" spans="1:29" x14ac:dyDescent="0.25">
      <c r="A445" t="str">
        <f>feed!A445</f>
        <v>Baghdad Iraqi</v>
      </c>
      <c r="B445" t="str">
        <f>feed!B445</f>
        <v>As-Shaheed Saddam Hussein</v>
      </c>
      <c r="C445" t="str">
        <f>feed!C445</f>
        <v>Interpol</v>
      </c>
      <c r="D445">
        <f>SUMPRODUCT(MID(0&amp;feed!D445,LARGE(INDEX(ISNUMBER(--MID(feed!D445,ROW($1:$19),1))*
ROW($1:$19),0),ROW($1:$19))+1,1)*10^ROW($1:$19)/10)</f>
        <v>112</v>
      </c>
      <c r="E445">
        <f>SUMPRODUCT(MID(0&amp;feed!E445,LARGE(INDEX(ISNUMBER(--MID(feed!E445,ROW($1:$19),1))*
ROW($1:$19),0),ROW($1:$19))+1,1)*10^ROW($1:$19)/10)</f>
        <v>9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4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6</v>
      </c>
      <c r="K445">
        <f>SUMPRODUCT(MID(0&amp;feed!K445,LARGE(INDEX(ISNUMBER(--MID(feed!K445,ROW($1:$19),1))*
ROW($1:$19),0),ROW($1:$19))+1,1)*10^ROW($1:$19)/10)</f>
        <v>30</v>
      </c>
      <c r="L445">
        <f>SUMPRODUCT(MID(0&amp;feed!L445,LARGE(INDEX(ISNUMBER(--MID(feed!L445,ROW($1:$19),1))*
ROW($1:$19),0),ROW($1:$19))+1,1)*10^ROW($1:$19)/10)</f>
        <v>30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1508</v>
      </c>
      <c r="O445">
        <f>SUMPRODUCT(MID(0&amp;feed!O445,LARGE(INDEX(ISNUMBER(--MID(feed!O445,ROW($1:$5),1))*
ROW($1:$5),0),ROW($1:$5))+1,1)*10^ROW($1:$5)/10)</f>
        <v>3544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Mesopotamia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445" t="str">
        <f>feed!U445</f>
        <v>http://blocgame.com/stats.php?id=61172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19626</v>
      </c>
      <c r="AA445" s="8">
        <f t="shared" si="39"/>
        <v>29.924403183023873</v>
      </c>
      <c r="AB445" s="4">
        <f t="shared" si="40"/>
        <v>251.33333333333334</v>
      </c>
      <c r="AC445" s="4">
        <f t="shared" si="41"/>
        <v>7521</v>
      </c>
    </row>
    <row r="446" spans="1:29" x14ac:dyDescent="0.25">
      <c r="A446" t="str">
        <f>feed!A446</f>
        <v>Shinjukus</v>
      </c>
      <c r="B446" t="str">
        <f>feed!B446</f>
        <v>Lord Yaz</v>
      </c>
      <c r="C446" t="str">
        <f>feed!C446</f>
        <v>Interpol</v>
      </c>
      <c r="D446">
        <f>SUMPRODUCT(MID(0&amp;feed!D446,LARGE(INDEX(ISNUMBER(--MID(feed!D446,ROW($1:$19),1))*
ROW($1:$19),0),ROW($1:$19))+1,1)*10^ROW($1:$19)/10)</f>
        <v>32</v>
      </c>
      <c r="E446">
        <f>SUMPRODUCT(MID(0&amp;feed!E446,LARGE(INDEX(ISNUMBER(--MID(feed!E446,ROW($1:$19),1))*
ROW($1:$19),0),ROW($1:$19))+1,1)*10^ROW($1:$19)/10)</f>
        <v>1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SUMPRODUCT(MID(0&amp;feed!H446,LARGE(INDEX(ISNUMBER(--MID(feed!H446,ROW($1:$19),1))*
ROW($1:$19),0),ROW($1:$19))+1,1)*10^ROW($1:$19)/10)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9</v>
      </c>
      <c r="K446">
        <f>SUMPRODUCT(MID(0&amp;feed!K446,LARGE(INDEX(ISNUMBER(--MID(feed!K446,ROW($1:$19),1))*
ROW($1:$19),0),ROW($1:$19))+1,1)*10^ROW($1:$19)/10)</f>
        <v>24</v>
      </c>
      <c r="L446">
        <f>SUMPRODUCT(MID(0&amp;feed!L446,LARGE(INDEX(ISNUMBER(--MID(feed!L446,ROW($1:$19),1))*
ROW($1:$19),0),ROW($1:$19))+1,1)*10^ROW($1:$19)/10)</f>
        <v>5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1500</v>
      </c>
      <c r="O446">
        <f>SUMPRODUCT(MID(0&amp;feed!O446,LARGE(INDEX(ISNUMBER(--MID(feed!O446,ROW($1:$5),1))*
ROW($1:$5),0),ROW($1:$5))+1,1)*10^ROW($1:$5)/10)</f>
        <v>0</v>
      </c>
      <c r="P446" t="str">
        <f>feed!P446</f>
        <v>Near Depletion</v>
      </c>
      <c r="Q446">
        <f t="shared" si="36"/>
        <v>10</v>
      </c>
      <c r="R446" t="str">
        <f>feed!Q446</f>
        <v>Somewhat Large</v>
      </c>
      <c r="S446">
        <f t="shared" si="37"/>
        <v>6</v>
      </c>
      <c r="T446" t="str">
        <f>feed!R446</f>
        <v>Pacific Rim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446" t="str">
        <f>feed!U446</f>
        <v>http://blocgame.com/stats.php?id=64048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1361</v>
      </c>
      <c r="AA446" s="8">
        <f t="shared" si="39"/>
        <v>9.1573333333333338</v>
      </c>
      <c r="AB446" s="4">
        <f t="shared" si="40"/>
        <v>250</v>
      </c>
      <c r="AC446" s="4">
        <f t="shared" si="41"/>
        <v>2289.3333333333335</v>
      </c>
    </row>
    <row r="447" spans="1:29" x14ac:dyDescent="0.25">
      <c r="A447" t="str">
        <f>feed!A447</f>
        <v>Endau</v>
      </c>
      <c r="B447" t="str">
        <f>feed!B447</f>
        <v>Syazwanjalil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8</v>
      </c>
      <c r="E447">
        <f>SUMPRODUCT(MID(0&amp;feed!E447,LARGE(INDEX(ISNUMBER(--MID(feed!E447,ROW($1:$19),1))*
ROW($1:$19),0),ROW($1:$19))+1,1)*10^ROW($1:$19)/10)</f>
        <v>0</v>
      </c>
      <c r="F447" t="str">
        <f>feed!F447</f>
        <v>First World War surplus</v>
      </c>
      <c r="G447" t="str">
        <f>feed!G447</f>
        <v>Mad Dog</v>
      </c>
      <c r="H447">
        <f>SUMPRODUCT(MID(0&amp;feed!H447,LARGE(INDEX(ISNUMBER(--MID(feed!H447,ROW($1:$19),1))*
ROW($1:$19),0),ROW($1:$19))+1,1)*10^ROW($1:$19)/10)</f>
        <v>1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1</v>
      </c>
      <c r="K447">
        <f>SUMPRODUCT(MID(0&amp;feed!K447,LARGE(INDEX(ISNUMBER(--MID(feed!K447,ROW($1:$19),1))*
ROW($1:$19),0),ROW($1:$19))+1,1)*10^ROW($1:$19)/10)</f>
        <v>6</v>
      </c>
      <c r="L447">
        <f>SUMPRODUCT(MID(0&amp;feed!L447,LARGE(INDEX(ISNUMBER(--MID(feed!L447,ROW($1:$19),1))*
ROW($1:$19),0),ROW($1:$19))+1,1)*10^ROW($1:$19)/10)</f>
        <v>7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1491</v>
      </c>
      <c r="O447">
        <f>SUMPRODUCT(MID(0&amp;feed!O447,LARGE(INDEX(ISNUMBER(--MID(feed!O447,ROW($1:$5),1))*
ROW($1:$5),0),ROW($1:$5))+1,1)*10^ROW($1:$5)/10)</f>
        <v>42</v>
      </c>
      <c r="P447">
        <f>feed!P447</f>
        <v>0</v>
      </c>
      <c r="Q447">
        <f t="shared" si="36"/>
        <v>40</v>
      </c>
      <c r="R447" t="str">
        <f>feed!Q447</f>
        <v>None</v>
      </c>
      <c r="S447">
        <f t="shared" si="37"/>
        <v>0</v>
      </c>
      <c r="T447" t="str">
        <f>feed!R447</f>
        <v>East Indies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447" t="str">
        <f>feed!U447</f>
        <v>http://blocgame.com/stats.php?id=61932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357</v>
      </c>
      <c r="AA447" s="8">
        <f t="shared" si="39"/>
        <v>4.0120724346076457</v>
      </c>
      <c r="AB447" s="4">
        <f t="shared" si="40"/>
        <v>248.5</v>
      </c>
      <c r="AC447" s="4">
        <f t="shared" si="41"/>
        <v>997</v>
      </c>
    </row>
    <row r="448" spans="1:29" x14ac:dyDescent="0.25">
      <c r="A448" t="str">
        <f>feed!A448</f>
        <v>dwan</v>
      </c>
      <c r="B448" t="str">
        <f>feed!B448</f>
        <v>kari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80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2</v>
      </c>
      <c r="I448" t="str">
        <f>feed!I448</f>
        <v>Poor</v>
      </c>
      <c r="J448">
        <f>SUMPRODUCT(MID(0&amp;feed!J448,LARGE(INDEX(ISNUMBER(--MID(feed!J448,ROW($1:$19),1))*
ROW($1:$19),0),ROW($1:$19))+1,1)*10^ROW($1:$19)/10)</f>
        <v>8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7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1490</v>
      </c>
      <c r="O448">
        <f>SUMPRODUCT(MID(0&amp;feed!O448,LARGE(INDEX(ISNUMBER(--MID(feed!O448,ROW($1:$5),1))*
ROW($1:$5),0),ROW($1:$5))+1,1)*10^ROW($1:$5)/10)</f>
        <v>357</v>
      </c>
      <c r="P448" t="str">
        <f>feed!P448</f>
        <v>Plentiful</v>
      </c>
      <c r="Q448">
        <f t="shared" si="36"/>
        <v>70</v>
      </c>
      <c r="R448" t="str">
        <f>feed!Q448</f>
        <v>Mediocre</v>
      </c>
      <c r="S448">
        <f t="shared" si="37"/>
        <v>4.5</v>
      </c>
      <c r="T448" t="str">
        <f>feed!R448</f>
        <v>Southern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448" t="str">
        <f>feed!U448</f>
        <v>http://blocgame.com/stats.php?id=64598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10069</v>
      </c>
      <c r="AA448" s="8">
        <f t="shared" si="39"/>
        <v>15.063087248322148</v>
      </c>
      <c r="AB448" s="4">
        <f t="shared" si="40"/>
        <v>248.33333333333334</v>
      </c>
      <c r="AC448" s="4">
        <f t="shared" si="41"/>
        <v>3740.6666666666665</v>
      </c>
    </row>
    <row r="449" spans="1:29" x14ac:dyDescent="0.25">
      <c r="A449" t="str">
        <f>feed!A449</f>
        <v>Jitra</v>
      </c>
      <c r="B449" t="str">
        <f>feed!B449</f>
        <v>feemerrkoll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51</v>
      </c>
      <c r="E449">
        <f>SUMPRODUCT(MID(0&amp;feed!E449,LARGE(INDEX(ISNUMBER(--MID(feed!E449,ROW($1:$19),1))*
ROW($1:$19),0),ROW($1:$19))+1,1)*10^ROW($1:$19)/10)</f>
        <v>2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1</v>
      </c>
      <c r="K449">
        <f>SUMPRODUCT(MID(0&amp;feed!K449,LARGE(INDEX(ISNUMBER(--MID(feed!K449,ROW($1:$19),1))*
ROW($1:$19),0),ROW($1:$19))+1,1)*10^ROW($1:$19)/10)</f>
        <v>22</v>
      </c>
      <c r="L449">
        <f>SUMPRODUCT(MID(0&amp;feed!L449,LARGE(INDEX(ISNUMBER(--MID(feed!L449,ROW($1:$19),1))*
ROW($1:$19),0),ROW($1:$19))+1,1)*10^ROW($1:$19)/10)</f>
        <v>3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1481</v>
      </c>
      <c r="O449">
        <f>SUMPRODUCT(MID(0&amp;feed!O449,LARGE(INDEX(ISNUMBER(--MID(feed!O449,ROW($1:$5),1))*
ROW($1:$5),0),ROW($1:$5))+1,1)*10^ROW($1:$5)/10)</f>
        <v>126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East Africa</v>
      </c>
      <c r="U449" t="str">
        <f>feed!S449</f>
        <v>Neutral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449" t="str">
        <f>feed!U449</f>
        <v>http://blocgame.com/stats.php?id=62661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8727</v>
      </c>
      <c r="AA449" s="8">
        <f t="shared" si="39"/>
        <v>13.235651586765698</v>
      </c>
      <c r="AB449" s="4">
        <f t="shared" si="40"/>
        <v>246.83333333333334</v>
      </c>
      <c r="AC449" s="4">
        <f t="shared" si="41"/>
        <v>3267</v>
      </c>
    </row>
    <row r="450" spans="1:29" x14ac:dyDescent="0.25">
      <c r="A450" t="str">
        <f>feed!A450</f>
        <v>Compost</v>
      </c>
      <c r="B450" t="str">
        <f>feed!B450</f>
        <v>Colop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75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Angelic</v>
      </c>
      <c r="H450">
        <f>SUMPRODUCT(MID(0&amp;feed!H450,LARGE(INDEX(ISNUMBER(--MID(feed!H450,ROW($1:$19),1))*
ROW($1:$19),0),ROW($1:$19))+1,1)*10^ROW($1:$19)/10)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36</v>
      </c>
      <c r="L450">
        <f>SUMPRODUCT(MID(0&amp;feed!L450,LARGE(INDEX(ISNUMBER(--MID(feed!L450,ROW($1:$19),1))*
ROW($1:$19),0),ROW($1:$19))+1,1)*10^ROW($1:$19)/10)</f>
        <v>2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1475</v>
      </c>
      <c r="O450">
        <f>SUMPRODUCT(MID(0&amp;feed!O450,LARGE(INDEX(ISNUMBER(--MID(feed!O450,ROW($1:$5),1))*
ROW($1:$5),0),ROW($1:$5))+1,1)*10^ROW($1:$5)/10)</f>
        <v>580</v>
      </c>
      <c r="P450" t="str">
        <f>feed!P450</f>
        <v>Untapped</v>
      </c>
      <c r="Q450">
        <f t="shared" si="36"/>
        <v>90</v>
      </c>
      <c r="R450" t="str">
        <f>feed!Q450</f>
        <v>Very Powerful</v>
      </c>
      <c r="S450">
        <f t="shared" si="37"/>
        <v>10</v>
      </c>
      <c r="T450" t="str">
        <f>feed!R450</f>
        <v>Southern Cone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450" t="str">
        <f>feed!U450</f>
        <v>http://blocgame.com/stats.php?id=62506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40219</v>
      </c>
      <c r="AA450" s="8">
        <f t="shared" si="39"/>
        <v>37.945084745762713</v>
      </c>
      <c r="AB450" s="4">
        <f t="shared" si="40"/>
        <v>245.83333333333334</v>
      </c>
      <c r="AC450" s="4">
        <f t="shared" si="41"/>
        <v>9328.1666666666661</v>
      </c>
    </row>
    <row r="451" spans="1:29" x14ac:dyDescent="0.25">
      <c r="A451" t="str">
        <f>feed!A451</f>
        <v>Panzer</v>
      </c>
      <c r="B451" t="str">
        <f>feed!B451</f>
        <v>Pak43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81</v>
      </c>
      <c r="E451">
        <f>SUMPRODUCT(MID(0&amp;feed!E451,LARGE(INDEX(ISNUMBER(--MID(feed!E451,ROW($1:$19),1))*
ROW($1:$19),0),ROW($1:$19))+1,1)*10^ROW($1:$19)/10)</f>
        <v>6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105</v>
      </c>
      <c r="K451">
        <f>SUMPRODUCT(MID(0&amp;feed!K451,LARGE(INDEX(ISNUMBER(--MID(feed!K451,ROW($1:$19),1))*
ROW($1:$19),0),ROW($1:$19))+1,1)*10^ROW($1:$19)/10)</f>
        <v>5</v>
      </c>
      <c r="L451">
        <f>SUMPRODUCT(MID(0&amp;feed!L451,LARGE(INDEX(ISNUMBER(--MID(feed!L451,ROW($1:$19),1))*
ROW($1:$19),0),ROW($1:$19))+1,1)*10^ROW($1:$19)/10)</f>
        <v>5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1463</v>
      </c>
      <c r="O451">
        <f>SUMPRODUCT(MID(0&amp;feed!O451,LARGE(INDEX(ISNUMBER(--MID(feed!O451,ROW($1:$5),1))*
ROW($1:$5),0),ROW($1:$5))+1,1)*10^ROW($1:$5)/10)</f>
        <v>108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Large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7.5</v>
      </c>
      <c r="T451" t="str">
        <f>feed!R451</f>
        <v>China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451" t="str">
        <f>feed!U451</f>
        <v>http://blocgame.com/stats.php?id=63748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32507</v>
      </c>
      <c r="AA451" s="8">
        <f t="shared" ref="AA451:AA514" si="45">V451/N451</f>
        <v>25.807928913192072</v>
      </c>
      <c r="AB451" s="4">
        <f t="shared" ref="AB451:AB514" si="46">N451/6</f>
        <v>243.83333333333334</v>
      </c>
      <c r="AC451" s="4">
        <f t="shared" ref="AC451:AC514" si="47">V451/6</f>
        <v>6292.833333333333</v>
      </c>
    </row>
    <row r="452" spans="1:29" x14ac:dyDescent="0.25">
      <c r="A452" t="str">
        <f>feed!A452</f>
        <v>Panzer</v>
      </c>
      <c r="B452" t="str">
        <f>feed!B452</f>
        <v>Pak43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81</v>
      </c>
      <c r="E452">
        <f>SUMPRODUCT(MID(0&amp;feed!E452,LARGE(INDEX(ISNUMBER(--MID(feed!E452,ROW($1:$19),1))*
ROW($1:$19),0),ROW($1:$19))+1,1)*10^ROW($1:$19)/10)</f>
        <v>6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105</v>
      </c>
      <c r="K452">
        <f>SUMPRODUCT(MID(0&amp;feed!K452,LARGE(INDEX(ISNUMBER(--MID(feed!K452,ROW($1:$19),1))*
ROW($1:$19),0),ROW($1:$19))+1,1)*10^ROW($1:$19)/10)</f>
        <v>5</v>
      </c>
      <c r="L452">
        <f>SUMPRODUCT(MID(0&amp;feed!L452,LARGE(INDEX(ISNUMBER(--MID(feed!L452,ROW($1:$19),1))*
ROW($1:$19),0),ROW($1:$19))+1,1)*10^ROW($1:$19)/10)</f>
        <v>5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1463</v>
      </c>
      <c r="O452">
        <f>SUMPRODUCT(MID(0&amp;feed!O452,LARGE(INDEX(ISNUMBER(--MID(feed!O452,ROW($1:$5),1))*
ROW($1:$5),0),ROW($1:$5))+1,1)*10^ROW($1:$5)/10)</f>
        <v>108</v>
      </c>
      <c r="P452" t="str">
        <f>feed!P452</f>
        <v>Untapped</v>
      </c>
      <c r="Q452">
        <f t="shared" si="42"/>
        <v>90</v>
      </c>
      <c r="R452" t="str">
        <f>feed!Q452</f>
        <v>Large</v>
      </c>
      <c r="S452">
        <f t="shared" si="43"/>
        <v>7.5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452" t="str">
        <f>feed!U452</f>
        <v>http://blocgame.com/stats.php?id=63748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32507</v>
      </c>
      <c r="AA452" s="8">
        <f t="shared" si="45"/>
        <v>25.807928913192072</v>
      </c>
      <c r="AB452" s="4">
        <f t="shared" si="46"/>
        <v>243.83333333333334</v>
      </c>
      <c r="AC452" s="4">
        <f t="shared" si="47"/>
        <v>6292.833333333333</v>
      </c>
    </row>
    <row r="453" spans="1:29" x14ac:dyDescent="0.25">
      <c r="A453" t="str">
        <f>feed!A453</f>
        <v>BaniMelayu</v>
      </c>
      <c r="B453" t="str">
        <f>feed!B453</f>
        <v>PlayboyMelayu</v>
      </c>
      <c r="C453" t="str">
        <f>feed!C453</f>
        <v>Pakatan Melayu</v>
      </c>
      <c r="D453">
        <f>SUMPRODUCT(MID(0&amp;feed!D453,LARGE(INDEX(ISNUMBER(--MID(feed!D453,ROW($1:$19),1))*
ROW($1:$19),0),ROW($1:$19))+1,1)*10^ROW($1:$19)/10)</f>
        <v>3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Good</v>
      </c>
      <c r="H453">
        <f>SUMPRODUCT(MID(0&amp;feed!H453,LARGE(INDEX(ISNUMBER(--MID(feed!H453,ROW($1:$19),1))*
ROW($1:$19),0),ROW($1:$19))+1,1)*10^ROW($1:$19)/10)</f>
        <v>0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10</v>
      </c>
      <c r="K453">
        <f>SUMPRODUCT(MID(0&amp;feed!K453,LARGE(INDEX(ISNUMBER(--MID(feed!K453,ROW($1:$19),1))*
ROW($1:$19),0),ROW($1:$19))+1,1)*10^ROW($1:$19)/10)</f>
        <v>3</v>
      </c>
      <c r="L453">
        <f>SUMPRODUCT(MID(0&amp;feed!L453,LARGE(INDEX(ISNUMBER(--MID(feed!L453,ROW($1:$19),1))*
ROW($1:$19),0),ROW($1:$19))+1,1)*10^ROW($1:$19)/10)</f>
        <v>3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1456</v>
      </c>
      <c r="O453">
        <f>SUMPRODUCT(MID(0&amp;feed!O453,LARGE(INDEX(ISNUMBER(--MID(feed!O453,ROW($1:$5),1))*
ROW($1:$5),0),ROW($1:$5))+1,1)*10^ROW($1:$5)/10)</f>
        <v>209</v>
      </c>
      <c r="P453" t="str">
        <f>feed!P453</f>
        <v>Near Depletion</v>
      </c>
      <c r="Q453">
        <f t="shared" si="42"/>
        <v>10</v>
      </c>
      <c r="R453" t="str">
        <f>feed!Q453</f>
        <v>Meagre</v>
      </c>
      <c r="S453">
        <f t="shared" si="43"/>
        <v>1.5</v>
      </c>
      <c r="T453" t="str">
        <f>feed!R453</f>
        <v>The Subcontinent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453" t="str">
        <f>feed!U453</f>
        <v>http://blocgame.com/stats.php?id=61862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616</v>
      </c>
      <c r="AA453" s="8">
        <f t="shared" si="45"/>
        <v>1.9684065934065933</v>
      </c>
      <c r="AB453" s="4">
        <f t="shared" si="46"/>
        <v>242.66666666666666</v>
      </c>
      <c r="AC453" s="4">
        <f t="shared" si="47"/>
        <v>477.66666666666669</v>
      </c>
    </row>
    <row r="454" spans="1:29" x14ac:dyDescent="0.25">
      <c r="A454" t="str">
        <f>feed!A454</f>
        <v>BIOR KELANTOK</v>
      </c>
      <c r="B454" t="str">
        <f>feed!B454</f>
        <v>Krul</v>
      </c>
      <c r="C454" t="str">
        <f>feed!C454</f>
        <v>Interpol</v>
      </c>
      <c r="D454">
        <f>SUMPRODUCT(MID(0&amp;feed!D454,LARGE(INDEX(ISNUMBER(--MID(feed!D454,ROW($1:$19),1))*
ROW($1:$19),0),ROW($1:$19))+1,1)*10^ROW($1:$19)/10)</f>
        <v>33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1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57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3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1453</v>
      </c>
      <c r="O454">
        <f>SUMPRODUCT(MID(0&amp;feed!O454,LARGE(INDEX(ISNUMBER(--MID(feed!O454,ROW($1:$5),1))*
ROW($1:$5),0),ROW($1:$5))+1,1)*10^ROW($1:$5)/10)</f>
        <v>84</v>
      </c>
      <c r="P454" t="str">
        <f>feed!P454</f>
        <v>Untapped</v>
      </c>
      <c r="Q454">
        <f t="shared" si="42"/>
        <v>90</v>
      </c>
      <c r="R454" t="str">
        <f>feed!Q454</f>
        <v>Large</v>
      </c>
      <c r="S454">
        <f t="shared" si="43"/>
        <v>7.5</v>
      </c>
      <c r="T454" t="str">
        <f>feed!R454</f>
        <v>Pacific Rim</v>
      </c>
      <c r="U454" t="str">
        <f>feed!S454</f>
        <v>United States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454" t="str">
        <f>feed!U454</f>
        <v>http://blocgame.com/stats.php?id=61489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7453</v>
      </c>
      <c r="AA454" s="8">
        <f t="shared" si="45"/>
        <v>9.0006882312456984</v>
      </c>
      <c r="AB454" s="4">
        <f t="shared" si="46"/>
        <v>242.16666666666666</v>
      </c>
      <c r="AC454" s="4">
        <f t="shared" si="47"/>
        <v>2179.6666666666665</v>
      </c>
    </row>
    <row r="455" spans="1:29" x14ac:dyDescent="0.25">
      <c r="A455" t="str">
        <f>feed!A455</f>
        <v>Fanboys</v>
      </c>
      <c r="B455" t="str">
        <f>feed!B455</f>
        <v>Steve Jobs</v>
      </c>
      <c r="C455" t="str">
        <f>feed!C455</f>
        <v>Socialist Arab Union</v>
      </c>
      <c r="D455">
        <f>SUMPRODUCT(MID(0&amp;feed!D455,LARGE(INDEX(ISNUMBER(--MID(feed!D455,ROW($1:$19),1))*
ROW($1:$19),0),ROW($1:$19))+1,1)*10^ROW($1:$19)/10)</f>
        <v>16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SUMPRODUCT(MID(0&amp;feed!H455,LARGE(INDEX(ISNUMBER(--MID(feed!H455,ROW($1:$19),1))*
ROW($1:$19),0),ROW($1:$19))+1,1)*10^ROW($1:$19)/10)</f>
        <v>0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36</v>
      </c>
      <c r="K455">
        <f>SUMPRODUCT(MID(0&amp;feed!K455,LARGE(INDEX(ISNUMBER(--MID(feed!K455,ROW($1:$19),1))*
ROW($1:$19),0),ROW($1:$19))+1,1)*10^ROW($1:$19)/10)</f>
        <v>9</v>
      </c>
      <c r="L455">
        <f>SUMPRODUCT(MID(0&amp;feed!L455,LARGE(INDEX(ISNUMBER(--MID(feed!L455,ROW($1:$19),1))*
ROW($1:$19),0),ROW($1:$19))+1,1)*10^ROW($1:$19)/10)</f>
        <v>7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1450</v>
      </c>
      <c r="O455">
        <f>SUMPRODUCT(MID(0&amp;feed!O455,LARGE(INDEX(ISNUMBER(--MID(feed!O455,ROW($1:$5),1))*
ROW($1:$5),0),ROW($1:$5))+1,1)*10^ROW($1:$5)/10)</f>
        <v>918</v>
      </c>
      <c r="P455" t="str">
        <f>feed!P455</f>
        <v>Untapped</v>
      </c>
      <c r="Q455">
        <f t="shared" si="42"/>
        <v>90</v>
      </c>
      <c r="R455" t="str">
        <f>feed!Q455</f>
        <v>None</v>
      </c>
      <c r="S455">
        <f t="shared" si="43"/>
        <v>0</v>
      </c>
      <c r="T455" t="str">
        <f>feed!R455</f>
        <v>Egypt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455" t="str">
        <f>feed!U455</f>
        <v>http://blocgame.com/stats.php?id=64178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5345</v>
      </c>
      <c r="AA455" s="8">
        <f t="shared" si="45"/>
        <v>7.8241379310344827</v>
      </c>
      <c r="AB455" s="4">
        <f t="shared" si="46"/>
        <v>241.66666666666666</v>
      </c>
      <c r="AC455" s="4">
        <f t="shared" si="47"/>
        <v>1890.8333333333333</v>
      </c>
    </row>
    <row r="456" spans="1:29" x14ac:dyDescent="0.25">
      <c r="A456" t="str">
        <f>feed!A456</f>
        <v>Sulon Grande</v>
      </c>
      <c r="B456" t="str">
        <f>feed!B456</f>
        <v>Sulon the Defiler</v>
      </c>
      <c r="C456" t="str">
        <f>feed!C456</f>
        <v>Brotherhood of Nod</v>
      </c>
      <c r="D456">
        <f>SUMPRODUCT(MID(0&amp;feed!D456,LARGE(INDEX(ISNUMBER(--MID(feed!D456,ROW($1:$19),1))*
ROW($1:$19),0),ROW($1:$19))+1,1)*10^ROW($1:$19)/10)</f>
        <v>30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SUMPRODUCT(MID(0&amp;feed!H456,LARGE(INDEX(ISNUMBER(--MID(feed!H456,ROW($1:$19),1))*
ROW($1:$19),0),ROW($1:$19))+1,1)*10^ROW($1:$19)/10)</f>
        <v>0</v>
      </c>
      <c r="I456" t="str">
        <f>feed!I456</f>
        <v>Poor</v>
      </c>
      <c r="J456">
        <f>SUMPRODUCT(MID(0&amp;feed!J456,LARGE(INDEX(ISNUMBER(--MID(feed!J456,ROW($1:$19),1))*
ROW($1:$19),0),ROW($1:$19))+1,1)*10^ROW($1:$19)/10)</f>
        <v>45</v>
      </c>
      <c r="K456">
        <f>SUMPRODUCT(MID(0&amp;feed!K456,LARGE(INDEX(ISNUMBER(--MID(feed!K456,ROW($1:$19),1))*
ROW($1:$19),0),ROW($1:$19))+1,1)*10^ROW($1:$19)/10)</f>
        <v>4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1447</v>
      </c>
      <c r="O456">
        <f>SUMPRODUCT(MID(0&amp;feed!O456,LARGE(INDEX(ISNUMBER(--MID(feed!O456,ROW($1:$5),1))*
ROW($1:$5),0),ROW($1:$5))+1,1)*10^ROW($1:$5)/10)</f>
        <v>1514</v>
      </c>
      <c r="P456">
        <f>feed!P456</f>
        <v>0</v>
      </c>
      <c r="Q456">
        <f t="shared" si="42"/>
        <v>40</v>
      </c>
      <c r="R456" t="str">
        <f>feed!Q456</f>
        <v>None</v>
      </c>
      <c r="S456">
        <f t="shared" si="43"/>
        <v>0</v>
      </c>
      <c r="T456" t="str">
        <f>feed!R456</f>
        <v>Atlas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456" t="str">
        <f>feed!U456</f>
        <v>http://blocgame.com/stats.php?id=61038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4121</v>
      </c>
      <c r="AA456" s="8">
        <f t="shared" si="45"/>
        <v>4.4029025570145128</v>
      </c>
      <c r="AB456" s="4">
        <f t="shared" si="46"/>
        <v>241.16666666666666</v>
      </c>
      <c r="AC456" s="4">
        <f t="shared" si="47"/>
        <v>1061.8333333333333</v>
      </c>
    </row>
    <row r="457" spans="1:29" x14ac:dyDescent="0.25">
      <c r="A457" t="str">
        <f>feed!A457</f>
        <v>Mata Helang</v>
      </c>
      <c r="B457" t="str">
        <f>feed!B457</f>
        <v>Mata Helang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38</v>
      </c>
      <c r="E457">
        <f>SUMPRODUCT(MID(0&amp;feed!E457,LARGE(INDEX(ISNUMBER(--MID(feed!E457,ROW($1:$19),1))*
ROW($1:$19),0),ROW($1:$19))+1,1)*10^ROW($1:$19)/10)</f>
        <v>10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3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14</v>
      </c>
      <c r="K457">
        <f>SUMPRODUCT(MID(0&amp;feed!K457,LARGE(INDEX(ISNUMBER(--MID(feed!K457,ROW($1:$19),1))*
ROW($1:$19),0),ROW($1:$19))+1,1)*10^ROW($1:$19)/10)</f>
        <v>40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1447</v>
      </c>
      <c r="O457">
        <f>SUMPRODUCT(MID(0&amp;feed!O457,LARGE(INDEX(ISNUMBER(--MID(feed!O457,ROW($1:$5),1))*
ROW($1:$5),0),ROW($1:$5))+1,1)*10^ROW($1:$5)/10)</f>
        <v>84</v>
      </c>
      <c r="P457" t="str">
        <f>feed!P457</f>
        <v>Untapped</v>
      </c>
      <c r="Q457">
        <f t="shared" si="42"/>
        <v>90</v>
      </c>
      <c r="R457" t="str">
        <f>feed!Q457</f>
        <v>Very Powerful</v>
      </c>
      <c r="S457">
        <f t="shared" si="43"/>
        <v>10</v>
      </c>
      <c r="T457" t="str">
        <f>feed!R457</f>
        <v>Pacific Rim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457" t="str">
        <f>feed!U457</f>
        <v>http://blocgame.com/stats.php?id=64412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</v>
      </c>
      <c r="AA457" s="8">
        <f t="shared" si="45"/>
        <v>13.478230822391154</v>
      </c>
      <c r="AB457" s="4">
        <f t="shared" si="46"/>
        <v>241.16666666666666</v>
      </c>
      <c r="AC457" s="4">
        <f t="shared" si="47"/>
        <v>3250.5</v>
      </c>
    </row>
    <row r="458" spans="1:29" x14ac:dyDescent="0.25">
      <c r="A458" t="str">
        <f>feed!A458</f>
        <v>Kersumsos</v>
      </c>
      <c r="B458" t="str">
        <f>feed!B458</f>
        <v>Kersumsos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103</v>
      </c>
      <c r="E458">
        <f>SUMPRODUCT(MID(0&amp;feed!E458,LARGE(INDEX(ISNUMBER(--MID(feed!E458,ROW($1:$19),1))*
ROW($1:$19),0),ROW($1:$19))+1,1)*10^ROW($1:$19)/10)</f>
        <v>0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SUMPRODUCT(MID(0&amp;feed!H458,LARGE(INDEX(ISNUMBER(--MID(feed!H458,ROW($1:$19),1))*
ROW($1:$19),0),ROW($1:$19))+1,1)*10^ROW($1:$19)/10)</f>
        <v>5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28</v>
      </c>
      <c r="K458">
        <f>SUMPRODUCT(MID(0&amp;feed!K458,LARGE(INDEX(ISNUMBER(--MID(feed!K458,ROW($1:$19),1))*
ROW($1:$19),0),ROW($1:$19))+1,1)*10^ROW($1:$19)/10)</f>
        <v>30</v>
      </c>
      <c r="L458">
        <f>SUMPRODUCT(MID(0&amp;feed!L458,LARGE(INDEX(ISNUMBER(--MID(feed!L458,ROW($1:$19),1))*
ROW($1:$19),0),ROW($1:$19))+1,1)*10^ROW($1:$19)/10)</f>
        <v>31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1444</v>
      </c>
      <c r="O458">
        <f>SUMPRODUCT(MID(0&amp;feed!O458,LARGE(INDEX(ISNUMBER(--MID(feed!O458,ROW($1:$5),1))*
ROW($1:$5),0),ROW($1:$5))+1,1)*10^ROW($1:$5)/10)</f>
        <v>5551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Egypt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458" t="str">
        <f>feed!U458</f>
        <v>http://blocgame.com/stats.php?id=46317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20326</v>
      </c>
      <c r="AA458" s="8">
        <f t="shared" si="45"/>
        <v>32.514542936288088</v>
      </c>
      <c r="AB458" s="4">
        <f t="shared" si="46"/>
        <v>240.66666666666666</v>
      </c>
      <c r="AC458" s="4">
        <f t="shared" si="47"/>
        <v>7825.166666666667</v>
      </c>
    </row>
    <row r="459" spans="1:29" x14ac:dyDescent="0.25">
      <c r="A459" t="str">
        <f>feed!A459</f>
        <v>Portobol</v>
      </c>
      <c r="B459" t="str">
        <f>feed!B459</f>
        <v>Guilherme Castro</v>
      </c>
      <c r="C459">
        <f>feed!C459</f>
        <v>0</v>
      </c>
      <c r="D459">
        <f>SUMPRODUCT(MID(0&amp;feed!D459,LARGE(INDEX(ISNUMBER(--MID(feed!D459,ROW($1:$19),1))*
ROW($1:$19),0),ROW($1:$19))+1,1)*10^ROW($1:$19)/10)</f>
        <v>3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Finest of the 19th century</v>
      </c>
      <c r="G459" t="str">
        <f>feed!G459</f>
        <v>Questionable</v>
      </c>
      <c r="H459">
        <f>SUMPRODUCT(MID(0&amp;feed!H459,LARGE(INDEX(ISNUMBER(--MID(feed!H459,ROW($1:$19),1))*
ROW($1:$19),0),ROW($1:$19))+1,1)*10^ROW($1:$19)/10)</f>
        <v>1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</v>
      </c>
      <c r="K459">
        <f>SUMPRODUCT(MID(0&amp;feed!K459,LARGE(INDEX(ISNUMBER(--MID(feed!K459,ROW($1:$19),1))*
ROW($1:$19),0),ROW($1:$19))+1,1)*10^ROW($1:$19)/10)</f>
        <v>4</v>
      </c>
      <c r="L459">
        <f>SUMPRODUCT(MID(0&amp;feed!L459,LARGE(INDEX(ISNUMBER(--MID(feed!L459,ROW($1:$19),1))*
ROW($1:$19),0),ROW($1:$19))+1,1)*10^ROW($1:$19)/10)</f>
        <v>1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1444</v>
      </c>
      <c r="O459">
        <f>SUMPRODUCT(MID(0&amp;feed!O459,LARGE(INDEX(ISNUMBER(--MID(feed!O459,ROW($1:$5),1))*
ROW($1:$5),0),ROW($1:$5))+1,1)*10^ROW($1:$5)/10)</f>
        <v>80</v>
      </c>
      <c r="P459" t="str">
        <f>feed!P459</f>
        <v>Untapped</v>
      </c>
      <c r="Q459">
        <f t="shared" si="42"/>
        <v>90</v>
      </c>
      <c r="R459" t="str">
        <f>feed!Q459</f>
        <v>None</v>
      </c>
      <c r="S459">
        <f t="shared" si="43"/>
        <v>0</v>
      </c>
      <c r="T459" t="str">
        <f>feed!R459</f>
        <v>Southern Cone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459" t="str">
        <f>feed!U459</f>
        <v>http://blocgame.com/stats.php?id=64169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1690</v>
      </c>
      <c r="AA459" s="8">
        <f t="shared" si="45"/>
        <v>2.9882271468144044</v>
      </c>
      <c r="AB459" s="4">
        <f t="shared" si="46"/>
        <v>240.66666666666666</v>
      </c>
      <c r="AC459" s="4">
        <f t="shared" si="47"/>
        <v>719.16666666666663</v>
      </c>
    </row>
    <row r="460" spans="1:29" x14ac:dyDescent="0.25">
      <c r="A460" t="str">
        <f>feed!A460</f>
        <v>kailam</v>
      </c>
      <c r="B460" t="str">
        <f>feed!B460</f>
        <v>kailam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23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Isolated</v>
      </c>
      <c r="H460">
        <f>SUMPRODUCT(MID(0&amp;feed!H460,LARGE(INDEX(ISNUMBER(--MID(feed!H460,ROW($1:$19),1))*
ROW($1:$19),0),ROW($1:$19))+1,1)*10^ROW($1:$19)/10)</f>
        <v>1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36</v>
      </c>
      <c r="K460">
        <f>SUMPRODUCT(MID(0&amp;feed!K460,LARGE(INDEX(ISNUMBER(--MID(feed!K460,ROW($1:$19),1))*
ROW($1:$19),0),ROW($1:$19))+1,1)*10^ROW($1:$19)/10)</f>
        <v>7</v>
      </c>
      <c r="L460">
        <f>SUMPRODUCT(MID(0&amp;feed!L460,LARGE(INDEX(ISNUMBER(--MID(feed!L460,ROW($1:$19),1))*
ROW($1:$19),0),ROW($1:$19))+1,1)*10^ROW($1:$19)/10)</f>
        <v>5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1441</v>
      </c>
      <c r="O460">
        <f>SUMPRODUCT(MID(0&amp;feed!O460,LARGE(INDEX(ISNUMBER(--MID(feed!O460,ROW($1:$5),1))*
ROW($1:$5),0),ROW($1:$5))+1,1)*10^ROW($1:$5)/10)</f>
        <v>136</v>
      </c>
      <c r="P460" t="str">
        <f>feed!P460</f>
        <v>Untapped</v>
      </c>
      <c r="Q460">
        <f t="shared" si="42"/>
        <v>90</v>
      </c>
      <c r="R460" t="str">
        <f>feed!Q460</f>
        <v>None</v>
      </c>
      <c r="S460">
        <f t="shared" si="43"/>
        <v>0</v>
      </c>
      <c r="T460" t="str">
        <f>feed!R460</f>
        <v>East Indies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460" t="str">
        <f>feed!U460</f>
        <v>http://blocgame.com/stats.php?id=61608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21875</v>
      </c>
      <c r="AA460" s="8">
        <f t="shared" si="45"/>
        <v>18.823733518390007</v>
      </c>
      <c r="AB460" s="4">
        <f t="shared" si="46"/>
        <v>240.16666666666666</v>
      </c>
      <c r="AC460" s="4">
        <f t="shared" si="47"/>
        <v>4520.833333333333</v>
      </c>
    </row>
    <row r="461" spans="1:29" x14ac:dyDescent="0.25">
      <c r="A461" t="str">
        <f>feed!A461</f>
        <v>Ironforge</v>
      </c>
      <c r="B461" t="str">
        <f>feed!B461</f>
        <v>Mephasto</v>
      </c>
      <c r="C461">
        <f>feed!C461</f>
        <v>0</v>
      </c>
      <c r="D461">
        <f>SUMPRODUCT(MID(0&amp;feed!D461,LARGE(INDEX(ISNUMBER(--MID(feed!D461,ROW($1:$19),1))*
ROW($1:$19),0),ROW($1:$19))+1,1)*10^ROW($1:$19)/10)</f>
        <v>18</v>
      </c>
      <c r="E461">
        <f>SUMPRODUCT(MID(0&amp;feed!E461,LARGE(INDEX(ISNUMBER(--MID(feed!E461,ROW($1:$19),1))*
ROW($1:$19),0),ROW($1:$19))+1,1)*10^ROW($1:$19)/10)</f>
        <v>0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2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40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2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1439</v>
      </c>
      <c r="O461">
        <f>SUMPRODUCT(MID(0&amp;feed!O461,LARGE(INDEX(ISNUMBER(--MID(feed!O461,ROW($1:$5),1))*
ROW($1:$5),0),ROW($1:$5))+1,1)*10^ROW($1:$5)/10)</f>
        <v>75</v>
      </c>
      <c r="P461" t="str">
        <f>feed!P461</f>
        <v>Untapped</v>
      </c>
      <c r="Q461">
        <f t="shared" si="42"/>
        <v>90</v>
      </c>
      <c r="R461" t="str">
        <f>feed!Q461</f>
        <v>None</v>
      </c>
      <c r="S461">
        <f t="shared" si="43"/>
        <v>0</v>
      </c>
      <c r="T461" t="str">
        <f>feed!R461</f>
        <v>Amazonia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461" t="str">
        <f>feed!U461</f>
        <v>http://blocgame.com/stats.php?id=63135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21253</v>
      </c>
      <c r="AA461" s="8">
        <f t="shared" si="45"/>
        <v>17.635858234885337</v>
      </c>
      <c r="AB461" s="4">
        <f t="shared" si="46"/>
        <v>239.83333333333334</v>
      </c>
      <c r="AC461" s="4">
        <f t="shared" si="47"/>
        <v>4229.666666666667</v>
      </c>
    </row>
    <row r="462" spans="1:29" x14ac:dyDescent="0.25">
      <c r="A462" t="str">
        <f>feed!A462</f>
        <v>Rockstead</v>
      </c>
      <c r="B462" t="str">
        <f>feed!B462</f>
        <v>ArMaGeDdOn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76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3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14</v>
      </c>
      <c r="K462">
        <f>SUMPRODUCT(MID(0&amp;feed!K462,LARGE(INDEX(ISNUMBER(--MID(feed!K462,ROW($1:$19),1))*
ROW($1:$19),0),ROW($1:$19))+1,1)*10^ROW($1:$19)/10)</f>
        <v>25</v>
      </c>
      <c r="L462">
        <f>SUMPRODUCT(MID(0&amp;feed!L462,LARGE(INDEX(ISNUMBER(--MID(feed!L462,ROW($1:$19),1))*
ROW($1:$19),0),ROW($1:$19))+1,1)*10^ROW($1:$19)/10)</f>
        <v>11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1434</v>
      </c>
      <c r="O462">
        <f>SUMPRODUCT(MID(0&amp;feed!O462,LARGE(INDEX(ISNUMBER(--MID(feed!O462,ROW($1:$5),1))*
ROW($1:$5),0),ROW($1:$5))+1,1)*10^ROW($1:$5)/10)</f>
        <v>11</v>
      </c>
      <c r="P462" t="str">
        <f>feed!P462</f>
        <v>Untapped</v>
      </c>
      <c r="Q462">
        <f t="shared" si="42"/>
        <v>90</v>
      </c>
      <c r="R462" t="str">
        <f>feed!Q462</f>
        <v>Very Powerful</v>
      </c>
      <c r="S462">
        <f t="shared" si="43"/>
        <v>10</v>
      </c>
      <c r="T462" t="str">
        <f>feed!R462</f>
        <v>Pacific Rim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http://blocgame.com/stats.php?id=62622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3852</v>
      </c>
      <c r="AA462" s="8">
        <f t="shared" si="45"/>
        <v>13.669456066945607</v>
      </c>
      <c r="AB462" s="4">
        <f t="shared" si="46"/>
        <v>239</v>
      </c>
      <c r="AC462" s="4">
        <f t="shared" si="47"/>
        <v>3267</v>
      </c>
    </row>
    <row r="463" spans="1:29" x14ac:dyDescent="0.25">
      <c r="A463" t="str">
        <f>feed!A463</f>
        <v>Sadanca</v>
      </c>
      <c r="B463" t="str">
        <f>feed!B463</f>
        <v>Deioncï¿½</v>
      </c>
      <c r="C463">
        <f>feed!C463</f>
        <v>0</v>
      </c>
      <c r="D463">
        <f>SUMPRODUCT(MID(0&amp;feed!D463,LARGE(INDEX(ISNUMBER(--MID(feed!D463,ROW($1:$19),1))*
ROW($1:$19),0),ROW($1:$19))+1,1)*10^ROW($1:$19)/10)</f>
        <v>8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1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63</v>
      </c>
      <c r="K463">
        <f>SUMPRODUCT(MID(0&amp;feed!K463,LARGE(INDEX(ISNUMBER(--MID(feed!K463,ROW($1:$19),1))*
ROW($1:$19),0),ROW($1:$19))+1,1)*10^ROW($1:$19)/10)</f>
        <v>6</v>
      </c>
      <c r="L463">
        <f>SUMPRODUCT(MID(0&amp;feed!L463,LARGE(INDEX(ISNUMBER(--MID(feed!L463,ROW($1:$19),1))*
ROW($1:$19),0),ROW($1:$19))+1,1)*10^ROW($1:$19)/10)</f>
        <v>4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1423</v>
      </c>
      <c r="O463">
        <f>SUMPRODUCT(MID(0&amp;feed!O463,LARGE(INDEX(ISNUMBER(--MID(feed!O463,ROW($1:$5),1))*
ROW($1:$5),0),ROW($1:$5))+1,1)*10^ROW($1:$5)/10)</f>
        <v>520</v>
      </c>
      <c r="P463" t="str">
        <f>feed!P463</f>
        <v>Untapped</v>
      </c>
      <c r="Q463">
        <f t="shared" si="42"/>
        <v>90</v>
      </c>
      <c r="R463" t="str">
        <f>feed!Q463</f>
        <v>Mediocre</v>
      </c>
      <c r="S463">
        <f t="shared" si="43"/>
        <v>4.5</v>
      </c>
      <c r="T463" t="str">
        <f>feed!R463</f>
        <v>Persia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463" t="str">
        <f>feed!U463</f>
        <v>http://blocgame.com/stats.php?id=64805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4955</v>
      </c>
      <c r="AA463" s="8">
        <f t="shared" si="45"/>
        <v>6.644413211524947</v>
      </c>
      <c r="AB463" s="4">
        <f t="shared" si="46"/>
        <v>237.16666666666666</v>
      </c>
      <c r="AC463" s="4">
        <f t="shared" si="47"/>
        <v>1575.8333333333333</v>
      </c>
    </row>
    <row r="464" spans="1:29" x14ac:dyDescent="0.25">
      <c r="A464" t="str">
        <f>feed!A464</f>
        <v>11Bgde Para</v>
      </c>
      <c r="B464" t="str">
        <f>feed!B464</f>
        <v>Pak Cik Kordi</v>
      </c>
      <c r="C464" t="str">
        <f>feed!C464</f>
        <v>Celestial Beingsï¿½</v>
      </c>
      <c r="D464">
        <f>SUMPRODUCT(MID(0&amp;feed!D464,LARGE(INDEX(ISNUMBER(--MID(feed!D464,ROW($1:$19),1))*
ROW($1:$19),0),ROW($1:$19))+1,1)*10^ROW($1:$19)/10)</f>
        <v>120</v>
      </c>
      <c r="E464">
        <f>SUMPRODUCT(MID(0&amp;feed!E464,LARGE(INDEX(ISNUMBER(--MID(feed!E464,ROW($1:$19),1))*
ROW($1:$19),0),ROW($1:$19))+1,1)*10^ROW($1:$19)/10)</f>
        <v>2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4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14</v>
      </c>
      <c r="K464">
        <f>SUMPRODUCT(MID(0&amp;feed!K464,LARGE(INDEX(ISNUMBER(--MID(feed!K464,ROW($1:$19),1))*
ROW($1:$19),0),ROW($1:$19))+1,1)*10^ROW($1:$19)/10)</f>
        <v>19</v>
      </c>
      <c r="L464">
        <f>SUMPRODUCT(MID(0&amp;feed!L464,LARGE(INDEX(ISNUMBER(--MID(feed!L464,ROW($1:$19),1))*
ROW($1:$19),0),ROW($1:$19))+1,1)*10^ROW($1:$19)/10)</f>
        <v>12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1421</v>
      </c>
      <c r="O464">
        <f>SUMPRODUCT(MID(0&amp;feed!O464,LARGE(INDEX(ISNUMBER(--MID(feed!O464,ROW($1:$5),1))*
ROW($1:$5),0),ROW($1:$5))+1,1)*10^ROW($1:$5)/10)</f>
        <v>261</v>
      </c>
      <c r="P464" t="str">
        <f>feed!P464</f>
        <v>Untapped</v>
      </c>
      <c r="Q464">
        <f t="shared" si="42"/>
        <v>90</v>
      </c>
      <c r="R464" t="str">
        <f>feed!Q464</f>
        <v>Very Powerful</v>
      </c>
      <c r="S464">
        <f t="shared" si="43"/>
        <v>10</v>
      </c>
      <c r="T464" t="str">
        <f>feed!R464</f>
        <v>Pacific Rim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464" t="str">
        <f>feed!U464</f>
        <v>http://blocgame.com/stats.php?id=62652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19124</v>
      </c>
      <c r="AA464" s="8">
        <f t="shared" si="45"/>
        <v>23.750175932441941</v>
      </c>
      <c r="AB464" s="4">
        <f t="shared" si="46"/>
        <v>236.83333333333334</v>
      </c>
      <c r="AC464" s="4">
        <f t="shared" si="47"/>
        <v>5624.833333333333</v>
      </c>
    </row>
    <row r="465" spans="1:29" x14ac:dyDescent="0.25">
      <c r="A465" t="str">
        <f>feed!A465</f>
        <v>Saudi Arabia</v>
      </c>
      <c r="B465" t="str">
        <f>feed!B465</f>
        <v>Ayatollah Khajik</v>
      </c>
      <c r="C465" t="str">
        <f>feed!C465</f>
        <v>The Khilafah</v>
      </c>
      <c r="D465">
        <f>SUMPRODUCT(MID(0&amp;feed!D465,LARGE(INDEX(ISNUMBER(--MID(feed!D465,ROW($1:$19),1))*
ROW($1:$19),0),ROW($1:$19))+1,1)*10^ROW($1:$19)/10)</f>
        <v>32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0</v>
      </c>
      <c r="I465" t="str">
        <f>feed!I465</f>
        <v>Standard</v>
      </c>
      <c r="J465">
        <f>SUMPRODUCT(MID(0&amp;feed!J465,LARGE(INDEX(ISNUMBER(--MID(feed!J465,ROW($1:$19),1))*
ROW($1:$19),0),ROW($1:$19))+1,1)*10^ROW($1:$19)/10)</f>
        <v>19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4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1415</v>
      </c>
      <c r="O465">
        <f>SUMPRODUCT(MID(0&amp;feed!O465,LARGE(INDEX(ISNUMBER(--MID(feed!O465,ROW($1:$5),1))*
ROW($1:$5),0),ROW($1:$5))+1,1)*10^ROW($1:$5)/10)</f>
        <v>563</v>
      </c>
      <c r="P465" t="str">
        <f>feed!P465</f>
        <v>Near Depletion</v>
      </c>
      <c r="Q465">
        <f t="shared" si="42"/>
        <v>10</v>
      </c>
      <c r="R465" t="str">
        <f>feed!Q465</f>
        <v>Meagre</v>
      </c>
      <c r="S465">
        <f t="shared" si="43"/>
        <v>1.5</v>
      </c>
      <c r="T465" t="str">
        <f>feed!R465</f>
        <v>Arabia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65" t="str">
        <f>feed!U465</f>
        <v>http://blocgame.com/stats.php?id=40653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160</v>
      </c>
      <c r="AA465" s="8">
        <f t="shared" si="45"/>
        <v>4.88339222614841</v>
      </c>
      <c r="AB465" s="4">
        <f t="shared" si="46"/>
        <v>235.83333333333334</v>
      </c>
      <c r="AC465" s="4">
        <f t="shared" si="47"/>
        <v>1151.6666666666667</v>
      </c>
    </row>
    <row r="466" spans="1:29" x14ac:dyDescent="0.25">
      <c r="A466" t="str">
        <f>feed!A466</f>
        <v>Bubupooka</v>
      </c>
      <c r="B466" t="str">
        <f>feed!B466</f>
        <v>Princess Rahalia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108</v>
      </c>
      <c r="E466">
        <f>SUMPRODUCT(MID(0&amp;feed!E466,LARGE(INDEX(ISNUMBER(--MID(feed!E466,ROW($1:$19),1))*
ROW($1:$19),0),ROW($1:$19))+1,1)*10^ROW($1:$19)/10)</f>
        <v>0</v>
      </c>
      <c r="F466" t="str">
        <f>feed!F466</f>
        <v>Vietnam War surplus</v>
      </c>
      <c r="G466" t="str">
        <f>feed!G466</f>
        <v>Gandhi-like</v>
      </c>
      <c r="H466">
        <f>SUMPRODUCT(MID(0&amp;feed!H466,LARGE(INDEX(ISNUMBER(--MID(feed!H466,ROW($1:$19),1))*
ROW($1:$19),0),ROW($1:$19))+1,1)*10^ROW($1:$19)/10)</f>
        <v>3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20</v>
      </c>
      <c r="K466">
        <f>SUMPRODUCT(MID(0&amp;feed!K466,LARGE(INDEX(ISNUMBER(--MID(feed!K466,ROW($1:$19),1))*
ROW($1:$19),0),ROW($1:$19))+1,1)*10^ROW($1:$19)/10)</f>
        <v>19</v>
      </c>
      <c r="L466">
        <f>SUMPRODUCT(MID(0&amp;feed!L466,LARGE(INDEX(ISNUMBER(--MID(feed!L466,ROW($1:$19),1))*
ROW($1:$19),0),ROW($1:$19))+1,1)*10^ROW($1:$19)/10)</f>
        <v>3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1415</v>
      </c>
      <c r="O466">
        <f>SUMPRODUCT(MID(0&amp;feed!O466,LARGE(INDEX(ISNUMBER(--MID(feed!O466,ROW($1:$5),1))*
ROW($1:$5),0),ROW($1:$5))+1,1)*10^ROW($1:$5)/10)</f>
        <v>7</v>
      </c>
      <c r="P466" t="str">
        <f>feed!P466</f>
        <v>Untapped</v>
      </c>
      <c r="Q466">
        <f t="shared" si="42"/>
        <v>90</v>
      </c>
      <c r="R466" t="str">
        <f>feed!Q466</f>
        <v>Very Powerful</v>
      </c>
      <c r="S466">
        <f t="shared" si="43"/>
        <v>10</v>
      </c>
      <c r="T466" t="str">
        <f>feed!R466</f>
        <v>Southern Africa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466" t="str">
        <f>feed!U466</f>
        <v>http://blocgame.com/stats.php?id=44960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10662</v>
      </c>
      <c r="AA466" s="8">
        <f t="shared" si="45"/>
        <v>14.95547703180212</v>
      </c>
      <c r="AB466" s="4">
        <f t="shared" si="46"/>
        <v>235.83333333333334</v>
      </c>
      <c r="AC466" s="4">
        <f t="shared" si="47"/>
        <v>3527</v>
      </c>
    </row>
    <row r="467" spans="1:29" x14ac:dyDescent="0.25">
      <c r="A467" t="str">
        <f>feed!A467</f>
        <v>KOHREA</v>
      </c>
      <c r="B467" t="str">
        <f>feed!B467</f>
        <v>Kim Jong Ill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47</v>
      </c>
      <c r="E467">
        <f>SUMPRODUCT(MID(0&amp;feed!E467,LARGE(INDEX(ISNUMBER(--MID(feed!E467,ROW($1:$19),1))*
ROW($1:$19),0),ROW($1:$19))+1,1)*10^ROW($1:$19)/10)</f>
        <v>4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3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29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12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1415</v>
      </c>
      <c r="O467">
        <f>SUMPRODUCT(MID(0&amp;feed!O467,LARGE(INDEX(ISNUMBER(--MID(feed!O467,ROW($1:$5),1))*
ROW($1:$5),0),ROW($1:$5))+1,1)*10^ROW($1:$5)/10)</f>
        <v>93</v>
      </c>
      <c r="P467" t="str">
        <f>feed!P467</f>
        <v>Untapped</v>
      </c>
      <c r="Q467">
        <f t="shared" si="42"/>
        <v>90</v>
      </c>
      <c r="R467" t="str">
        <f>feed!Q467</f>
        <v>Mediocre</v>
      </c>
      <c r="S467">
        <f t="shared" si="43"/>
        <v>4.5</v>
      </c>
      <c r="T467" t="str">
        <f>feed!R467</f>
        <v>China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67" t="str">
        <f>feed!U467</f>
        <v>http://blocgame.com/stats.php?id=63926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10736</v>
      </c>
      <c r="AA467" s="8">
        <f t="shared" si="45"/>
        <v>18.718021201413428</v>
      </c>
      <c r="AB467" s="4">
        <f t="shared" si="46"/>
        <v>235.83333333333334</v>
      </c>
      <c r="AC467" s="4">
        <f t="shared" si="47"/>
        <v>4414.333333333333</v>
      </c>
    </row>
    <row r="468" spans="1:29" x14ac:dyDescent="0.25">
      <c r="A468" t="str">
        <f>feed!A468</f>
        <v>Ukraina</v>
      </c>
      <c r="B468" t="str">
        <f>feed!B468</f>
        <v>Ottaman</v>
      </c>
      <c r="C468" t="str">
        <f>feed!C468</f>
        <v>Interpol</v>
      </c>
      <c r="D468">
        <f>SUMPRODUCT(MID(0&amp;feed!D468,LARGE(INDEX(ISNUMBER(--MID(feed!D468,ROW($1:$19),1))*
ROW($1:$19),0),ROW($1:$19))+1,1)*10^ROW($1:$19)/10)</f>
        <v>35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1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20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1408</v>
      </c>
      <c r="O468">
        <f>SUMPRODUCT(MID(0&amp;feed!O468,LARGE(INDEX(ISNUMBER(--MID(feed!O468,ROW($1:$5),1))*
ROW($1:$5),0),ROW($1:$5))+1,1)*10^ROW($1:$5)/10)</f>
        <v>0</v>
      </c>
      <c r="P468" t="str">
        <f>feed!P468</f>
        <v>Untapped</v>
      </c>
      <c r="Q468">
        <f t="shared" si="42"/>
        <v>90</v>
      </c>
      <c r="R468" t="str">
        <f>feed!Q468</f>
        <v>Meagre</v>
      </c>
      <c r="S468">
        <f t="shared" si="43"/>
        <v>1.5</v>
      </c>
      <c r="T468" t="str">
        <f>feed!R468</f>
        <v>Mesopotamia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468" t="str">
        <f>feed!U468</f>
        <v>http://blocgame.com/stats.php?id=64990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16807</v>
      </c>
      <c r="AA468" s="8">
        <f t="shared" si="45"/>
        <v>15.665482954545455</v>
      </c>
      <c r="AB468" s="4">
        <f t="shared" si="46"/>
        <v>234.66666666666666</v>
      </c>
      <c r="AC468" s="4">
        <f t="shared" si="47"/>
        <v>3676.1666666666665</v>
      </c>
    </row>
    <row r="469" spans="1:29" x14ac:dyDescent="0.25">
      <c r="A469" t="str">
        <f>feed!A469</f>
        <v>Amazonian Union</v>
      </c>
      <c r="B469" t="str">
        <f>feed!B469</f>
        <v>Hugo Chavez</v>
      </c>
      <c r="C469" t="str">
        <f>feed!C469</f>
        <v>The Second Republic</v>
      </c>
      <c r="D469">
        <f>SUMPRODUCT(MID(0&amp;feed!D469,LARGE(INDEX(ISNUMBER(--MID(feed!D469,ROW($1:$19),1))*
ROW($1:$19),0),ROW($1:$19))+1,1)*10^ROW($1:$19)/10)</f>
        <v>9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SUMPRODUCT(MID(0&amp;feed!H469,LARGE(INDEX(ISNUMBER(--MID(feed!H469,ROW($1:$19),1))*
ROW($1:$19),0),ROW($1:$19))+1,1)*10^ROW($1:$19)/10)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16</v>
      </c>
      <c r="K469">
        <f>SUMPRODUCT(MID(0&amp;feed!K469,LARGE(INDEX(ISNUMBER(--MID(feed!K469,ROW($1:$19),1))*
ROW($1:$19),0),ROW($1:$19))+1,1)*10^ROW($1:$19)/10)</f>
        <v>6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1407</v>
      </c>
      <c r="O469">
        <f>SUMPRODUCT(MID(0&amp;feed!O469,LARGE(INDEX(ISNUMBER(--MID(feed!O469,ROW($1:$5),1))*
ROW($1:$5),0),ROW($1:$5))+1,1)*10^ROW($1:$5)/10)</f>
        <v>37</v>
      </c>
      <c r="P469" t="str">
        <f>feed!P469</f>
        <v>Untapped</v>
      </c>
      <c r="Q469">
        <f t="shared" si="42"/>
        <v>90</v>
      </c>
      <c r="R469" t="str">
        <f>feed!Q469</f>
        <v>None</v>
      </c>
      <c r="S469">
        <f t="shared" si="43"/>
        <v>0</v>
      </c>
      <c r="T469" t="str">
        <f>feed!R469</f>
        <v>Amazonia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469" t="str">
        <f>feed!U469</f>
        <v>http://blocgame.com/stats.php?id=59377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7548</v>
      </c>
      <c r="AA469" s="8">
        <f t="shared" si="45"/>
        <v>8.0298507462686572</v>
      </c>
      <c r="AB469" s="4">
        <f t="shared" si="46"/>
        <v>234.5</v>
      </c>
      <c r="AC469" s="4">
        <f t="shared" si="47"/>
        <v>1883</v>
      </c>
    </row>
    <row r="470" spans="1:29" x14ac:dyDescent="0.25">
      <c r="A470" t="str">
        <f>feed!A470</f>
        <v>Kelate.net</v>
      </c>
      <c r="B470" t="str">
        <f>feed!B470</f>
        <v>Wira Perang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137</v>
      </c>
      <c r="E470">
        <f>SUMPRODUCT(MID(0&amp;feed!E470,LARGE(INDEX(ISNUMBER(--MID(feed!E470,ROW($1:$19),1))*
ROW($1:$19),0),ROW($1:$19))+1,1)*10^ROW($1:$19)/10)</f>
        <v>11</v>
      </c>
      <c r="F470" t="str">
        <f>feed!F470</f>
        <v>Vietnam War surplus</v>
      </c>
      <c r="G470" t="str">
        <f>feed!G470</f>
        <v>Gandhi-like</v>
      </c>
      <c r="H470">
        <f>SUMPRODUCT(MID(0&amp;feed!H470,LARGE(INDEX(ISNUMBER(--MID(feed!H470,ROW($1:$19),1))*
ROW($1:$19),0),ROW($1:$19))+1,1)*10^ROW($1:$19)/10)</f>
        <v>4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10</v>
      </c>
      <c r="K470">
        <f>SUMPRODUCT(MID(0&amp;feed!K470,LARGE(INDEX(ISNUMBER(--MID(feed!K470,ROW($1:$19),1))*
ROW($1:$19),0),ROW($1:$19))+1,1)*10^ROW($1:$19)/10)</f>
        <v>34</v>
      </c>
      <c r="L470">
        <f>SUMPRODUCT(MID(0&amp;feed!L470,LARGE(INDEX(ISNUMBER(--MID(feed!L470,ROW($1:$19),1))*
ROW($1:$19),0),ROW($1:$19))+1,1)*10^ROW($1:$19)/10)</f>
        <v>34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1404</v>
      </c>
      <c r="O470">
        <f>SUMPRODUCT(MID(0&amp;feed!O470,LARGE(INDEX(ISNUMBER(--MID(feed!O470,ROW($1:$5),1))*
ROW($1:$5),0),ROW($1:$5))+1,1)*10^ROW($1:$5)/10)</f>
        <v>1709</v>
      </c>
      <c r="P470" t="str">
        <f>feed!P470</f>
        <v>Near Depletion</v>
      </c>
      <c r="Q470">
        <f t="shared" si="42"/>
        <v>10</v>
      </c>
      <c r="R470" t="str">
        <f>feed!Q470</f>
        <v>Very Powerful</v>
      </c>
      <c r="S470">
        <f t="shared" si="43"/>
        <v>10</v>
      </c>
      <c r="T470" t="str">
        <f>feed!R470</f>
        <v>Arabia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470" t="str">
        <f>feed!U470</f>
        <v>http://blocgame.com/stats.php?id=61907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1561</v>
      </c>
      <c r="AA470" s="8">
        <f t="shared" si="45"/>
        <v>21.41096866096866</v>
      </c>
      <c r="AB470" s="4">
        <f t="shared" si="46"/>
        <v>234</v>
      </c>
      <c r="AC470" s="4">
        <f t="shared" si="47"/>
        <v>5010.166666666667</v>
      </c>
    </row>
    <row r="471" spans="1:29" x14ac:dyDescent="0.25">
      <c r="A471" t="str">
        <f>feed!A471</f>
        <v>Sri Mersing</v>
      </c>
      <c r="B471" t="str">
        <f>feed!B471</f>
        <v>Rafiqi12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138</v>
      </c>
      <c r="E471">
        <f>SUMPRODUCT(MID(0&amp;feed!E471,LARGE(INDEX(ISNUMBER(--MID(feed!E471,ROW($1:$19),1))*
ROW($1:$19),0),ROW($1:$19))+1,1)*10^ROW($1:$19)/10)</f>
        <v>15</v>
      </c>
      <c r="F471" t="str">
        <f>feed!F471</f>
        <v>Korean War surplus</v>
      </c>
      <c r="G471" t="str">
        <f>feed!G471</f>
        <v>Angelic</v>
      </c>
      <c r="H471">
        <f>SUMPRODUCT(MID(0&amp;feed!H471,LARGE(INDEX(ISNUMBER(--MID(feed!H471,ROW($1:$19),1))*
ROW($1:$19),0),ROW($1:$19))+1,1)*10^ROW($1:$19)/10)</f>
        <v>5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0</v>
      </c>
      <c r="K471">
        <f>SUMPRODUCT(MID(0&amp;feed!K471,LARGE(INDEX(ISNUMBER(--MID(feed!K471,ROW($1:$19),1))*
ROW($1:$19),0),ROW($1:$19))+1,1)*10^ROW($1:$19)/10)</f>
        <v>31</v>
      </c>
      <c r="L471">
        <f>SUMPRODUCT(MID(0&amp;feed!L471,LARGE(INDEX(ISNUMBER(--MID(feed!L471,ROW($1:$19),1))*
ROW($1:$19),0),ROW($1:$19))+1,1)*10^ROW($1:$19)/10)</f>
        <v>14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1402</v>
      </c>
      <c r="O471">
        <f>SUMPRODUCT(MID(0&amp;feed!O471,LARGE(INDEX(ISNUMBER(--MID(feed!O471,ROW($1:$5),1))*
ROW($1:$5),0),ROW($1:$5))+1,1)*10^ROW($1:$5)/10)</f>
        <v>394</v>
      </c>
      <c r="P471" t="str">
        <f>feed!P471</f>
        <v>Untapped</v>
      </c>
      <c r="Q471">
        <f t="shared" si="42"/>
        <v>90</v>
      </c>
      <c r="R471" t="str">
        <f>feed!Q471</f>
        <v>Very Powerful</v>
      </c>
      <c r="S471">
        <f t="shared" si="43"/>
        <v>10</v>
      </c>
      <c r="T471" t="str">
        <f>feed!R471</f>
        <v>East Indies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471" t="str">
        <f>feed!U471</f>
        <v>http://blocgame.com/stats.php?id=64413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27145</v>
      </c>
      <c r="AA471" s="8">
        <f t="shared" si="45"/>
        <v>34.07275320970043</v>
      </c>
      <c r="AB471" s="4">
        <f t="shared" si="46"/>
        <v>233.66666666666666</v>
      </c>
      <c r="AC471" s="4">
        <f t="shared" si="47"/>
        <v>7961.666666666667</v>
      </c>
    </row>
    <row r="472" spans="1:29" x14ac:dyDescent="0.25">
      <c r="A472" t="str">
        <f>feed!A472</f>
        <v>Afrikizonia</v>
      </c>
      <c r="B472" t="str">
        <f>feed!B472</f>
        <v>MacSlothur</v>
      </c>
      <c r="C472">
        <f>feed!C472</f>
        <v>0</v>
      </c>
      <c r="D472">
        <f>SUMPRODUCT(MID(0&amp;feed!D472,LARGE(INDEX(ISNUMBER(--MID(feed!D472,ROW($1:$19),1))*
ROW($1:$19),0),ROW($1:$19))+1,1)*10^ROW($1:$19)/10)</f>
        <v>5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Angelic</v>
      </c>
      <c r="H472">
        <f>SUMPRODUCT(MID(0&amp;feed!H472,LARGE(INDEX(ISNUMBER(--MID(feed!H472,ROW($1:$19),1))*
ROW($1:$19),0),ROW($1:$19))+1,1)*10^ROW($1:$19)/10)</f>
        <v>3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38</v>
      </c>
      <c r="K472">
        <f>SUMPRODUCT(MID(0&amp;feed!K472,LARGE(INDEX(ISNUMBER(--MID(feed!K472,ROW($1:$19),1))*
ROW($1:$19),0),ROW($1:$19))+1,1)*10^ROW($1:$19)/10)</f>
        <v>26</v>
      </c>
      <c r="L472">
        <f>SUMPRODUCT(MID(0&amp;feed!L472,LARGE(INDEX(ISNUMBER(--MID(feed!L472,ROW($1:$19),1))*
ROW($1:$19),0),ROW($1:$19))+1,1)*10^ROW($1:$19)/10)</f>
        <v>5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1399</v>
      </c>
      <c r="O472">
        <f>SUMPRODUCT(MID(0&amp;feed!O472,LARGE(INDEX(ISNUMBER(--MID(feed!O472,ROW($1:$5),1))*
ROW($1:$5),0),ROW($1:$5))+1,1)*10^ROW($1:$5)/10)</f>
        <v>155</v>
      </c>
      <c r="P472">
        <f>feed!P472</f>
        <v>0</v>
      </c>
      <c r="Q472">
        <f t="shared" si="42"/>
        <v>40</v>
      </c>
      <c r="R472" t="str">
        <f>feed!Q472</f>
        <v>None</v>
      </c>
      <c r="S472">
        <f t="shared" si="43"/>
        <v>0</v>
      </c>
      <c r="T472" t="str">
        <f>feed!R472</f>
        <v>East Africa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472" t="str">
        <f>feed!U472</f>
        <v>http://blocgame.com/stats.php?id=63138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-1670</v>
      </c>
      <c r="AA472" s="8">
        <f t="shared" si="45"/>
        <v>8.7240886347390987</v>
      </c>
      <c r="AB472" s="4">
        <f t="shared" si="46"/>
        <v>233.16666666666666</v>
      </c>
      <c r="AC472" s="4">
        <f t="shared" si="47"/>
        <v>2034.1666666666667</v>
      </c>
    </row>
    <row r="473" spans="1:29" x14ac:dyDescent="0.25">
      <c r="A473" t="str">
        <f>feed!A473</f>
        <v>Cavetta</v>
      </c>
      <c r="B473" t="str">
        <f>feed!B473</f>
        <v>Liamv3</v>
      </c>
      <c r="C473" t="str">
        <f>feed!C473</f>
        <v>Pact of Red October</v>
      </c>
      <c r="D473">
        <f>SUMPRODUCT(MID(0&amp;feed!D473,LARGE(INDEX(ISNUMBER(--MID(feed!D473,ROW($1:$19),1))*
ROW($1:$19),0),ROW($1:$19))+1,1)*10^ROW($1:$19)/10)</f>
        <v>53</v>
      </c>
      <c r="E473">
        <f>SUMPRODUCT(MID(0&amp;feed!E473,LARGE(INDEX(ISNUMBER(--MID(feed!E473,ROW($1:$19),1))*
ROW($1:$19),0),ROW($1:$19))+1,1)*10^ROW($1:$19)/10)</f>
        <v>1</v>
      </c>
      <c r="F473" t="str">
        <f>feed!F473</f>
        <v>Second World War surplus</v>
      </c>
      <c r="G473" t="str">
        <f>feed!G473</f>
        <v>Isolated</v>
      </c>
      <c r="H473">
        <f>SUMPRODUCT(MID(0&amp;feed!H473,LARGE(INDEX(ISNUMBER(--MID(feed!H473,ROW($1:$19),1))*
ROW($1:$19),0),ROW($1:$19))+1,1)*10^ROW($1:$19)/10)</f>
        <v>2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4</v>
      </c>
      <c r="K473">
        <f>SUMPRODUCT(MID(0&amp;feed!K473,LARGE(INDEX(ISNUMBER(--MID(feed!K473,ROW($1:$19),1))*
ROW($1:$19),0),ROW($1:$19))+1,1)*10^ROW($1:$19)/10)</f>
        <v>5</v>
      </c>
      <c r="L473">
        <f>SUMPRODUCT(MID(0&amp;feed!L473,LARGE(INDEX(ISNUMBER(--MID(feed!L473,ROW($1:$19),1))*
ROW($1:$19),0),ROW($1:$19))+1,1)*10^ROW($1:$19)/10)</f>
        <v>4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1396</v>
      </c>
      <c r="O473">
        <f>SUMPRODUCT(MID(0&amp;feed!O473,LARGE(INDEX(ISNUMBER(--MID(feed!O473,ROW($1:$5),1))*
ROW($1:$5),0),ROW($1:$5))+1,1)*10^ROW($1:$5)/10)</f>
        <v>285</v>
      </c>
      <c r="P473" t="str">
        <f>feed!P473</f>
        <v>Near Depletion</v>
      </c>
      <c r="Q473">
        <f t="shared" si="42"/>
        <v>10</v>
      </c>
      <c r="R473" t="str">
        <f>feed!Q473</f>
        <v>Mediocre</v>
      </c>
      <c r="S473">
        <f t="shared" si="43"/>
        <v>4.5</v>
      </c>
      <c r="T473" t="str">
        <f>feed!R473</f>
        <v>Pacific Rim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473" t="str">
        <f>feed!U473</f>
        <v>http://blocgame.com/stats.php?id=64933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15885</v>
      </c>
      <c r="AA473" s="8">
        <f t="shared" si="45"/>
        <v>14.871060171919771</v>
      </c>
      <c r="AB473" s="4">
        <f t="shared" si="46"/>
        <v>232.66666666666666</v>
      </c>
      <c r="AC473" s="4">
        <f t="shared" si="47"/>
        <v>3460</v>
      </c>
    </row>
    <row r="474" spans="1:29" x14ac:dyDescent="0.25">
      <c r="A474" t="str">
        <f>feed!A474</f>
        <v>ENdau 2</v>
      </c>
      <c r="B474" t="str">
        <f>feed!B474</f>
        <v>Syazwan90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109</v>
      </c>
      <c r="E474">
        <f>SUMPRODUCT(MID(0&amp;feed!E474,LARGE(INDEX(ISNUMBER(--MID(feed!E474,ROW($1:$19),1))*
ROW($1:$19),0),ROW($1:$19))+1,1)*10^ROW($1:$19)/10)</f>
        <v>3</v>
      </c>
      <c r="F474" t="str">
        <f>feed!F474</f>
        <v>Korean War surplus</v>
      </c>
      <c r="G474" t="str">
        <f>feed!G474</f>
        <v>Angelic</v>
      </c>
      <c r="H474">
        <f>SUMPRODUCT(MID(0&amp;feed!H474,LARGE(INDEX(ISNUMBER(--MID(feed!H474,ROW($1:$19),1))*
ROW($1:$19),0),ROW($1:$19))+1,1)*10^ROW($1:$19)/10)</f>
        <v>2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1</v>
      </c>
      <c r="K474">
        <f>SUMPRODUCT(MID(0&amp;feed!K474,LARGE(INDEX(ISNUMBER(--MID(feed!K474,ROW($1:$19),1))*
ROW($1:$19),0),ROW($1:$19))+1,1)*10^ROW($1:$19)/10)</f>
        <v>29</v>
      </c>
      <c r="L474">
        <f>SUMPRODUCT(MID(0&amp;feed!L474,LARGE(INDEX(ISNUMBER(--MID(feed!L474,ROW($1:$19),1))*
ROW($1:$19),0),ROW($1:$19))+1,1)*10^ROW($1:$19)/10)</f>
        <v>10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1395</v>
      </c>
      <c r="O474">
        <f>SUMPRODUCT(MID(0&amp;feed!O474,LARGE(INDEX(ISNUMBER(--MID(feed!O474,ROW($1:$5),1))*
ROW($1:$5),0),ROW($1:$5))+1,1)*10^ROW($1:$5)/10)</f>
        <v>4550</v>
      </c>
      <c r="P474" t="str">
        <f>feed!P474</f>
        <v>Untapped</v>
      </c>
      <c r="Q474">
        <f t="shared" si="42"/>
        <v>90</v>
      </c>
      <c r="R474" t="str">
        <f>feed!Q474</f>
        <v>Large</v>
      </c>
      <c r="S474">
        <f t="shared" si="43"/>
        <v>7.5</v>
      </c>
      <c r="T474" t="str">
        <f>feed!R474</f>
        <v>Atlas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474" t="str">
        <f>feed!U474</f>
        <v>http://blocgame.com/stats.php?id=64213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26159</v>
      </c>
      <c r="AA474" s="8">
        <f t="shared" si="45"/>
        <v>30.31111111111111</v>
      </c>
      <c r="AB474" s="4">
        <f t="shared" si="46"/>
        <v>232.5</v>
      </c>
      <c r="AC474" s="4">
        <f t="shared" si="47"/>
        <v>7047.333333333333</v>
      </c>
    </row>
    <row r="475" spans="1:29" x14ac:dyDescent="0.25">
      <c r="A475" t="str">
        <f>feed!A475</f>
        <v>Nautique</v>
      </c>
      <c r="B475" t="str">
        <f>feed!B475</f>
        <v>wayneeconomist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99</v>
      </c>
      <c r="E475">
        <f>SUMPRODUCT(MID(0&amp;feed!E475,LARGE(INDEX(ISNUMBER(--MID(feed!E475,ROW($1:$19),1))*
ROW($1:$19),0),ROW($1:$19))+1,1)*10^ROW($1:$19)/10)</f>
        <v>6</v>
      </c>
      <c r="F475" t="str">
        <f>feed!F475</f>
        <v>Vietnam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6</v>
      </c>
      <c r="I475" t="str">
        <f>feed!I475</f>
        <v>Standard</v>
      </c>
      <c r="J475">
        <f>SUMPRODUCT(MID(0&amp;feed!J475,LARGE(INDEX(ISNUMBER(--MID(feed!J475,ROW($1:$19),1))*
ROW($1:$19),0),ROW($1:$19))+1,1)*10^ROW($1:$19)/10)</f>
        <v>1</v>
      </c>
      <c r="K475">
        <f>SUMPRODUCT(MID(0&amp;feed!K475,LARGE(INDEX(ISNUMBER(--MID(feed!K475,ROW($1:$19),1))*
ROW($1:$19),0),ROW($1:$19))+1,1)*10^ROW($1:$19)/10)</f>
        <v>16</v>
      </c>
      <c r="L475">
        <f>SUMPRODUCT(MID(0&amp;feed!L475,LARGE(INDEX(ISNUMBER(--MID(feed!L475,ROW($1:$19),1))*
ROW($1:$19),0),ROW($1:$19))+1,1)*10^ROW($1:$19)/10)</f>
        <v>7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1391</v>
      </c>
      <c r="O475">
        <f>SUMPRODUCT(MID(0&amp;feed!O475,LARGE(INDEX(ISNUMBER(--MID(feed!O475,ROW($1:$5),1))*
ROW($1:$5),0),ROW($1:$5))+1,1)*10^ROW($1:$5)/10)</f>
        <v>1051</v>
      </c>
      <c r="P475" t="str">
        <f>feed!P475</f>
        <v>Untapped</v>
      </c>
      <c r="Q475">
        <f t="shared" si="42"/>
        <v>90</v>
      </c>
      <c r="R475" t="str">
        <f>feed!Q475</f>
        <v>Large</v>
      </c>
      <c r="S475">
        <f t="shared" si="43"/>
        <v>7.5</v>
      </c>
      <c r="T475" t="str">
        <f>feed!R475</f>
        <v>The Subcontinent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475" t="str">
        <f>feed!U475</f>
        <v>http://blocgame.com/stats.php?id=58443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21304</v>
      </c>
      <c r="AA475" s="8">
        <f t="shared" si="45"/>
        <v>24.751258087706685</v>
      </c>
      <c r="AB475" s="4">
        <f t="shared" si="46"/>
        <v>231.83333333333334</v>
      </c>
      <c r="AC475" s="4">
        <f t="shared" si="47"/>
        <v>5738.166666666667</v>
      </c>
    </row>
    <row r="476" spans="1:29" x14ac:dyDescent="0.25">
      <c r="A476" t="str">
        <f>feed!A476</f>
        <v>Last Horn</v>
      </c>
      <c r="B476" t="str">
        <f>feed!B476</f>
        <v>Prince Charming</v>
      </c>
      <c r="C476" t="str">
        <f>feed!C476</f>
        <v>The Khilafah</v>
      </c>
      <c r="D476">
        <f>SUMPRODUCT(MID(0&amp;feed!D476,LARGE(INDEX(ISNUMBER(--MID(feed!D476,ROW($1:$19),1))*
ROW($1:$19),0),ROW($1:$19))+1,1)*10^ROW($1:$19)/10)</f>
        <v>128</v>
      </c>
      <c r="E476">
        <f>SUMPRODUCT(MID(0&amp;feed!E476,LARGE(INDEX(ISNUMBER(--MID(feed!E476,ROW($1:$19),1))*
ROW($1:$19),0),ROW($1:$19))+1,1)*10^ROW($1:$19)/10)</f>
        <v>1</v>
      </c>
      <c r="F476" t="str">
        <f>feed!F476</f>
        <v>Korean War surplus</v>
      </c>
      <c r="G476" t="str">
        <f>feed!G476</f>
        <v>Nice</v>
      </c>
      <c r="H476">
        <f>SUMPRODUCT(MID(0&amp;feed!H476,LARGE(INDEX(ISNUMBER(--MID(feed!H476,ROW($1:$19),1))*
ROW($1:$19),0),ROW($1:$19))+1,1)*10^ROW($1:$19)/10)</f>
        <v>2</v>
      </c>
      <c r="I476" t="str">
        <f>feed!I476</f>
        <v>Poor</v>
      </c>
      <c r="J476">
        <f>SUMPRODUCT(MID(0&amp;feed!J476,LARGE(INDEX(ISNUMBER(--MID(feed!J476,ROW($1:$19),1))*
ROW($1:$19),0),ROW($1:$19))+1,1)*10^ROW($1:$19)/10)</f>
        <v>11</v>
      </c>
      <c r="K476">
        <f>SUMPRODUCT(MID(0&amp;feed!K476,LARGE(INDEX(ISNUMBER(--MID(feed!K476,ROW($1:$19),1))*
ROW($1:$19),0),ROW($1:$19))+1,1)*10^ROW($1:$19)/10)</f>
        <v>35</v>
      </c>
      <c r="L476">
        <f>SUMPRODUCT(MID(0&amp;feed!L476,LARGE(INDEX(ISNUMBER(--MID(feed!L476,ROW($1:$19),1))*
ROW($1:$19),0),ROW($1:$19))+1,1)*10^ROW($1:$19)/10)</f>
        <v>7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1385</v>
      </c>
      <c r="O476">
        <f>SUMPRODUCT(MID(0&amp;feed!O476,LARGE(INDEX(ISNUMBER(--MID(feed!O476,ROW($1:$5),1))*
ROW($1:$5),0),ROW($1:$5))+1,1)*10^ROW($1:$5)/10)</f>
        <v>1006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West Africa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476" t="str">
        <f>feed!U476</f>
        <v>http://blocgame.com/stats.php?id=64043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25493</v>
      </c>
      <c r="AA476" s="8">
        <f t="shared" si="45"/>
        <v>30.861371841155236</v>
      </c>
      <c r="AB476" s="4">
        <f t="shared" si="46"/>
        <v>230.83333333333334</v>
      </c>
      <c r="AC476" s="4">
        <f t="shared" si="47"/>
        <v>7123.833333333333</v>
      </c>
    </row>
    <row r="477" spans="1:29" x14ac:dyDescent="0.25">
      <c r="A477" t="str">
        <f>feed!A477</f>
        <v>Eagleland</v>
      </c>
      <c r="B477" t="str">
        <f>feed!B477</f>
        <v>AMERICAN_HERO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11</v>
      </c>
      <c r="E477">
        <f>SUMPRODUCT(MID(0&amp;feed!E477,LARGE(INDEX(ISNUMBER(--MID(feed!E477,ROW($1:$19),1))*
ROW($1:$19),0),ROW($1:$19))+1,1)*10^ROW($1:$19)/10)</f>
        <v>1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8</v>
      </c>
      <c r="K477">
        <f>SUMPRODUCT(MID(0&amp;feed!K477,LARGE(INDEX(ISNUMBER(--MID(feed!K477,ROW($1:$19),1))*
ROW($1:$19),0),ROW($1:$19))+1,1)*10^ROW($1:$19)/10)</f>
        <v>19</v>
      </c>
      <c r="L477">
        <f>SUMPRODUCT(MID(0&amp;feed!L477,LARGE(INDEX(ISNUMBER(--MID(feed!L477,ROW($1:$19),1))*
ROW($1:$19),0),ROW($1:$19))+1,1)*10^ROW($1:$19)/10)</f>
        <v>5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1383</v>
      </c>
      <c r="O477">
        <f>SUMPRODUCT(MID(0&amp;feed!O477,LARGE(INDEX(ISNUMBER(--MID(feed!O477,ROW($1:$5),1))*
ROW($1:$5),0),ROW($1:$5))+1,1)*10^ROW($1:$5)/10)</f>
        <v>194</v>
      </c>
      <c r="P477" t="str">
        <f>feed!P477</f>
        <v>Untapped</v>
      </c>
      <c r="Q477">
        <f t="shared" si="42"/>
        <v>90</v>
      </c>
      <c r="R477" t="str">
        <f>feed!Q477</f>
        <v>Mediocre</v>
      </c>
      <c r="S477">
        <f t="shared" si="43"/>
        <v>4.5</v>
      </c>
      <c r="T477" t="str">
        <f>feed!R477</f>
        <v>Mesoamerica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477" t="str">
        <f>feed!U477</f>
        <v>http://blocgame.com/stats.php?id=39022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17903</v>
      </c>
      <c r="AA477" s="8">
        <f t="shared" si="45"/>
        <v>21.079537237888648</v>
      </c>
      <c r="AB477" s="4">
        <f t="shared" si="46"/>
        <v>230.5</v>
      </c>
      <c r="AC477" s="4">
        <f t="shared" si="47"/>
        <v>4858.833333333333</v>
      </c>
    </row>
    <row r="478" spans="1:29" x14ac:dyDescent="0.25">
      <c r="A478" t="str">
        <f>feed!A478</f>
        <v>AtlasCorp</v>
      </c>
      <c r="B478" t="str">
        <f>feed!B478</f>
        <v>Sandreniner</v>
      </c>
      <c r="C478" t="str">
        <f>feed!C478</f>
        <v>Celestial Beingsï¿½</v>
      </c>
      <c r="D478">
        <f>SUMPRODUCT(MID(0&amp;feed!D478,LARGE(INDEX(ISNUMBER(--MID(feed!D478,ROW($1:$19),1))*
ROW($1:$19),0),ROW($1:$19))+1,1)*10^ROW($1:$19)/10)</f>
        <v>69</v>
      </c>
      <c r="E478">
        <f>SUMPRODUCT(MID(0&amp;feed!E478,LARGE(INDEX(ISNUMBER(--MID(feed!E478,ROW($1:$19),1))*
ROW($1:$19),0),ROW($1:$19))+1,1)*10^ROW($1:$19)/10)</f>
        <v>1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3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14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12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1383</v>
      </c>
      <c r="O478">
        <f>SUMPRODUCT(MID(0&amp;feed!O478,LARGE(INDEX(ISNUMBER(--MID(feed!O478,ROW($1:$5),1))*
ROW($1:$5),0),ROW($1:$5))+1,1)*10^ROW($1:$5)/10)</f>
        <v>283</v>
      </c>
      <c r="P478" t="str">
        <f>feed!P478</f>
        <v>Untapped</v>
      </c>
      <c r="Q478">
        <f t="shared" si="42"/>
        <v>90</v>
      </c>
      <c r="R478" t="str">
        <f>feed!Q478</f>
        <v>Very Powerful</v>
      </c>
      <c r="S478">
        <f t="shared" si="43"/>
        <v>10</v>
      </c>
      <c r="T478" t="str">
        <f>feed!R478</f>
        <v>Caribbean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478" t="str">
        <f>feed!U478</f>
        <v>http://blocgame.com/stats.php?id=63122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14165</v>
      </c>
      <c r="AA478" s="8">
        <f t="shared" si="45"/>
        <v>19.732465654374547</v>
      </c>
      <c r="AB478" s="4">
        <f t="shared" si="46"/>
        <v>230.5</v>
      </c>
      <c r="AC478" s="4">
        <f t="shared" si="47"/>
        <v>4548.333333333333</v>
      </c>
    </row>
    <row r="479" spans="1:29" x14ac:dyDescent="0.25">
      <c r="A479" t="str">
        <f>feed!A479</f>
        <v>Castille</v>
      </c>
      <c r="B479" t="str">
        <f>feed!B479</f>
        <v>Castillian</v>
      </c>
      <c r="C479">
        <f>feed!C479</f>
        <v>0</v>
      </c>
      <c r="D479">
        <f>SUMPRODUCT(MID(0&amp;feed!D479,LARGE(INDEX(ISNUMBER(--MID(feed!D479,ROW($1:$19),1))*
ROW($1:$19),0),ROW($1:$19))+1,1)*10^ROW($1:$19)/10)</f>
        <v>175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SUMPRODUCT(MID(0&amp;feed!H479,LARGE(INDEX(ISNUMBER(--MID(feed!H479,ROW($1:$19),1))*
ROW($1:$19),0),ROW($1:$19))+1,1)*10^ROW($1:$19)/10)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147</v>
      </c>
      <c r="K479">
        <f>SUMPRODUCT(MID(0&amp;feed!K479,LARGE(INDEX(ISNUMBER(--MID(feed!K479,ROW($1:$19),1))*
ROW($1:$19),0),ROW($1:$19))+1,1)*10^ROW($1:$19)/10)</f>
        <v>17</v>
      </c>
      <c r="L479">
        <f>SUMPRODUCT(MID(0&amp;feed!L479,LARGE(INDEX(ISNUMBER(--MID(feed!L479,ROW($1:$19),1))*
ROW($1:$19),0),ROW($1:$19))+1,1)*10^ROW($1:$19)/10)</f>
        <v>14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1377</v>
      </c>
      <c r="O479">
        <f>SUMPRODUCT(MID(0&amp;feed!O479,LARGE(INDEX(ISNUMBER(--MID(feed!O479,ROW($1:$5),1))*
ROW($1:$5),0),ROW($1:$5))+1,1)*10^ROW($1:$5)/10)</f>
        <v>1937</v>
      </c>
      <c r="P479" t="str">
        <f>feed!P479</f>
        <v>Near Depletion</v>
      </c>
      <c r="Q479">
        <f t="shared" si="42"/>
        <v>10</v>
      </c>
      <c r="R479" t="str">
        <f>feed!Q479</f>
        <v>Large</v>
      </c>
      <c r="S479">
        <f t="shared" si="43"/>
        <v>7.5</v>
      </c>
      <c r="T479" t="str">
        <f>feed!R479</f>
        <v>Arabia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479" t="str">
        <f>feed!U479</f>
        <v>http://blocgame.com/stats.php?id=65002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13620</v>
      </c>
      <c r="AA479" s="8">
        <f t="shared" si="45"/>
        <v>18.877995642701524</v>
      </c>
      <c r="AB479" s="4">
        <f t="shared" si="46"/>
        <v>229.5</v>
      </c>
      <c r="AC479" s="4">
        <f t="shared" si="47"/>
        <v>4332.5</v>
      </c>
    </row>
    <row r="480" spans="1:29" x14ac:dyDescent="0.25">
      <c r="A480" t="str">
        <f>feed!A480</f>
        <v>Seixal</v>
      </c>
      <c r="B480" t="str">
        <f>feed!B480</f>
        <v>Erina Volevah</v>
      </c>
      <c r="C480" t="str">
        <f>feed!C480</f>
        <v>Che Guevara League</v>
      </c>
      <c r="D480">
        <f>SUMPRODUCT(MID(0&amp;feed!D480,LARGE(INDEX(ISNUMBER(--MID(feed!D480,ROW($1:$19),1))*
ROW($1:$19),0),ROW($1:$19))+1,1)*10^ROW($1:$19)/10)</f>
        <v>7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Good</v>
      </c>
      <c r="H480">
        <f>SUMPRODUCT(MID(0&amp;feed!H480,LARGE(INDEX(ISNUMBER(--MID(feed!H480,ROW($1:$19),1))*
ROW($1:$19),0),ROW($1:$19))+1,1)*10^ROW($1:$19)/10)</f>
        <v>1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124</v>
      </c>
      <c r="K480">
        <f>SUMPRODUCT(MID(0&amp;feed!K480,LARGE(INDEX(ISNUMBER(--MID(feed!K480,ROW($1:$19),1))*
ROW($1:$19),0),ROW($1:$19))+1,1)*10^ROW($1:$19)/10)</f>
        <v>9</v>
      </c>
      <c r="L480">
        <f>SUMPRODUCT(MID(0&amp;feed!L480,LARGE(INDEX(ISNUMBER(--MID(feed!L480,ROW($1:$19),1))*
ROW($1:$19),0),ROW($1:$19))+1,1)*10^ROW($1:$19)/10)</f>
        <v>1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1369</v>
      </c>
      <c r="O480">
        <f>SUMPRODUCT(MID(0&amp;feed!O480,LARGE(INDEX(ISNUMBER(--MID(feed!O480,ROW($1:$5),1))*
ROW($1:$5),0),ROW($1:$5))+1,1)*10^ROW($1:$5)/10)</f>
        <v>196</v>
      </c>
      <c r="P480" t="str">
        <f>feed!P480</f>
        <v>Untapped</v>
      </c>
      <c r="Q480">
        <f t="shared" si="42"/>
        <v>90</v>
      </c>
      <c r="R480" t="str">
        <f>feed!Q480</f>
        <v>None</v>
      </c>
      <c r="S480">
        <f t="shared" si="43"/>
        <v>0</v>
      </c>
      <c r="T480" t="str">
        <f>feed!R480</f>
        <v>Caribbean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480" t="str">
        <f>feed!U480</f>
        <v>http://blocgame.com/stats.php?id=64079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4860</v>
      </c>
      <c r="AA480" s="8">
        <f t="shared" si="45"/>
        <v>6.8371073776479179</v>
      </c>
      <c r="AB480" s="4">
        <f t="shared" si="46"/>
        <v>228.16666666666666</v>
      </c>
      <c r="AC480" s="4">
        <f t="shared" si="47"/>
        <v>1560</v>
      </c>
    </row>
    <row r="481" spans="1:29" x14ac:dyDescent="0.25">
      <c r="A481" t="str">
        <f>feed!A481</f>
        <v>bulipliisia</v>
      </c>
      <c r="B481" t="str">
        <f>feed!B481</f>
        <v>wolfman955</v>
      </c>
      <c r="C481" t="str">
        <f>feed!C481</f>
        <v>buliplisa stone age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Normal</v>
      </c>
      <c r="H481">
        <f>SUMPRODUCT(MID(0&amp;feed!H481,LARGE(INDEX(ISNUMBER(--MID(feed!H481,ROW($1:$19),1))*
ROW($1:$19),0),ROW($1:$19))+1,1)*10^ROW($1:$19)/10)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30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1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1366</v>
      </c>
      <c r="O481">
        <f>SUMPRODUCT(MID(0&amp;feed!O481,LARGE(INDEX(ISNUMBER(--MID(feed!O481,ROW($1:$5),1))*
ROW($1:$5),0),ROW($1:$5))+1,1)*10^ROW($1:$5)/10)</f>
        <v>500</v>
      </c>
      <c r="P481" t="str">
        <f>feed!P481</f>
        <v>Untapped</v>
      </c>
      <c r="Q481">
        <f t="shared" si="42"/>
        <v>90</v>
      </c>
      <c r="R481" t="str">
        <f>feed!Q481</f>
        <v>Meagre</v>
      </c>
      <c r="S481">
        <f t="shared" si="43"/>
        <v>1.5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481" t="str">
        <f>feed!U481</f>
        <v>http://blocgame.com/stats.php?id=64186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4625</v>
      </c>
      <c r="AA481" s="8">
        <f t="shared" si="45"/>
        <v>4.7584187408491951</v>
      </c>
      <c r="AB481" s="4">
        <f t="shared" si="46"/>
        <v>227.66666666666666</v>
      </c>
      <c r="AC481" s="4">
        <f t="shared" si="47"/>
        <v>1083.3333333333333</v>
      </c>
    </row>
    <row r="482" spans="1:29" x14ac:dyDescent="0.25">
      <c r="A482" t="str">
        <f>feed!A482</f>
        <v>Nanyang</v>
      </c>
      <c r="B482" t="str">
        <f>feed!B482</f>
        <v>Mister_N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51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Questionable</v>
      </c>
      <c r="H482">
        <f>SUMPRODUCT(MID(0&amp;feed!H482,LARGE(INDEX(ISNUMBER(--MID(feed!H482,ROW($1:$19),1))*
ROW($1:$19),0),ROW($1:$19))+1,1)*10^ROW($1:$19)/10)</f>
        <v>2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11</v>
      </c>
      <c r="K482">
        <f>SUMPRODUCT(MID(0&amp;feed!K482,LARGE(INDEX(ISNUMBER(--MID(feed!K482,ROW($1:$19),1))*
ROW($1:$19),0),ROW($1:$19))+1,1)*10^ROW($1:$19)/10)</f>
        <v>11</v>
      </c>
      <c r="L482">
        <f>SUMPRODUCT(MID(0&amp;feed!L482,LARGE(INDEX(ISNUMBER(--MID(feed!L482,ROW($1:$19),1))*
ROW($1:$19),0),ROW($1:$19))+1,1)*10^ROW($1:$19)/10)</f>
        <v>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1360</v>
      </c>
      <c r="O482">
        <f>SUMPRODUCT(MID(0&amp;feed!O482,LARGE(INDEX(ISNUMBER(--MID(feed!O482,ROW($1:$5),1))*
ROW($1:$5),0),ROW($1:$5))+1,1)*10^ROW($1:$5)/10)</f>
        <v>222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Indochina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482" t="str">
        <f>feed!U482</f>
        <v>http://blocgame.com/stats.php?id=62916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22994</v>
      </c>
      <c r="AA482" s="8">
        <f t="shared" si="45"/>
        <v>22.146323529411763</v>
      </c>
      <c r="AB482" s="4">
        <f t="shared" si="46"/>
        <v>226.66666666666666</v>
      </c>
      <c r="AC482" s="4">
        <f t="shared" si="47"/>
        <v>5019.833333333333</v>
      </c>
    </row>
    <row r="483" spans="1:29" x14ac:dyDescent="0.25">
      <c r="A483" t="str">
        <f>feed!A483</f>
        <v>Androzia</v>
      </c>
      <c r="B483" t="str">
        <f>feed!B483</f>
        <v>Androz</v>
      </c>
      <c r="C483" t="str">
        <f>feed!C483</f>
        <v>Celestial Beingsï¿½</v>
      </c>
      <c r="D483">
        <f>SUMPRODUCT(MID(0&amp;feed!D483,LARGE(INDEX(ISNUMBER(--MID(feed!D483,ROW($1:$19),1))*
ROW($1:$19),0),ROW($1:$19))+1,1)*10^ROW($1:$19)/10)</f>
        <v>3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Mad Dog</v>
      </c>
      <c r="H483">
        <f>SUMPRODUCT(MID(0&amp;feed!H483,LARGE(INDEX(ISNUMBER(--MID(feed!H483,ROW($1:$19),1))*
ROW($1:$19),0),ROW($1:$19))+1,1)*10^ROW($1:$19)/10)</f>
        <v>0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30</v>
      </c>
      <c r="K483">
        <f>SUMPRODUCT(MID(0&amp;feed!K483,LARGE(INDEX(ISNUMBER(--MID(feed!K483,ROW($1:$19),1))*
ROW($1:$19),0),ROW($1:$19))+1,1)*10^ROW($1:$19)/10)</f>
        <v>8</v>
      </c>
      <c r="L483">
        <f>SUMPRODUCT(MID(0&amp;feed!L483,LARGE(INDEX(ISNUMBER(--MID(feed!L483,ROW($1:$19),1))*
ROW($1:$19),0),ROW($1:$19))+1,1)*10^ROW($1:$19)/10)</f>
        <v>7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1341</v>
      </c>
      <c r="O483">
        <f>SUMPRODUCT(MID(0&amp;feed!O483,LARGE(INDEX(ISNUMBER(--MID(feed!O483,ROW($1:$5),1))*
ROW($1:$5),0),ROW($1:$5))+1,1)*10^ROW($1:$5)/10)</f>
        <v>2908</v>
      </c>
      <c r="P483" t="str">
        <f>feed!P483</f>
        <v>Near Depletion</v>
      </c>
      <c r="Q483">
        <f t="shared" si="42"/>
        <v>10</v>
      </c>
      <c r="R483" t="str">
        <f>feed!Q483</f>
        <v>Small</v>
      </c>
      <c r="S483">
        <f t="shared" si="43"/>
        <v>3</v>
      </c>
      <c r="T483" t="str">
        <f>feed!R483</f>
        <v>Atlas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483" t="str">
        <f>feed!U483</f>
        <v>http://blocgame.com/stats.php?id=61584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8715</v>
      </c>
      <c r="AA483" s="8">
        <f t="shared" si="45"/>
        <v>10.693512304250559</v>
      </c>
      <c r="AB483" s="4">
        <f t="shared" si="46"/>
        <v>223.5</v>
      </c>
      <c r="AC483" s="4">
        <f t="shared" si="47"/>
        <v>2390</v>
      </c>
    </row>
    <row r="484" spans="1:29" x14ac:dyDescent="0.25">
      <c r="A484" t="str">
        <f>feed!A484</f>
        <v>Yannevia</v>
      </c>
      <c r="B484" t="str">
        <f>feed!B484</f>
        <v>Yannevitz</v>
      </c>
      <c r="C484" t="str">
        <f>feed!C484</f>
        <v>Schutzstaffel</v>
      </c>
      <c r="D484">
        <f>SUMPRODUCT(MID(0&amp;feed!D484,LARGE(INDEX(ISNUMBER(--MID(feed!D484,ROW($1:$19),1))*
ROW($1:$19),0),ROW($1:$19))+1,1)*10^ROW($1:$19)/10)</f>
        <v>78</v>
      </c>
      <c r="E484">
        <f>SUMPRODUCT(MID(0&amp;feed!E484,LARGE(INDEX(ISNUMBER(--MID(feed!E484,ROW($1:$19),1))*
ROW($1:$19),0),ROW($1:$19))+1,1)*10^ROW($1:$19)/10)</f>
        <v>4</v>
      </c>
      <c r="F484" t="str">
        <f>feed!F484</f>
        <v>Second World War surplus</v>
      </c>
      <c r="G484" t="str">
        <f>feed!G484</f>
        <v>Angelic</v>
      </c>
      <c r="H484">
        <f>SUMPRODUCT(MID(0&amp;feed!H484,LARGE(INDEX(ISNUMBER(--MID(feed!H484,ROW($1:$19),1))*
ROW($1:$19),0),ROW($1:$19))+1,1)*10^ROW($1:$19)/10)</f>
        <v>3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7</v>
      </c>
      <c r="K484">
        <f>SUMPRODUCT(MID(0&amp;feed!K484,LARGE(INDEX(ISNUMBER(--MID(feed!K484,ROW($1:$19),1))*
ROW($1:$19),0),ROW($1:$19))+1,1)*10^ROW($1:$19)/10)</f>
        <v>22</v>
      </c>
      <c r="L484">
        <f>SUMPRODUCT(MID(0&amp;feed!L484,LARGE(INDEX(ISNUMBER(--MID(feed!L484,ROW($1:$19),1))*
ROW($1:$19),0),ROW($1:$19))+1,1)*10^ROW($1:$19)/10)</f>
        <v>11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1338</v>
      </c>
      <c r="O484">
        <f>SUMPRODUCT(MID(0&amp;feed!O484,LARGE(INDEX(ISNUMBER(--MID(feed!O484,ROW($1:$5),1))*
ROW($1:$5),0),ROW($1:$5))+1,1)*10^ROW($1:$5)/10)</f>
        <v>388</v>
      </c>
      <c r="P484" t="str">
        <f>feed!P484</f>
        <v>Untapped</v>
      </c>
      <c r="Q484">
        <f t="shared" si="42"/>
        <v>90</v>
      </c>
      <c r="R484" t="str">
        <f>feed!Q484</f>
        <v>Powerful</v>
      </c>
      <c r="S484">
        <f t="shared" si="43"/>
        <v>9</v>
      </c>
      <c r="T484" t="str">
        <f>feed!R484</f>
        <v>Gran Colombia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484" t="str">
        <f>feed!U484</f>
        <v>http://blocgame.com/stats.php?id=62538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16089</v>
      </c>
      <c r="AA484" s="8">
        <f t="shared" si="45"/>
        <v>22.955156950672645</v>
      </c>
      <c r="AB484" s="4">
        <f t="shared" si="46"/>
        <v>223</v>
      </c>
      <c r="AC484" s="4">
        <f t="shared" si="47"/>
        <v>5119</v>
      </c>
    </row>
    <row r="485" spans="1:29" x14ac:dyDescent="0.25">
      <c r="A485" t="str">
        <f>feed!A485</f>
        <v>Formosa</v>
      </c>
      <c r="B485" t="str">
        <f>feed!B485</f>
        <v>Chen ya len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73</v>
      </c>
      <c r="E485">
        <f>SUMPRODUCT(MID(0&amp;feed!E485,LARGE(INDEX(ISNUMBER(--MID(feed!E485,ROW($1:$19),1))*
ROW($1:$19),0),ROW($1:$19))+1,1)*10^ROW($1:$19)/10)</f>
        <v>7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SUMPRODUCT(MID(0&amp;feed!H485,LARGE(INDEX(ISNUMBER(--MID(feed!H485,ROW($1:$19),1))*
ROW($1:$19),0),ROW($1:$19))+1,1)*10^ROW($1:$19)/10)</f>
        <v>3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13</v>
      </c>
      <c r="L485">
        <f>SUMPRODUCT(MID(0&amp;feed!L485,LARGE(INDEX(ISNUMBER(--MID(feed!L485,ROW($1:$19),1))*
ROW($1:$19),0),ROW($1:$19))+1,1)*10^ROW($1:$19)/10)</f>
        <v>6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1333</v>
      </c>
      <c r="O485">
        <f>SUMPRODUCT(MID(0&amp;feed!O485,LARGE(INDEX(ISNUMBER(--MID(feed!O485,ROW($1:$5),1))*
ROW($1:$5),0),ROW($1:$5))+1,1)*10^ROW($1:$5)/10)</f>
        <v>409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Pacific Rim</v>
      </c>
      <c r="U485" t="str">
        <f>feed!S485</f>
        <v>United States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485" t="str">
        <f>feed!U485</f>
        <v>http://blocgame.com/stats.php?id=41162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14615</v>
      </c>
      <c r="AA485" s="8">
        <f t="shared" si="45"/>
        <v>17.996999249812454</v>
      </c>
      <c r="AB485" s="4">
        <f t="shared" si="46"/>
        <v>222.16666666666666</v>
      </c>
      <c r="AC485" s="4">
        <f t="shared" si="47"/>
        <v>3998.3333333333335</v>
      </c>
    </row>
    <row r="486" spans="1:29" x14ac:dyDescent="0.25">
      <c r="A486" t="str">
        <f>feed!A486</f>
        <v>Lemonstan</v>
      </c>
      <c r="B486" t="str">
        <f>feed!B486</f>
        <v>Lemon</v>
      </c>
      <c r="C486" t="str">
        <f>feed!C486</f>
        <v>Brotherhood of Nod</v>
      </c>
      <c r="D486">
        <f>SUMPRODUCT(MID(0&amp;feed!D486,LARGE(INDEX(ISNUMBER(--MID(feed!D486,ROW($1:$19),1))*
ROW($1:$19),0),ROW($1:$19))+1,1)*10^ROW($1:$19)/10)</f>
        <v>156</v>
      </c>
      <c r="E486">
        <f>SUMPRODUCT(MID(0&amp;feed!E486,LARGE(INDEX(ISNUMBER(--MID(feed!E486,ROW($1:$19),1))*
ROW($1:$19),0),ROW($1:$19))+1,1)*10^ROW($1:$19)/10)</f>
        <v>8</v>
      </c>
      <c r="F486" t="str">
        <f>feed!F486</f>
        <v>Vietnam War surplus</v>
      </c>
      <c r="G486" t="str">
        <f>feed!G486</f>
        <v>Gandhi-like</v>
      </c>
      <c r="H486">
        <f>SUMPRODUCT(MID(0&amp;feed!H486,LARGE(INDEX(ISNUMBER(--MID(feed!H486,ROW($1:$19),1))*
ROW($1:$19),0),ROW($1:$19))+1,1)*10^ROW($1:$19)/10)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11</v>
      </c>
      <c r="K486">
        <f>SUMPRODUCT(MID(0&amp;feed!K486,LARGE(INDEX(ISNUMBER(--MID(feed!K486,ROW($1:$19),1))*
ROW($1:$19),0),ROW($1:$19))+1,1)*10^ROW($1:$19)/10)</f>
        <v>21</v>
      </c>
      <c r="L486">
        <f>SUMPRODUCT(MID(0&amp;feed!L486,LARGE(INDEX(ISNUMBER(--MID(feed!L486,ROW($1:$19),1))*
ROW($1:$19),0),ROW($1:$19))+1,1)*10^ROW($1:$19)/10)</f>
        <v>14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1329</v>
      </c>
      <c r="O486">
        <f>SUMPRODUCT(MID(0&amp;feed!O486,LARGE(INDEX(ISNUMBER(--MID(feed!O486,ROW($1:$5),1))*
ROW($1:$5),0),ROW($1:$5))+1,1)*10^ROW($1:$5)/10)</f>
        <v>7811</v>
      </c>
      <c r="P486" t="str">
        <f>feed!P486</f>
        <v>Untapped</v>
      </c>
      <c r="Q486">
        <f t="shared" si="42"/>
        <v>90</v>
      </c>
      <c r="R486" t="str">
        <f>feed!Q486</f>
        <v>Very Powerful</v>
      </c>
      <c r="S486">
        <f t="shared" si="43"/>
        <v>10</v>
      </c>
      <c r="T486" t="str">
        <f>feed!R486</f>
        <v>Persia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486" t="str">
        <f>feed!U486</f>
        <v>http://blocgame.com/stats.php?id=40048</v>
      </c>
      <c r="X486" s="4">
        <f>SUMPRODUCT(MID(0&amp;feed!V486,LARGE(INDEX(ISNUMBER(--MID(feed!V486,ROW($1:$5),1))*
ROW($1:$5),0),ROW($1:$5))+1,1)*10^ROW($1:$5)/10)</f>
        <v>0</v>
      </c>
      <c r="Y486" t="str">
        <f>feed!W486</f>
        <v>6 Tons</v>
      </c>
      <c r="Z486" s="4">
        <f t="shared" si="44"/>
        <v>28575</v>
      </c>
      <c r="AA486" s="8">
        <f t="shared" si="45"/>
        <v>33.069977426636569</v>
      </c>
      <c r="AB486" s="4">
        <f t="shared" si="46"/>
        <v>221.5</v>
      </c>
      <c r="AC486" s="4">
        <f t="shared" si="47"/>
        <v>7325</v>
      </c>
    </row>
    <row r="487" spans="1:29" x14ac:dyDescent="0.25">
      <c r="A487" t="str">
        <f>feed!A487</f>
        <v>Cascoia</v>
      </c>
      <c r="B487" t="str">
        <f>feed!B487</f>
        <v>unioncomic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141</v>
      </c>
      <c r="E487">
        <f>SUMPRODUCT(MID(0&amp;feed!E487,LARGE(INDEX(ISNUMBER(--MID(feed!E487,ROW($1:$19),1))*
ROW($1:$19),0),ROW($1:$19))+1,1)*10^ROW($1:$19)/10)</f>
        <v>6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SUMPRODUCT(MID(0&amp;feed!H487,LARGE(INDEX(ISNUMBER(--MID(feed!H487,ROW($1:$19),1))*
ROW($1:$19),0),ROW($1:$19))+1,1)*10^ROW($1:$19)/10)</f>
        <v>5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17</v>
      </c>
      <c r="K487">
        <f>SUMPRODUCT(MID(0&amp;feed!K487,LARGE(INDEX(ISNUMBER(--MID(feed!K487,ROW($1:$19),1))*
ROW($1:$19),0),ROW($1:$19))+1,1)*10^ROW($1:$19)/10)</f>
        <v>39</v>
      </c>
      <c r="L487">
        <f>SUMPRODUCT(MID(0&amp;feed!L487,LARGE(INDEX(ISNUMBER(--MID(feed!L487,ROW($1:$19),1))*
ROW($1:$19),0),ROW($1:$19))+1,1)*10^ROW($1:$19)/10)</f>
        <v>19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1325</v>
      </c>
      <c r="O487">
        <f>SUMPRODUCT(MID(0&amp;feed!O487,LARGE(INDEX(ISNUMBER(--MID(feed!O487,ROW($1:$5),1))*
ROW($1:$5),0),ROW($1:$5))+1,1)*10^ROW($1:$5)/10)</f>
        <v>5698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Arabia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487" t="str">
        <f>feed!U487</f>
        <v>http://blocgame.com/stats.php?id=54174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25141</v>
      </c>
      <c r="AA487" s="8">
        <f t="shared" si="45"/>
        <v>38.219622641509432</v>
      </c>
      <c r="AB487" s="4">
        <f t="shared" si="46"/>
        <v>220.83333333333334</v>
      </c>
      <c r="AC487" s="4">
        <f t="shared" si="47"/>
        <v>8440.1666666666661</v>
      </c>
    </row>
    <row r="488" spans="1:29" x14ac:dyDescent="0.25">
      <c r="A488" t="str">
        <f>feed!A488</f>
        <v>Flodden</v>
      </c>
      <c r="B488" t="str">
        <f>feed!B488</f>
        <v>[ENG] Stickyguy</v>
      </c>
      <c r="C488">
        <f>feed!C488</f>
        <v>0</v>
      </c>
      <c r="D488">
        <f>SUMPRODUCT(MID(0&amp;feed!D488,LARGE(INDEX(ISNUMBER(--MID(feed!D488,ROW($1:$19),1))*
ROW($1:$19),0),ROW($1:$19))+1,1)*10^ROW($1:$19)/10)</f>
        <v>9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SUMPRODUCT(MID(0&amp;feed!H488,LARGE(INDEX(ISNUMBER(--MID(feed!H488,ROW($1:$19),1))*
ROW($1:$19),0),ROW($1:$19))+1,1)*10^ROW($1:$19)/10)</f>
        <v>0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168</v>
      </c>
      <c r="K488">
        <f>SUMPRODUCT(MID(0&amp;feed!K488,LARGE(INDEX(ISNUMBER(--MID(feed!K488,ROW($1:$19),1))*
ROW($1:$19),0),ROW($1:$19))+1,1)*10^ROW($1:$19)/10)</f>
        <v>2</v>
      </c>
      <c r="L488">
        <f>SUMPRODUCT(MID(0&amp;feed!L488,LARGE(INDEX(ISNUMBER(--MID(feed!L488,ROW($1:$19),1))*
ROW($1:$19),0),ROW($1:$19))+1,1)*10^ROW($1:$19)/10)</f>
        <v>1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1325</v>
      </c>
      <c r="O488">
        <f>SUMPRODUCT(MID(0&amp;feed!O488,LARGE(INDEX(ISNUMBER(--MID(feed!O488,ROW($1:$5),1))*
ROW($1:$5),0),ROW($1:$5))+1,1)*10^ROW($1:$5)/10)</f>
        <v>20</v>
      </c>
      <c r="P488" t="str">
        <f>feed!P488</f>
        <v>Untapped</v>
      </c>
      <c r="Q488">
        <f t="shared" si="42"/>
        <v>90</v>
      </c>
      <c r="R488" t="str">
        <f>feed!Q488</f>
        <v>Small</v>
      </c>
      <c r="S488">
        <f t="shared" si="43"/>
        <v>3</v>
      </c>
      <c r="T488" t="str">
        <f>feed!R488</f>
        <v>Caribbean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488" t="str">
        <f>feed!U488</f>
        <v>http://blocgame.com/stats.php?id=65046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17605</v>
      </c>
      <c r="AA488" s="8">
        <f t="shared" si="45"/>
        <v>14.135849056603774</v>
      </c>
      <c r="AB488" s="4">
        <f t="shared" si="46"/>
        <v>220.83333333333334</v>
      </c>
      <c r="AC488" s="4">
        <f t="shared" si="47"/>
        <v>3121.6666666666665</v>
      </c>
    </row>
    <row r="489" spans="1:29" x14ac:dyDescent="0.25">
      <c r="A489" t="str">
        <f>feed!A489</f>
        <v>shoza</v>
      </c>
      <c r="B489" t="str">
        <f>feed!B489</f>
        <v>afi fateh</v>
      </c>
      <c r="C489">
        <f>feed!C489</f>
        <v>0</v>
      </c>
      <c r="D489">
        <f>SUMPRODUCT(MID(0&amp;feed!D489,LARGE(INDEX(ISNUMBER(--MID(feed!D489,ROW($1:$19),1))*
ROW($1:$19),0),ROW($1:$19))+1,1)*10^ROW($1:$19)/10)</f>
        <v>6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SUMPRODUCT(MID(0&amp;feed!H489,LARGE(INDEX(ISNUMBER(--MID(feed!H489,ROW($1:$19),1))*
ROW($1:$19),0),ROW($1:$19))+1,1)*10^ROW($1:$19)/10)</f>
        <v>1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32</v>
      </c>
      <c r="K489">
        <f>SUMPRODUCT(MID(0&amp;feed!K489,LARGE(INDEX(ISNUMBER(--MID(feed!K489,ROW($1:$19),1))*
ROW($1:$19),0),ROW($1:$19))+1,1)*10^ROW($1:$19)/10)</f>
        <v>15</v>
      </c>
      <c r="L489">
        <f>SUMPRODUCT(MID(0&amp;feed!L489,LARGE(INDEX(ISNUMBER(--MID(feed!L489,ROW($1:$19),1))*
ROW($1:$19),0),ROW($1:$19))+1,1)*10^ROW($1:$19)/10)</f>
        <v>5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1321</v>
      </c>
      <c r="O489">
        <f>SUMPRODUCT(MID(0&amp;feed!O489,LARGE(INDEX(ISNUMBER(--MID(feed!O489,ROW($1:$5),1))*
ROW($1:$5),0),ROW($1:$5))+1,1)*10^ROW($1:$5)/10)</f>
        <v>79</v>
      </c>
      <c r="P489">
        <f>feed!P489</f>
        <v>0</v>
      </c>
      <c r="Q489">
        <f t="shared" si="42"/>
        <v>40</v>
      </c>
      <c r="R489" t="str">
        <f>feed!Q489</f>
        <v>Meagre</v>
      </c>
      <c r="S489">
        <f t="shared" si="43"/>
        <v>1.5</v>
      </c>
      <c r="T489" t="str">
        <f>feed!R489</f>
        <v>East Indies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489" t="str">
        <f>feed!U489</f>
        <v>http://blocgame.com/stats.php?id=64797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-1290</v>
      </c>
      <c r="AA489" s="8">
        <f t="shared" si="45"/>
        <v>5.2687358062074185</v>
      </c>
      <c r="AB489" s="4">
        <f t="shared" si="46"/>
        <v>220.16666666666666</v>
      </c>
      <c r="AC489" s="4">
        <f t="shared" si="47"/>
        <v>1160</v>
      </c>
    </row>
    <row r="490" spans="1:29" x14ac:dyDescent="0.25">
      <c r="A490" t="str">
        <f>feed!A490</f>
        <v>Blackwater Inc</v>
      </c>
      <c r="B490" t="str">
        <f>feed!B490</f>
        <v>Dark Tenno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135</v>
      </c>
      <c r="E490">
        <f>SUMPRODUCT(MID(0&amp;feed!E490,LARGE(INDEX(ISNUMBER(--MID(feed!E490,ROW($1:$19),1))*
ROW($1:$19),0),ROW($1:$19))+1,1)*10^ROW($1:$19)/10)</f>
        <v>24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7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11</v>
      </c>
      <c r="K490">
        <f>SUMPRODUCT(MID(0&amp;feed!K490,LARGE(INDEX(ISNUMBER(--MID(feed!K490,ROW($1:$19),1))*
ROW($1:$19),0),ROW($1:$19))+1,1)*10^ROW($1:$19)/10)</f>
        <v>24</v>
      </c>
      <c r="L490">
        <f>SUMPRODUCT(MID(0&amp;feed!L490,LARGE(INDEX(ISNUMBER(--MID(feed!L490,ROW($1:$19),1))*
ROW($1:$19),0),ROW($1:$19))+1,1)*10^ROW($1:$19)/10)</f>
        <v>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1318</v>
      </c>
      <c r="O490">
        <f>SUMPRODUCT(MID(0&amp;feed!O490,LARGE(INDEX(ISNUMBER(--MID(feed!O490,ROW($1:$5),1))*
ROW($1:$5),0),ROW($1:$5))+1,1)*10^ROW($1:$5)/10)</f>
        <v>237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490" t="str">
        <f>feed!U490</f>
        <v>http://blocgame.com/stats.php?id=64016</v>
      </c>
      <c r="X490" s="4">
        <f>SUMPRODUCT(MID(0&amp;feed!V490,LARGE(INDEX(ISNUMBER(--MID(feed!V490,ROW($1:$5),1))*
ROW($1:$5),0),ROW($1:$5))+1,1)*10^ROW($1:$5)/10)</f>
        <v>0</v>
      </c>
      <c r="Y490" t="str">
        <f>feed!W490</f>
        <v>2 Tons</v>
      </c>
      <c r="Z490" s="4">
        <f t="shared" si="44"/>
        <v>30199</v>
      </c>
      <c r="AA490" s="8">
        <f t="shared" si="45"/>
        <v>33.724582701062218</v>
      </c>
      <c r="AB490" s="4">
        <f t="shared" si="46"/>
        <v>219.66666666666666</v>
      </c>
      <c r="AC490" s="4">
        <f t="shared" si="47"/>
        <v>7408.166666666667</v>
      </c>
    </row>
    <row r="491" spans="1:29" x14ac:dyDescent="0.25">
      <c r="A491" t="str">
        <f>feed!A491</f>
        <v>RATHKEALE</v>
      </c>
      <c r="B491" t="str">
        <f>feed!B491</f>
        <v>Rathkeale</v>
      </c>
      <c r="C491" t="str">
        <f>feed!C491</f>
        <v>Schutzstaffel</v>
      </c>
      <c r="D491">
        <f>SUMPRODUCT(MID(0&amp;feed!D491,LARGE(INDEX(ISNUMBER(--MID(feed!D491,ROW($1:$19),1))*
ROW($1:$19),0),ROW($1:$19))+1,1)*10^ROW($1:$19)/10)</f>
        <v>10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Nice</v>
      </c>
      <c r="H491">
        <f>SUMPRODUCT(MID(0&amp;feed!H491,LARGE(INDEX(ISNUMBER(--MID(feed!H491,ROW($1:$19),1))*
ROW($1:$19),0),ROW($1:$19))+1,1)*10^ROW($1:$19)/10)</f>
        <v>0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44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1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1315</v>
      </c>
      <c r="O491">
        <f>SUMPRODUCT(MID(0&amp;feed!O491,LARGE(INDEX(ISNUMBER(--MID(feed!O491,ROW($1:$5),1))*
ROW($1:$5),0),ROW($1:$5))+1,1)*10^ROW($1:$5)/10)</f>
        <v>1161</v>
      </c>
      <c r="P491">
        <f>feed!P491</f>
        <v>0</v>
      </c>
      <c r="Q491">
        <f t="shared" si="42"/>
        <v>40</v>
      </c>
      <c r="R491" t="str">
        <f>feed!Q491</f>
        <v>Mediocre</v>
      </c>
      <c r="S491">
        <f t="shared" si="43"/>
        <v>4.5</v>
      </c>
      <c r="T491" t="str">
        <f>feed!R491</f>
        <v>Mesopotamia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491" t="str">
        <f>feed!U491</f>
        <v>http://blocgame.com/stats.php?id=55636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6469</v>
      </c>
      <c r="AA491" s="8">
        <f t="shared" si="45"/>
        <v>5.7749049429657795</v>
      </c>
      <c r="AB491" s="4">
        <f t="shared" si="46"/>
        <v>219.16666666666666</v>
      </c>
      <c r="AC491" s="4">
        <f t="shared" si="47"/>
        <v>1265.6666666666667</v>
      </c>
    </row>
    <row r="492" spans="1:29" x14ac:dyDescent="0.25">
      <c r="A492" t="str">
        <f>feed!A492</f>
        <v>melakar raya</v>
      </c>
      <c r="B492" t="str">
        <f>feed!B492</f>
        <v>coin</v>
      </c>
      <c r="C492" t="str">
        <f>feed!C492</f>
        <v>The Khilafah</v>
      </c>
      <c r="D492">
        <f>SUMPRODUCT(MID(0&amp;feed!D492,LARGE(INDEX(ISNUMBER(--MID(feed!D492,ROW($1:$19),1))*
ROW($1:$19),0),ROW($1:$19))+1,1)*10^ROW($1:$19)/10)</f>
        <v>120</v>
      </c>
      <c r="E492">
        <f>SUMPRODUCT(MID(0&amp;feed!E492,LARGE(INDEX(ISNUMBER(--MID(feed!E492,ROW($1:$19),1))*
ROW($1:$19),0),ROW($1:$19))+1,1)*10^ROW($1:$19)/10)</f>
        <v>9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3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3</v>
      </c>
      <c r="K492">
        <f>SUMPRODUCT(MID(0&amp;feed!K492,LARGE(INDEX(ISNUMBER(--MID(feed!K492,ROW($1:$19),1))*
ROW($1:$19),0),ROW($1:$19))+1,1)*10^ROW($1:$19)/10)</f>
        <v>24</v>
      </c>
      <c r="L492">
        <f>SUMPRODUCT(MID(0&amp;feed!L492,LARGE(INDEX(ISNUMBER(--MID(feed!L492,ROW($1:$19),1))*
ROW($1:$19),0),ROW($1:$19))+1,1)*10^ROW($1:$19)/10)</f>
        <v>10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1308</v>
      </c>
      <c r="O492">
        <f>SUMPRODUCT(MID(0&amp;feed!O492,LARGE(INDEX(ISNUMBER(--MID(feed!O492,ROW($1:$5),1))*
ROW($1:$5),0),ROW($1:$5))+1,1)*10^ROW($1:$5)/10)</f>
        <v>64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The Subcontinent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492" t="str">
        <f>feed!U492</f>
        <v>http://blocgame.com/stats.php?id=62446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12141</v>
      </c>
      <c r="AA492" s="8">
        <f t="shared" si="45"/>
        <v>20.75</v>
      </c>
      <c r="AB492" s="4">
        <f t="shared" si="46"/>
        <v>218</v>
      </c>
      <c r="AC492" s="4">
        <f t="shared" si="47"/>
        <v>4523.5</v>
      </c>
    </row>
    <row r="493" spans="1:29" x14ac:dyDescent="0.25">
      <c r="A493" t="str">
        <f>feed!A493</f>
        <v>Mont Blanc</v>
      </c>
      <c r="B493" t="str">
        <f>feed!B493</f>
        <v>Tesco</v>
      </c>
      <c r="C493">
        <f>feed!C493</f>
        <v>0</v>
      </c>
      <c r="D493">
        <f>SUMPRODUCT(MID(0&amp;feed!D493,LARGE(INDEX(ISNUMBER(--MID(feed!D493,ROW($1:$19),1))*
ROW($1:$19),0),ROW($1:$19))+1,1)*10^ROW($1:$19)/10)</f>
        <v>10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Questionable</v>
      </c>
      <c r="H493">
        <f>SUMPRODUCT(MID(0&amp;feed!H493,LARGE(INDEX(ISNUMBER(--MID(feed!H493,ROW($1:$19),1))*
ROW($1:$19),0),ROW($1:$19))+1,1)*10^ROW($1:$19)/10)</f>
        <v>0</v>
      </c>
      <c r="I493" t="str">
        <f>feed!I493</f>
        <v>Poor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1306</v>
      </c>
      <c r="O493">
        <f>SUMPRODUCT(MID(0&amp;feed!O493,LARGE(INDEX(ISNUMBER(--MID(feed!O493,ROW($1:$5),1))*
ROW($1:$5),0),ROW($1:$5))+1,1)*10^ROW($1:$5)/10)</f>
        <v>106</v>
      </c>
      <c r="P493" t="str">
        <f>feed!P493</f>
        <v>Plentiful</v>
      </c>
      <c r="Q493">
        <f t="shared" si="42"/>
        <v>70</v>
      </c>
      <c r="R493" t="str">
        <f>feed!Q493</f>
        <v>None</v>
      </c>
      <c r="S493">
        <f t="shared" si="43"/>
        <v>0</v>
      </c>
      <c r="T493" t="str">
        <f>feed!R493</f>
        <v>Arabia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493" t="str">
        <f>feed!U493</f>
        <v>http://blocgame.com/stats.php?id=62644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170</v>
      </c>
      <c r="AA493" s="8">
        <f t="shared" si="45"/>
        <v>0.13016845329249618</v>
      </c>
      <c r="AB493" s="4">
        <f t="shared" si="46"/>
        <v>217.66666666666666</v>
      </c>
      <c r="AC493" s="4">
        <f t="shared" si="47"/>
        <v>28.333333333333332</v>
      </c>
    </row>
    <row r="494" spans="1:29" x14ac:dyDescent="0.25">
      <c r="A494" t="str">
        <f>feed!A494</f>
        <v>pooperheds</v>
      </c>
      <c r="B494" t="str">
        <f>feed!B494</f>
        <v>Yung Peanuts</v>
      </c>
      <c r="C494" t="str">
        <f>feed!C494</f>
        <v>The shitterniggers</v>
      </c>
      <c r="D494">
        <f>SUMPRODUCT(MID(0&amp;feed!D494,LARGE(INDEX(ISNUMBER(--MID(feed!D494,ROW($1:$19),1))*
ROW($1:$19),0),ROW($1:$19))+1,1)*10^ROW($1:$19)/10)</f>
        <v>3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Normal</v>
      </c>
      <c r="H494">
        <f>SUMPRODUCT(MID(0&amp;feed!H494,LARGE(INDEX(ISNUMBER(--MID(feed!H494,ROW($1:$19),1))*
ROW($1:$19),0),ROW($1:$19))+1,1)*10^ROW($1:$19)/10)</f>
        <v>1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18</v>
      </c>
      <c r="K494">
        <f>SUMPRODUCT(MID(0&amp;feed!K494,LARGE(INDEX(ISNUMBER(--MID(feed!K494,ROW($1:$19),1))*
ROW($1:$19),0),ROW($1:$19))+1,1)*10^ROW($1:$19)/10)</f>
        <v>2</v>
      </c>
      <c r="L494">
        <f>SUMPRODUCT(MID(0&amp;feed!L494,LARGE(INDEX(ISNUMBER(--MID(feed!L494,ROW($1:$19),1))*
ROW($1:$19),0),ROW($1:$19))+1,1)*10^ROW($1:$19)/10)</f>
        <v>2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1306</v>
      </c>
      <c r="O494">
        <f>SUMPRODUCT(MID(0&amp;feed!O494,LARGE(INDEX(ISNUMBER(--MID(feed!O494,ROW($1:$5),1))*
ROW($1:$5),0),ROW($1:$5))+1,1)*10^ROW($1:$5)/10)</f>
        <v>0</v>
      </c>
      <c r="P494" t="str">
        <f>feed!P494</f>
        <v>Untapped</v>
      </c>
      <c r="Q494">
        <f t="shared" si="42"/>
        <v>90</v>
      </c>
      <c r="R494" t="str">
        <f>feed!Q494</f>
        <v>None</v>
      </c>
      <c r="S494">
        <f t="shared" si="43"/>
        <v>0</v>
      </c>
      <c r="T494" t="str">
        <f>feed!R494</f>
        <v>China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494" t="str">
        <f>feed!U494</f>
        <v>http://blocgame.com/stats.php?id=63903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188</v>
      </c>
      <c r="AA494" s="8">
        <f t="shared" si="45"/>
        <v>1.8667687595712097</v>
      </c>
      <c r="AB494" s="4">
        <f t="shared" si="46"/>
        <v>217.66666666666666</v>
      </c>
      <c r="AC494" s="4">
        <f t="shared" si="47"/>
        <v>406.33333333333331</v>
      </c>
    </row>
    <row r="495" spans="1:29" x14ac:dyDescent="0.25">
      <c r="A495" t="str">
        <f>feed!A495</f>
        <v>fuckmejerry</v>
      </c>
      <c r="B495" t="str">
        <f>feed!B495</f>
        <v>basher6643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21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Mad Dog</v>
      </c>
      <c r="H495">
        <f>SUMPRODUCT(MID(0&amp;feed!H495,LARGE(INDEX(ISNUMBER(--MID(feed!H495,ROW($1:$19),1))*
ROW($1:$19),0),ROW($1:$19))+1,1)*10^ROW($1:$19)/10)</f>
        <v>2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1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1302</v>
      </c>
      <c r="O495">
        <f>SUMPRODUCT(MID(0&amp;feed!O495,LARGE(INDEX(ISNUMBER(--MID(feed!O495,ROW($1:$5),1))*
ROW($1:$5),0),ROW($1:$5))+1,1)*10^ROW($1:$5)/10)</f>
        <v>2552</v>
      </c>
      <c r="P495" t="str">
        <f>feed!P495</f>
        <v>Plentiful</v>
      </c>
      <c r="Q495">
        <f t="shared" si="42"/>
        <v>70</v>
      </c>
      <c r="R495" t="str">
        <f>feed!Q495</f>
        <v>Meagre</v>
      </c>
      <c r="S495">
        <f t="shared" si="43"/>
        <v>1.5</v>
      </c>
      <c r="T495" t="str">
        <f>feed!R495</f>
        <v>Egypt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495" t="str">
        <f>feed!U495</f>
        <v>http://blocgame.com/stats.php?id=64451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18984</v>
      </c>
      <c r="AA495" s="8">
        <f t="shared" si="45"/>
        <v>17.172811059907833</v>
      </c>
      <c r="AB495" s="4">
        <f t="shared" si="46"/>
        <v>217</v>
      </c>
      <c r="AC495" s="4">
        <f t="shared" si="47"/>
        <v>3726.5</v>
      </c>
    </row>
    <row r="496" spans="1:29" x14ac:dyDescent="0.25">
      <c r="A496" t="str">
        <f>feed!A496</f>
        <v>Alpha</v>
      </c>
      <c r="B496" t="str">
        <f>feed!B496</f>
        <v>Ryguy1005</v>
      </c>
      <c r="C496">
        <f>feed!C496</f>
        <v>0</v>
      </c>
      <c r="D496">
        <f>SUMPRODUCT(MID(0&amp;feed!D496,LARGE(INDEX(ISNUMBER(--MID(feed!D496,ROW($1:$19),1))*
ROW($1:$19),0),ROW($1:$19))+1,1)*10^ROW($1:$19)/10)</f>
        <v>10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Good</v>
      </c>
      <c r="H496">
        <f>SUMPRODUCT(MID(0&amp;feed!H496,LARGE(INDEX(ISNUMBER(--MID(feed!H496,ROW($1:$19),1))*
ROW($1:$19),0),ROW($1:$19))+1,1)*10^ROW($1:$19)/10)</f>
        <v>1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20</v>
      </c>
      <c r="K496">
        <f>SUMPRODUCT(MID(0&amp;feed!K496,LARGE(INDEX(ISNUMBER(--MID(feed!K496,ROW($1:$19),1))*
ROW($1:$19),0),ROW($1:$19))+1,1)*10^ROW($1:$19)/10)</f>
        <v>4</v>
      </c>
      <c r="L496">
        <f>SUMPRODUCT(MID(0&amp;feed!L496,LARGE(INDEX(ISNUMBER(--MID(feed!L496,ROW($1:$19),1))*
ROW($1:$19),0),ROW($1:$19))+1,1)*10^ROW($1:$19)/10)</f>
        <v>3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1300</v>
      </c>
      <c r="O496">
        <f>SUMPRODUCT(MID(0&amp;feed!O496,LARGE(INDEX(ISNUMBER(--MID(feed!O496,ROW($1:$5),1))*
ROW($1:$5),0),ROW($1:$5))+1,1)*10^ROW($1:$5)/10)</f>
        <v>37</v>
      </c>
      <c r="P496">
        <f>feed!P496</f>
        <v>0</v>
      </c>
      <c r="Q496">
        <f t="shared" si="42"/>
        <v>40</v>
      </c>
      <c r="R496" t="str">
        <f>feed!Q496</f>
        <v>None</v>
      </c>
      <c r="S496">
        <f t="shared" si="43"/>
        <v>0</v>
      </c>
      <c r="T496" t="str">
        <f>feed!R496</f>
        <v>Gran Colombia</v>
      </c>
      <c r="U496" t="str">
        <f>feed!S496</f>
        <v>Neutral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496" t="str">
        <f>feed!U496</f>
        <v>http://blocgame.com/stats.php?id=64279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19381</v>
      </c>
      <c r="AA496" s="8">
        <f t="shared" si="45"/>
        <v>17.504615384615384</v>
      </c>
      <c r="AB496" s="4">
        <f t="shared" si="46"/>
        <v>216.66666666666666</v>
      </c>
      <c r="AC496" s="4">
        <f t="shared" si="47"/>
        <v>3792.6666666666665</v>
      </c>
    </row>
    <row r="497" spans="1:29" x14ac:dyDescent="0.25">
      <c r="A497" t="str">
        <f>feed!A497</f>
        <v>Soviet Prussia</v>
      </c>
      <c r="B497" t="str">
        <f>feed!B497</f>
        <v>PrussNet</v>
      </c>
      <c r="C497" t="str">
        <f>feed!C497</f>
        <v>Pact of Red October</v>
      </c>
      <c r="D497">
        <f>SUMPRODUCT(MID(0&amp;feed!D497,LARGE(INDEX(ISNUMBER(--MID(feed!D497,ROW($1:$19),1))*
ROW($1:$19),0),ROW($1:$19))+1,1)*10^ROW($1:$19)/10)</f>
        <v>50</v>
      </c>
      <c r="E497">
        <f>SUMPRODUCT(MID(0&amp;feed!E497,LARGE(INDEX(ISNUMBER(--MID(feed!E497,ROW($1:$19),1))*
ROW($1:$19),0),ROW($1:$19))+1,1)*10^ROW($1:$19)/10)</f>
        <v>1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2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2</v>
      </c>
      <c r="K497">
        <f>SUMPRODUCT(MID(0&amp;feed!K497,LARGE(INDEX(ISNUMBER(--MID(feed!K497,ROW($1:$19),1))*
ROW($1:$19),0),ROW($1:$19))+1,1)*10^ROW($1:$19)/10)</f>
        <v>14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1300</v>
      </c>
      <c r="O497">
        <f>SUMPRODUCT(MID(0&amp;feed!O497,LARGE(INDEX(ISNUMBER(--MID(feed!O497,ROW($1:$5),1))*
ROW($1:$5),0),ROW($1:$5))+1,1)*10^ROW($1:$5)/10)</f>
        <v>362</v>
      </c>
      <c r="P497">
        <f>feed!P497</f>
        <v>0</v>
      </c>
      <c r="Q497">
        <f t="shared" si="42"/>
        <v>40</v>
      </c>
      <c r="R497" t="str">
        <f>feed!Q497</f>
        <v>Mediocre</v>
      </c>
      <c r="S497">
        <f t="shared" si="43"/>
        <v>4.5</v>
      </c>
      <c r="T497" t="str">
        <f>feed!R497</f>
        <v>Pacific Rim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497" t="str">
        <f>feed!U497</f>
        <v>http://blocgame.com/stats.php?id=64882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13033</v>
      </c>
      <c r="AA497" s="8">
        <f t="shared" si="45"/>
        <v>17.525384615384617</v>
      </c>
      <c r="AB497" s="4">
        <f t="shared" si="46"/>
        <v>216.66666666666666</v>
      </c>
      <c r="AC497" s="4">
        <f t="shared" si="47"/>
        <v>3797.1666666666665</v>
      </c>
    </row>
    <row r="498" spans="1:29" x14ac:dyDescent="0.25">
      <c r="A498" t="str">
        <f>feed!A498</f>
        <v>Honesty</v>
      </c>
      <c r="B498" t="str">
        <f>feed!B498</f>
        <v>Fury</v>
      </c>
      <c r="C498">
        <f>feed!C498</f>
        <v>0</v>
      </c>
      <c r="D498">
        <f>SUMPRODUCT(MID(0&amp;feed!D498,LARGE(INDEX(ISNUMBER(--MID(feed!D498,ROW($1:$19),1))*
ROW($1:$19),0),ROW($1:$19))+1,1)*10^ROW($1:$19)/10)</f>
        <v>4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Finest of the 19th century</v>
      </c>
      <c r="G498" t="str">
        <f>feed!G498</f>
        <v>Questionable</v>
      </c>
      <c r="H498">
        <f>SUMPRODUCT(MID(0&amp;feed!H498,LARGE(INDEX(ISNUMBER(--MID(feed!H498,ROW($1:$19),1))*
ROW($1:$19),0),ROW($1:$19))+1,1)*10^ROW($1:$19)/10)</f>
        <v>0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47</v>
      </c>
      <c r="K498">
        <f>SUMPRODUCT(MID(0&amp;feed!K498,LARGE(INDEX(ISNUMBER(--MID(feed!K498,ROW($1:$19),1))*
ROW($1:$19),0),ROW($1:$19))+1,1)*10^ROW($1:$19)/10)</f>
        <v>3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1295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Mesopotamia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498" t="str">
        <f>feed!U498</f>
        <v>http://blocgame.com/stats.php?id=62094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88</v>
      </c>
      <c r="AA498" s="8">
        <f t="shared" si="45"/>
        <v>0.93667953667953663</v>
      </c>
      <c r="AB498" s="4">
        <f t="shared" si="46"/>
        <v>215.83333333333334</v>
      </c>
      <c r="AC498" s="4">
        <f t="shared" si="47"/>
        <v>202.16666666666666</v>
      </c>
    </row>
    <row r="499" spans="1:29" x14ac:dyDescent="0.25">
      <c r="A499" t="str">
        <f>feed!A499</f>
        <v>United-Muslims</v>
      </c>
      <c r="B499" t="str">
        <f>feed!B499</f>
        <v>Karim</v>
      </c>
      <c r="C499" t="str">
        <f>feed!C499</f>
        <v>SPQR</v>
      </c>
      <c r="D499">
        <f>SUMPRODUCT(MID(0&amp;feed!D499,LARGE(INDEX(ISNUMBER(--MID(feed!D499,ROW($1:$19),1))*
ROW($1:$19),0),ROW($1:$19))+1,1)*10^ROW($1:$19)/10)</f>
        <v>7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Questionable</v>
      </c>
      <c r="H499">
        <f>SUMPRODUCT(MID(0&amp;feed!H499,LARGE(INDEX(ISNUMBER(--MID(feed!H499,ROW($1:$19),1))*
ROW($1:$19),0),ROW($1:$19))+1,1)*10^ROW($1:$19)/10)</f>
        <v>0</v>
      </c>
      <c r="I499" t="str">
        <f>feed!I499</f>
        <v>Standard</v>
      </c>
      <c r="J499">
        <f>SUMPRODUCT(MID(0&amp;feed!J499,LARGE(INDEX(ISNUMBER(--MID(feed!J499,ROW($1:$19),1))*
ROW($1:$19),0),ROW($1:$19))+1,1)*10^ROW($1:$19)/10)</f>
        <v>47</v>
      </c>
      <c r="K499">
        <f>SUMPRODUCT(MID(0&amp;feed!K499,LARGE(INDEX(ISNUMBER(--MID(feed!K499,ROW($1:$19),1))*
ROW($1:$19),0),ROW($1:$19))+1,1)*10^ROW($1:$19)/10)</f>
        <v>4</v>
      </c>
      <c r="L499">
        <f>SUMPRODUCT(MID(0&amp;feed!L499,LARGE(INDEX(ISNUMBER(--MID(feed!L499,ROW($1:$19),1))*
ROW($1:$19),0),ROW($1:$19))+1,1)*10^ROW($1:$19)/10)</f>
        <v>0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1280</v>
      </c>
      <c r="O499">
        <f>SUMPRODUCT(MID(0&amp;feed!O499,LARGE(INDEX(ISNUMBER(--MID(feed!O499,ROW($1:$5),1))*
ROW($1:$5),0),ROW($1:$5))+1,1)*10^ROW($1:$5)/10)</f>
        <v>0</v>
      </c>
      <c r="P499" t="str">
        <f>feed!P499</f>
        <v>Untapped</v>
      </c>
      <c r="Q499">
        <f t="shared" si="42"/>
        <v>90</v>
      </c>
      <c r="R499" t="str">
        <f>feed!Q499</f>
        <v>None</v>
      </c>
      <c r="S499">
        <f t="shared" si="43"/>
        <v>0</v>
      </c>
      <c r="T499" t="str">
        <f>feed!R499</f>
        <v>Mesopotamia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499" t="str">
        <f>feed!U499</f>
        <v>http://blocgame.com/stats.php?id=61674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-60</v>
      </c>
      <c r="AA499" s="8">
        <f t="shared" si="45"/>
        <v>1.125</v>
      </c>
      <c r="AB499" s="4">
        <f t="shared" si="46"/>
        <v>213.33333333333334</v>
      </c>
      <c r="AC499" s="4">
        <f t="shared" si="47"/>
        <v>240</v>
      </c>
    </row>
    <row r="500" spans="1:29" x14ac:dyDescent="0.25">
      <c r="A500" t="str">
        <f>feed!A500</f>
        <v>WolfEinstein</v>
      </c>
      <c r="B500" t="str">
        <f>feed!B500</f>
        <v>Giftedwhitewolf</v>
      </c>
      <c r="C500" t="str">
        <f>feed!C500</f>
        <v>Conservadorism</v>
      </c>
      <c r="D500">
        <f>SUMPRODUCT(MID(0&amp;feed!D500,LARGE(INDEX(ISNUMBER(--MID(feed!D500,ROW($1:$19),1))*
ROW($1:$19),0),ROW($1:$19))+1,1)*10^ROW($1:$19)/10)</f>
        <v>11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SUMPRODUCT(MID(0&amp;feed!H500,LARGE(INDEX(ISNUMBER(--MID(feed!H500,ROW($1:$19),1))*
ROW($1:$19),0),ROW($1:$19))+1,1)*10^ROW($1:$19)/10)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21</v>
      </c>
      <c r="K500">
        <f>SUMPRODUCT(MID(0&amp;feed!K500,LARGE(INDEX(ISNUMBER(--MID(feed!K500,ROW($1:$19),1))*
ROW($1:$19),0),ROW($1:$19))+1,1)*10^ROW($1:$19)/10)</f>
        <v>10</v>
      </c>
      <c r="L500">
        <f>SUMPRODUCT(MID(0&amp;feed!L500,LARGE(INDEX(ISNUMBER(--MID(feed!L500,ROW($1:$19),1))*
ROW($1:$19),0),ROW($1:$19))+1,1)*10^ROW($1:$19)/10)</f>
        <v>6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1280</v>
      </c>
      <c r="O500">
        <f>SUMPRODUCT(MID(0&amp;feed!O500,LARGE(INDEX(ISNUMBER(--MID(feed!O500,ROW($1:$5),1))*
ROW($1:$5),0),ROW($1:$5))+1,1)*10^ROW($1:$5)/10)</f>
        <v>187</v>
      </c>
      <c r="P500" t="str">
        <f>feed!P500</f>
        <v>Untapped</v>
      </c>
      <c r="Q500">
        <f t="shared" si="42"/>
        <v>90</v>
      </c>
      <c r="R500" t="str">
        <f>feed!Q500</f>
        <v>Small</v>
      </c>
      <c r="S500">
        <f t="shared" si="43"/>
        <v>3</v>
      </c>
      <c r="T500" t="str">
        <f>feed!R500</f>
        <v>Southern Cone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500" t="str">
        <f>feed!U500</f>
        <v>http://blocgame.com/stats.php?id=65025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15034</v>
      </c>
      <c r="AA500" s="8">
        <f t="shared" si="45"/>
        <v>17.018750000000001</v>
      </c>
      <c r="AB500" s="4">
        <f t="shared" si="46"/>
        <v>213.33333333333334</v>
      </c>
      <c r="AC500" s="4">
        <f t="shared" si="47"/>
        <v>3630.6666666666665</v>
      </c>
    </row>
    <row r="501" spans="1:29" x14ac:dyDescent="0.25">
      <c r="A501" t="str">
        <f>feed!A501</f>
        <v>Boomtown</v>
      </c>
      <c r="B501" t="str">
        <f>feed!B501</f>
        <v>Rataca1000</v>
      </c>
      <c r="C501" t="str">
        <f>feed!C501</f>
        <v>Interpol</v>
      </c>
      <c r="D501">
        <f>SUMPRODUCT(MID(0&amp;feed!D501,LARGE(INDEX(ISNUMBER(--MID(feed!D501,ROW($1:$19),1))*
ROW($1:$19),0),ROW($1:$19))+1,1)*10^ROW($1:$19)/10)</f>
        <v>78</v>
      </c>
      <c r="E501">
        <f>SUMPRODUCT(MID(0&amp;feed!E501,LARGE(INDEX(ISNUMBER(--MID(feed!E501,ROW($1:$19),1))*
ROW($1:$19),0),ROW($1:$19))+1,1)*10^ROW($1:$19)/10)</f>
        <v>2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2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5</v>
      </c>
      <c r="K501">
        <f>SUMPRODUCT(MID(0&amp;feed!K501,LARGE(INDEX(ISNUMBER(--MID(feed!K501,ROW($1:$19),1))*
ROW($1:$19),0),ROW($1:$19))+1,1)*10^ROW($1:$19)/10)</f>
        <v>10</v>
      </c>
      <c r="L501">
        <f>SUMPRODUCT(MID(0&amp;feed!L501,LARGE(INDEX(ISNUMBER(--MID(feed!L501,ROW($1:$19),1))*
ROW($1:$19),0),ROW($1:$19))+1,1)*10^ROW($1:$19)/10)</f>
        <v>5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1275</v>
      </c>
      <c r="O501">
        <f>SUMPRODUCT(MID(0&amp;feed!O501,LARGE(INDEX(ISNUMBER(--MID(feed!O501,ROW($1:$5),1))*
ROW($1:$5),0),ROW($1:$5))+1,1)*10^ROW($1:$5)/10)</f>
        <v>55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China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501" t="str">
        <f>feed!U501</f>
        <v>http://blocgame.com/stats.php?id=50054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25206</v>
      </c>
      <c r="AA501" s="8">
        <f t="shared" si="45"/>
        <v>25.357647058823531</v>
      </c>
      <c r="AB501" s="4">
        <f t="shared" si="46"/>
        <v>212.5</v>
      </c>
      <c r="AC501" s="4">
        <f t="shared" si="47"/>
        <v>5388.5</v>
      </c>
    </row>
    <row r="502" spans="1:29" x14ac:dyDescent="0.25">
      <c r="A502" t="str">
        <f>feed!A502</f>
        <v>Whole Grain</v>
      </c>
      <c r="B502" t="str">
        <f>feed!B502</f>
        <v>Ben Carson</v>
      </c>
      <c r="C502">
        <f>feed!C502</f>
        <v>0</v>
      </c>
      <c r="D502">
        <f>SUMPRODUCT(MID(0&amp;feed!D502,LARGE(INDEX(ISNUMBER(--MID(feed!D502,ROW($1:$19),1))*
ROW($1:$19),0),ROW($1:$19))+1,1)*10^ROW($1:$19)/10)</f>
        <v>56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1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6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1274</v>
      </c>
      <c r="O502">
        <f>SUMPRODUCT(MID(0&amp;feed!O502,LARGE(INDEX(ISNUMBER(--MID(feed!O502,ROW($1:$5),1))*
ROW($1:$5),0),ROW($1:$5))+1,1)*10^ROW($1:$5)/10)</f>
        <v>763</v>
      </c>
      <c r="P502" t="str">
        <f>feed!P502</f>
        <v>Near Depletion</v>
      </c>
      <c r="Q502">
        <f t="shared" si="42"/>
        <v>10</v>
      </c>
      <c r="R502" t="str">
        <f>feed!Q502</f>
        <v>Mediocre</v>
      </c>
      <c r="S502">
        <f t="shared" si="43"/>
        <v>4.5</v>
      </c>
      <c r="T502" t="str">
        <f>feed!R502</f>
        <v>Egypt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502" t="str">
        <f>feed!U502</f>
        <v>http://blocgame.com/stats.php?id=64675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4868</v>
      </c>
      <c r="AA502" s="8">
        <f t="shared" si="45"/>
        <v>7.0588697017268442</v>
      </c>
      <c r="AB502" s="4">
        <f t="shared" si="46"/>
        <v>212.33333333333334</v>
      </c>
      <c r="AC502" s="4">
        <f t="shared" si="47"/>
        <v>1498.8333333333333</v>
      </c>
    </row>
    <row r="503" spans="1:29" x14ac:dyDescent="0.25">
      <c r="A503" t="str">
        <f>feed!A503</f>
        <v>lordmason22</v>
      </c>
      <c r="B503" t="str">
        <f>feed!B503</f>
        <v>lordmason22</v>
      </c>
      <c r="C503">
        <f>feed!C503</f>
        <v>0</v>
      </c>
      <c r="D503">
        <f>SUMPRODUCT(MID(0&amp;feed!D503,LARGE(INDEX(ISNUMBER(--MID(feed!D503,ROW($1:$19),1))*
ROW($1:$19),0),ROW($1:$19))+1,1)*10^ROW($1:$19)/10)</f>
        <v>7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First World War surplus</v>
      </c>
      <c r="G503" t="str">
        <f>feed!G503</f>
        <v>Questionable</v>
      </c>
      <c r="H503">
        <f>SUMPRODUCT(MID(0&amp;feed!H503,LARGE(INDEX(ISNUMBER(--MID(feed!H503,ROW($1:$19),1))*
ROW($1:$19),0),ROW($1:$19))+1,1)*10^ROW($1:$19)/10)</f>
        <v>1</v>
      </c>
      <c r="I503" t="str">
        <f>feed!I503</f>
        <v>Undisciplined Rabble</v>
      </c>
      <c r="J503">
        <f>SUMPRODUCT(MID(0&amp;feed!J503,LARGE(INDEX(ISNUMBER(--MID(feed!J503,ROW($1:$19),1))*
ROW($1:$19),0),ROW($1:$19))+1,1)*10^ROW($1:$19)/10)</f>
        <v>92</v>
      </c>
      <c r="K503">
        <f>SUMPRODUCT(MID(0&amp;feed!K503,LARGE(INDEX(ISNUMBER(--MID(feed!K503,ROW($1:$19),1))*
ROW($1:$19),0),ROW($1:$19))+1,1)*10^ROW($1:$19)/10)</f>
        <v>4</v>
      </c>
      <c r="L503">
        <f>SUMPRODUCT(MID(0&amp;feed!L503,LARGE(INDEX(ISNUMBER(--MID(feed!L503,ROW($1:$19),1))*
ROW($1:$19),0),ROW($1:$19))+1,1)*10^ROW($1:$19)/10)</f>
        <v>3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1268</v>
      </c>
      <c r="O503">
        <f>SUMPRODUCT(MID(0&amp;feed!O503,LARGE(INDEX(ISNUMBER(--MID(feed!O503,ROW($1:$5),1))*
ROW($1:$5),0),ROW($1:$5))+1,1)*10^ROW($1:$5)/10)</f>
        <v>722</v>
      </c>
      <c r="P503" t="str">
        <f>feed!P503</f>
        <v>Untapped</v>
      </c>
      <c r="Q503">
        <f t="shared" si="42"/>
        <v>90</v>
      </c>
      <c r="R503" t="str">
        <f>feed!Q503</f>
        <v>Mediocre</v>
      </c>
      <c r="S503">
        <f t="shared" si="43"/>
        <v>4.5</v>
      </c>
      <c r="T503" t="str">
        <f>feed!R503</f>
        <v>Atlas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503" t="str">
        <f>feed!U503</f>
        <v>http://blocgame.com/stats.php?id=63733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2892</v>
      </c>
      <c r="AA503" s="8">
        <f t="shared" si="45"/>
        <v>4.9424290220820186</v>
      </c>
      <c r="AB503" s="4">
        <f t="shared" si="46"/>
        <v>211.33333333333334</v>
      </c>
      <c r="AC503" s="4">
        <f t="shared" si="47"/>
        <v>1044.5</v>
      </c>
    </row>
    <row r="504" spans="1:29" x14ac:dyDescent="0.25">
      <c r="A504" t="str">
        <f>feed!A504</f>
        <v>Selayang</v>
      </c>
      <c r="B504" t="str">
        <f>feed!B504</f>
        <v>mhmz89</v>
      </c>
      <c r="C504" t="str">
        <f>feed!C504</f>
        <v>PIRATES</v>
      </c>
      <c r="D504">
        <f>SUMPRODUCT(MID(0&amp;feed!D504,LARGE(INDEX(ISNUMBER(--MID(feed!D504,ROW($1:$19),1))*
ROW($1:$19),0),ROW($1:$19))+1,1)*10^ROW($1:$19)/10)</f>
        <v>41</v>
      </c>
      <c r="E504">
        <f>SUMPRODUCT(MID(0&amp;feed!E504,LARGE(INDEX(ISNUMBER(--MID(feed!E504,ROW($1:$19),1))*
ROW($1:$19),0),ROW($1:$19))+1,1)*10^ROW($1:$19)/10)</f>
        <v>0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1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8</v>
      </c>
      <c r="K504">
        <f>SUMPRODUCT(MID(0&amp;feed!K504,LARGE(INDEX(ISNUMBER(--MID(feed!K504,ROW($1:$19),1))*
ROW($1:$19),0),ROW($1:$19))+1,1)*10^ROW($1:$19)/10)</f>
        <v>11</v>
      </c>
      <c r="L504">
        <f>SUMPRODUCT(MID(0&amp;feed!L504,LARGE(INDEX(ISNUMBER(--MID(feed!L504,ROW($1:$19),1))*
ROW($1:$19),0),ROW($1:$19))+1,1)*10^ROW($1:$19)/10)</f>
        <v>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1262</v>
      </c>
      <c r="O504">
        <f>SUMPRODUCT(MID(0&amp;feed!O504,LARGE(INDEX(ISNUMBER(--MID(feed!O504,ROW($1:$5),1))*
ROW($1:$5),0),ROW($1:$5))+1,1)*10^ROW($1:$5)/10)</f>
        <v>146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East Indies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504" t="str">
        <f>feed!U504</f>
        <v>http://blocgame.com/stats.php?id=60642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11707</v>
      </c>
      <c r="AA504" s="8">
        <f t="shared" si="45"/>
        <v>14.922345483359747</v>
      </c>
      <c r="AB504" s="4">
        <f t="shared" si="46"/>
        <v>210.33333333333334</v>
      </c>
      <c r="AC504" s="4">
        <f t="shared" si="47"/>
        <v>3138.6666666666665</v>
      </c>
    </row>
    <row r="505" spans="1:29" x14ac:dyDescent="0.25">
      <c r="A505" t="str">
        <f>feed!A505</f>
        <v>Rare_Pepes</v>
      </c>
      <c r="B505" t="str">
        <f>feed!B505</f>
        <v>Karl_M.</v>
      </c>
      <c r="C505" t="str">
        <f>feed!C505</f>
        <v>The Khilafah</v>
      </c>
      <c r="D505">
        <f>SUMPRODUCT(MID(0&amp;feed!D505,LARGE(INDEX(ISNUMBER(--MID(feed!D505,ROW($1:$19),1))*
ROW($1:$19),0),ROW($1:$19))+1,1)*10^ROW($1:$19)/10)</f>
        <v>48</v>
      </c>
      <c r="E505">
        <f>SUMPRODUCT(MID(0&amp;feed!E505,LARGE(INDEX(ISNUMBER(--MID(feed!E505,ROW($1:$19),1))*
ROW($1:$19),0),ROW($1:$19))+1,1)*10^ROW($1:$19)/10)</f>
        <v>3</v>
      </c>
      <c r="F505" t="str">
        <f>feed!F505</f>
        <v>Second World War surplus</v>
      </c>
      <c r="G505" t="str">
        <f>feed!G505</f>
        <v>Normal</v>
      </c>
      <c r="H505">
        <f>SUMPRODUCT(MID(0&amp;feed!H505,LARGE(INDEX(ISNUMBER(--MID(feed!H505,ROW($1:$19),1))*
ROW($1:$19),0),ROW($1:$19))+1,1)*10^ROW($1:$19)/10)</f>
        <v>3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2</v>
      </c>
      <c r="K505">
        <f>SUMPRODUCT(MID(0&amp;feed!K505,LARGE(INDEX(ISNUMBER(--MID(feed!K505,ROW($1:$19),1))*
ROW($1:$19),0),ROW($1:$19))+1,1)*10^ROW($1:$19)/10)</f>
        <v>9</v>
      </c>
      <c r="L505">
        <f>SUMPRODUCT(MID(0&amp;feed!L505,LARGE(INDEX(ISNUMBER(--MID(feed!L505,ROW($1:$19),1))*
ROW($1:$19),0),ROW($1:$19))+1,1)*10^ROW($1:$19)/10)</f>
        <v>6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1258</v>
      </c>
      <c r="O505">
        <f>SUMPRODUCT(MID(0&amp;feed!O505,LARGE(INDEX(ISNUMBER(--MID(feed!O505,ROW($1:$5),1))*
ROW($1:$5),0),ROW($1:$5))+1,1)*10^ROW($1:$5)/10)</f>
        <v>286</v>
      </c>
      <c r="P505">
        <f>feed!P505</f>
        <v>0</v>
      </c>
      <c r="Q505">
        <f t="shared" si="42"/>
        <v>40</v>
      </c>
      <c r="R505" t="str">
        <f>feed!Q505</f>
        <v>Somewhat Large</v>
      </c>
      <c r="S505">
        <f t="shared" si="43"/>
        <v>6</v>
      </c>
      <c r="T505" t="str">
        <f>feed!R505</f>
        <v>Guinea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505" t="str">
        <f>feed!U505</f>
        <v>http://blocgame.com/stats.php?id=63313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18547</v>
      </c>
      <c r="AA505" s="8">
        <f t="shared" si="45"/>
        <v>21.003179650238472</v>
      </c>
      <c r="AB505" s="4">
        <f t="shared" si="46"/>
        <v>209.66666666666666</v>
      </c>
      <c r="AC505" s="4">
        <f t="shared" si="47"/>
        <v>4403.666666666667</v>
      </c>
    </row>
    <row r="506" spans="1:29" x14ac:dyDescent="0.25">
      <c r="A506" t="str">
        <f>feed!A506</f>
        <v>KaIfa</v>
      </c>
      <c r="B506" t="str">
        <f>feed!B506</f>
        <v>kaIfa</v>
      </c>
      <c r="C506" t="str">
        <f>feed!C506</f>
        <v>Interpol</v>
      </c>
      <c r="D506">
        <f>SUMPRODUCT(MID(0&amp;feed!D506,LARGE(INDEX(ISNUMBER(--MID(feed!D506,ROW($1:$19),1))*
ROW($1:$19),0),ROW($1:$19))+1,1)*10^ROW($1:$19)/10)</f>
        <v>93</v>
      </c>
      <c r="E506">
        <f>SUMPRODUCT(MID(0&amp;feed!E506,LARGE(INDEX(ISNUMBER(--MID(feed!E506,ROW($1:$19),1))*
ROW($1:$19),0),ROW($1:$19))+1,1)*10^ROW($1:$19)/10)</f>
        <v>2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SUMPRODUCT(MID(0&amp;feed!H506,LARGE(INDEX(ISNUMBER(--MID(feed!H506,ROW($1:$19),1))*
ROW($1:$19),0),ROW($1:$19))+1,1)*10^ROW($1:$19)/10)</f>
        <v>3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4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1251</v>
      </c>
      <c r="O506">
        <f>SUMPRODUCT(MID(0&amp;feed!O506,LARGE(INDEX(ISNUMBER(--MID(feed!O506,ROW($1:$5),1))*
ROW($1:$5),0),ROW($1:$5))+1,1)*10^ROW($1:$5)/10)</f>
        <v>191</v>
      </c>
      <c r="P506" t="str">
        <f>feed!P506</f>
        <v>Untapped</v>
      </c>
      <c r="Q506">
        <f t="shared" si="42"/>
        <v>90</v>
      </c>
      <c r="R506" t="str">
        <f>feed!Q506</f>
        <v>Powerful</v>
      </c>
      <c r="S506">
        <f t="shared" si="43"/>
        <v>9</v>
      </c>
      <c r="T506" t="str">
        <f>feed!R506</f>
        <v>Congo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506" t="str">
        <f>feed!U506</f>
        <v>http://blocgame.com/stats.php?id=61737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22125</v>
      </c>
      <c r="AA506" s="8">
        <f t="shared" si="45"/>
        <v>25.779376498800961</v>
      </c>
      <c r="AB506" s="4">
        <f t="shared" si="46"/>
        <v>208.5</v>
      </c>
      <c r="AC506" s="4">
        <f t="shared" si="47"/>
        <v>5375</v>
      </c>
    </row>
    <row r="507" spans="1:29" x14ac:dyDescent="0.25">
      <c r="A507" t="str">
        <f>feed!A507</f>
        <v>MembumiHangus</v>
      </c>
      <c r="B507" t="str">
        <f>feed!B507</f>
        <v>Hambikko</v>
      </c>
      <c r="C507" t="str">
        <f>feed!C507</f>
        <v>PIRATES</v>
      </c>
      <c r="D507">
        <f>SUMPRODUCT(MID(0&amp;feed!D507,LARGE(INDEX(ISNUMBER(--MID(feed!D507,ROW($1:$19),1))*
ROW($1:$19),0),ROW($1:$19))+1,1)*10^ROW($1:$19)/10)</f>
        <v>50</v>
      </c>
      <c r="E507">
        <f>SUMPRODUCT(MID(0&amp;feed!E507,LARGE(INDEX(ISNUMBER(--MID(feed!E507,ROW($1:$19),1))*
ROW($1:$19),0),ROW($1:$19))+1,1)*10^ROW($1:$19)/10)</f>
        <v>10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3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9</v>
      </c>
      <c r="K507">
        <f>SUMPRODUCT(MID(0&amp;feed!K507,LARGE(INDEX(ISNUMBER(--MID(feed!K507,ROW($1:$19),1))*
ROW($1:$19),0),ROW($1:$19))+1,1)*10^ROW($1:$19)/10)</f>
        <v>12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1245</v>
      </c>
      <c r="O507">
        <f>SUMPRODUCT(MID(0&amp;feed!O507,LARGE(INDEX(ISNUMBER(--MID(feed!O507,ROW($1:$5),1))*
ROW($1:$5),0),ROW($1:$5))+1,1)*10^ROW($1:$5)/10)</f>
        <v>2031</v>
      </c>
      <c r="P507" t="str">
        <f>feed!P507</f>
        <v>Untapped</v>
      </c>
      <c r="Q507">
        <f t="shared" si="42"/>
        <v>90</v>
      </c>
      <c r="R507" t="str">
        <f>feed!Q507</f>
        <v>Powerful</v>
      </c>
      <c r="S507">
        <f t="shared" si="43"/>
        <v>9</v>
      </c>
      <c r="T507" t="str">
        <f>feed!R507</f>
        <v>Atlas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507" t="str">
        <f>feed!U507</f>
        <v>http://blocgame.com/stats.php?id=62424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5545</v>
      </c>
      <c r="AA507" s="8">
        <f t="shared" si="45"/>
        <v>13.188755020080322</v>
      </c>
      <c r="AB507" s="4">
        <f t="shared" si="46"/>
        <v>207.5</v>
      </c>
      <c r="AC507" s="4">
        <f t="shared" si="47"/>
        <v>2736.6666666666665</v>
      </c>
    </row>
    <row r="508" spans="1:29" x14ac:dyDescent="0.25">
      <c r="A508" t="str">
        <f>feed!A508</f>
        <v>Pingaslavia</v>
      </c>
      <c r="B508" t="str">
        <f>feed!B508</f>
        <v>CowsRTasty</v>
      </c>
      <c r="C508" t="str">
        <f>feed!C508</f>
        <v>Interpol</v>
      </c>
      <c r="D508">
        <f>SUMPRODUCT(MID(0&amp;feed!D508,LARGE(INDEX(ISNUMBER(--MID(feed!D508,ROW($1:$19),1))*
ROW($1:$19),0),ROW($1:$19))+1,1)*10^ROW($1:$19)/10)</f>
        <v>31</v>
      </c>
      <c r="E508">
        <f>SUMPRODUCT(MID(0&amp;feed!E508,LARGE(INDEX(ISNUMBER(--MID(feed!E508,ROW($1:$19),1))*
ROW($1:$19),0),ROW($1:$19))+1,1)*10^ROW($1:$19)/10)</f>
        <v>0</v>
      </c>
      <c r="F508" t="str">
        <f>feed!F508</f>
        <v>Korean War surplus</v>
      </c>
      <c r="G508" t="str">
        <f>feed!G508</f>
        <v>Gandhi-like</v>
      </c>
      <c r="H508">
        <f>SUMPRODUCT(MID(0&amp;feed!H508,LARGE(INDEX(ISNUMBER(--MID(feed!H508,ROW($1:$19),1))*
ROW($1:$19),0),ROW($1:$19))+1,1)*10^ROW($1:$19)/10)</f>
        <v>2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51</v>
      </c>
      <c r="K508">
        <f>SUMPRODUCT(MID(0&amp;feed!K508,LARGE(INDEX(ISNUMBER(--MID(feed!K508,ROW($1:$19),1))*
ROW($1:$19),0),ROW($1:$19))+1,1)*10^ROW($1:$19)/10)</f>
        <v>15</v>
      </c>
      <c r="L508">
        <f>SUMPRODUCT(MID(0&amp;feed!L508,LARGE(INDEX(ISNUMBER(--MID(feed!L508,ROW($1:$19),1))*
ROW($1:$19),0),ROW($1:$19))+1,1)*10^ROW($1:$19)/10)</f>
        <v>3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1244</v>
      </c>
      <c r="O508">
        <f>SUMPRODUCT(MID(0&amp;feed!O508,LARGE(INDEX(ISNUMBER(--MID(feed!O508,ROW($1:$5),1))*
ROW($1:$5),0),ROW($1:$5))+1,1)*10^ROW($1:$5)/10)</f>
        <v>387</v>
      </c>
      <c r="P508" t="str">
        <f>feed!P508</f>
        <v>Untapped</v>
      </c>
      <c r="Q508">
        <f t="shared" si="42"/>
        <v>90</v>
      </c>
      <c r="R508" t="str">
        <f>feed!Q508</f>
        <v>Powerful</v>
      </c>
      <c r="S508">
        <f t="shared" si="43"/>
        <v>9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508" t="str">
        <f>feed!U508</f>
        <v>http://blocgame.com/stats.php?id=6730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16149</v>
      </c>
      <c r="AA508" s="8">
        <f t="shared" si="45"/>
        <v>19.613344051446944</v>
      </c>
      <c r="AB508" s="4">
        <f t="shared" si="46"/>
        <v>207.33333333333334</v>
      </c>
      <c r="AC508" s="4">
        <f t="shared" si="47"/>
        <v>4066.5</v>
      </c>
    </row>
    <row r="509" spans="1:29" x14ac:dyDescent="0.25">
      <c r="A509" t="str">
        <f>feed!A509</f>
        <v>lmaokai</v>
      </c>
      <c r="B509" t="str">
        <f>feed!B509</f>
        <v>Rairiku</v>
      </c>
      <c r="C509" t="str">
        <f>feed!C509</f>
        <v>The Khilafah</v>
      </c>
      <c r="D509">
        <f>SUMPRODUCT(MID(0&amp;feed!D509,LARGE(INDEX(ISNUMBER(--MID(feed!D509,ROW($1:$19),1))*
ROW($1:$19),0),ROW($1:$19))+1,1)*10^ROW($1:$19)/10)</f>
        <v>27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1</v>
      </c>
      <c r="I509" t="str">
        <f>feed!I509</f>
        <v>Poor</v>
      </c>
      <c r="J509">
        <f>SUMPRODUCT(MID(0&amp;feed!J509,LARGE(INDEX(ISNUMBER(--MID(feed!J509,ROW($1:$19),1))*
ROW($1:$19),0),ROW($1:$19))+1,1)*10^ROW($1:$19)/10)</f>
        <v>23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1241</v>
      </c>
      <c r="O509">
        <f>SUMPRODUCT(MID(0&amp;feed!O509,LARGE(INDEX(ISNUMBER(--MID(feed!O509,ROW($1:$5),1))*
ROW($1:$5),0),ROW($1:$5))+1,1)*10^ROW($1:$5)/10)</f>
        <v>94</v>
      </c>
      <c r="P509" t="str">
        <f>feed!P509</f>
        <v>Untapped</v>
      </c>
      <c r="Q509">
        <f t="shared" si="42"/>
        <v>90</v>
      </c>
      <c r="R509" t="str">
        <f>feed!Q509</f>
        <v>None</v>
      </c>
      <c r="S509">
        <f t="shared" si="43"/>
        <v>0</v>
      </c>
      <c r="T509" t="str">
        <f>feed!R509</f>
        <v>West Africa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509" t="str">
        <f>feed!U509</f>
        <v>http://blocgame.com/stats.php?id=64701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16250</v>
      </c>
      <c r="AA509" s="8">
        <f t="shared" si="45"/>
        <v>16.116035455278002</v>
      </c>
      <c r="AB509" s="4">
        <f t="shared" si="46"/>
        <v>206.83333333333334</v>
      </c>
      <c r="AC509" s="4">
        <f t="shared" si="47"/>
        <v>3333.3333333333335</v>
      </c>
    </row>
    <row r="510" spans="1:29" x14ac:dyDescent="0.25">
      <c r="A510" t="str">
        <f>feed!A510</f>
        <v>pasemboq</v>
      </c>
      <c r="B510" t="str">
        <f>feed!B510</f>
        <v>DiDi29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49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SUMPRODUCT(MID(0&amp;feed!H510,LARGE(INDEX(ISNUMBER(--MID(feed!H510,ROW($1:$19),1))*
ROW($1:$19),0),ROW($1:$19))+1,1)*10^ROW($1:$19)/10)</f>
        <v>1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17</v>
      </c>
      <c r="K510">
        <f>SUMPRODUCT(MID(0&amp;feed!K510,LARGE(INDEX(ISNUMBER(--MID(feed!K510,ROW($1:$19),1))*
ROW($1:$19),0),ROW($1:$19))+1,1)*10^ROW($1:$19)/10)</f>
        <v>9</v>
      </c>
      <c r="L510">
        <f>SUMPRODUCT(MID(0&amp;feed!L510,LARGE(INDEX(ISNUMBER(--MID(feed!L510,ROW($1:$19),1))*
ROW($1:$19),0),ROW($1:$19))+1,1)*10^ROW($1:$19)/10)</f>
        <v>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1241</v>
      </c>
      <c r="O510">
        <f>SUMPRODUCT(MID(0&amp;feed!O510,LARGE(INDEX(ISNUMBER(--MID(feed!O510,ROW($1:$5),1))*
ROW($1:$5),0),ROW($1:$5))+1,1)*10^ROW($1:$5)/10)</f>
        <v>334</v>
      </c>
      <c r="P510" t="str">
        <f>feed!P510</f>
        <v>Untapped</v>
      </c>
      <c r="Q510">
        <f t="shared" si="42"/>
        <v>90</v>
      </c>
      <c r="R510" t="str">
        <f>feed!Q510</f>
        <v>Large</v>
      </c>
      <c r="S510">
        <f t="shared" si="43"/>
        <v>7.5</v>
      </c>
      <c r="T510" t="str">
        <f>feed!R510</f>
        <v>Pacific Rim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10" t="str">
        <f>feed!U510</f>
        <v>http://blocgame.com/stats.php?id=64845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14750</v>
      </c>
      <c r="AA510" s="8">
        <f t="shared" si="45"/>
        <v>16.116035455278002</v>
      </c>
      <c r="AB510" s="4">
        <f t="shared" si="46"/>
        <v>206.83333333333334</v>
      </c>
      <c r="AC510" s="4">
        <f t="shared" si="47"/>
        <v>3333.3333333333335</v>
      </c>
    </row>
    <row r="511" spans="1:29" x14ac:dyDescent="0.25">
      <c r="A511" t="str">
        <f>feed!A511</f>
        <v>Spooktune</v>
      </c>
      <c r="B511" t="str">
        <f>feed!B511</f>
        <v>Spookwave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79</v>
      </c>
      <c r="E511">
        <f>SUMPRODUCT(MID(0&amp;feed!E511,LARGE(INDEX(ISNUMBER(--MID(feed!E511,ROW($1:$19),1))*
ROW($1:$19),0),ROW($1:$19))+1,1)*10^ROW($1:$19)/10)</f>
        <v>7</v>
      </c>
      <c r="F511" t="str">
        <f>feed!F511</f>
        <v>Vietnam War surplus</v>
      </c>
      <c r="G511" t="str">
        <f>feed!G511</f>
        <v>Gandhi-like</v>
      </c>
      <c r="H511">
        <f>SUMPRODUCT(MID(0&amp;feed!H511,LARGE(INDEX(ISNUMBER(--MID(feed!H511,ROW($1:$19),1))*
ROW($1:$19),0),ROW($1:$19))+1,1)*10^ROW($1:$19)/10)</f>
        <v>4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21</v>
      </c>
      <c r="L511">
        <f>SUMPRODUCT(MID(0&amp;feed!L511,LARGE(INDEX(ISNUMBER(--MID(feed!L511,ROW($1:$19),1))*
ROW($1:$19),0),ROW($1:$19))+1,1)*10^ROW($1:$19)/10)</f>
        <v>14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1239</v>
      </c>
      <c r="O511">
        <f>SUMPRODUCT(MID(0&amp;feed!O511,LARGE(INDEX(ISNUMBER(--MID(feed!O511,ROW($1:$5),1))*
ROW($1:$5),0),ROW($1:$5))+1,1)*10^ROW($1:$5)/10)</f>
        <v>386</v>
      </c>
      <c r="P511" t="str">
        <f>feed!P511</f>
        <v>Untapped</v>
      </c>
      <c r="Q511">
        <f t="shared" si="42"/>
        <v>90</v>
      </c>
      <c r="R511" t="str">
        <f>feed!Q511</f>
        <v>Very Powerful</v>
      </c>
      <c r="S511">
        <f t="shared" si="43"/>
        <v>10</v>
      </c>
      <c r="T511" t="str">
        <f>feed!R511</f>
        <v>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511" t="str">
        <f>feed!U511</f>
        <v>http://blocgame.com/stats.php?id=62983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24684</v>
      </c>
      <c r="AA511" s="8">
        <f t="shared" si="45"/>
        <v>32.937046004842614</v>
      </c>
      <c r="AB511" s="4">
        <f t="shared" si="46"/>
        <v>206.5</v>
      </c>
      <c r="AC511" s="4">
        <f t="shared" si="47"/>
        <v>6801.5</v>
      </c>
    </row>
    <row r="512" spans="1:29" x14ac:dyDescent="0.25">
      <c r="A512" t="str">
        <f>feed!A512</f>
        <v>oreoxmonster</v>
      </c>
      <c r="B512" t="str">
        <f>feed!B512</f>
        <v>haramxjadah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106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2</v>
      </c>
      <c r="I512" t="str">
        <f>feed!I512</f>
        <v>Good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14</v>
      </c>
      <c r="L512">
        <f>SUMPRODUCT(MID(0&amp;feed!L512,LARGE(INDEX(ISNUMBER(--MID(feed!L512,ROW($1:$19),1))*
ROW($1:$19),0),ROW($1:$19))+1,1)*10^ROW($1:$19)/10)</f>
        <v>14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1238</v>
      </c>
      <c r="O512">
        <f>SUMPRODUCT(MID(0&amp;feed!O512,LARGE(INDEX(ISNUMBER(--MID(feed!O512,ROW($1:$5),1))*
ROW($1:$5),0),ROW($1:$5))+1,1)*10^ROW($1:$5)/10)</f>
        <v>4459</v>
      </c>
      <c r="P512" t="str">
        <f>feed!P512</f>
        <v>Near Depletion</v>
      </c>
      <c r="Q512">
        <f t="shared" si="42"/>
        <v>10</v>
      </c>
      <c r="R512" t="str">
        <f>feed!Q512</f>
        <v>Powerful</v>
      </c>
      <c r="S512">
        <f t="shared" si="43"/>
        <v>9</v>
      </c>
      <c r="T512" t="str">
        <f>feed!R512</f>
        <v>Persia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512" t="str">
        <f>feed!U512</f>
        <v>http://blocgame.com/stats.php?id=64351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23325</v>
      </c>
      <c r="AA512" s="8">
        <f t="shared" si="45"/>
        <v>28.533925686591274</v>
      </c>
      <c r="AB512" s="4">
        <f t="shared" si="46"/>
        <v>206.33333333333334</v>
      </c>
      <c r="AC512" s="4">
        <f t="shared" si="47"/>
        <v>5887.5</v>
      </c>
    </row>
    <row r="513" spans="1:29" x14ac:dyDescent="0.25">
      <c r="A513" t="str">
        <f>feed!A513</f>
        <v>claytonG</v>
      </c>
      <c r="B513" t="str">
        <f>feed!B513</f>
        <v>clayton yidi</v>
      </c>
      <c r="C513">
        <f>feed!C513</f>
        <v>0</v>
      </c>
      <c r="D513">
        <f>SUMPRODUCT(MID(0&amp;feed!D513,LARGE(INDEX(ISNUMBER(--MID(feed!D513,ROW($1:$19),1))*
ROW($1:$19),0),ROW($1:$19))+1,1)*10^ROW($1:$19)/10)</f>
        <v>4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Normal</v>
      </c>
      <c r="H513">
        <f>SUMPRODUCT(MID(0&amp;feed!H513,LARGE(INDEX(ISNUMBER(--MID(feed!H513,ROW($1:$19),1))*
ROW($1:$19),0),ROW($1:$19))+1,1)*10^ROW($1:$19)/10)</f>
        <v>1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4</v>
      </c>
      <c r="K513">
        <f>SUMPRODUCT(MID(0&amp;feed!K513,LARGE(INDEX(ISNUMBER(--MID(feed!K513,ROW($1:$19),1))*
ROW($1:$19),0),ROW($1:$19))+1,1)*10^ROW($1:$19)/10)</f>
        <v>3</v>
      </c>
      <c r="L513">
        <f>SUMPRODUCT(MID(0&amp;feed!L513,LARGE(INDEX(ISNUMBER(--MID(feed!L513,ROW($1:$19),1))*
ROW($1:$19),0),ROW($1:$19))+1,1)*10^ROW($1:$19)/10)</f>
        <v>2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1236</v>
      </c>
      <c r="O513">
        <f>SUMPRODUCT(MID(0&amp;feed!O513,LARGE(INDEX(ISNUMBER(--MID(feed!O513,ROW($1:$5),1))*
ROW($1:$5),0),ROW($1:$5))+1,1)*10^ROW($1:$5)/10)</f>
        <v>2</v>
      </c>
      <c r="P513" t="str">
        <f>feed!P513</f>
        <v>Untapped</v>
      </c>
      <c r="Q513">
        <f t="shared" si="42"/>
        <v>90</v>
      </c>
      <c r="R513" t="str">
        <f>feed!Q513</f>
        <v>Meagre</v>
      </c>
      <c r="S513">
        <f t="shared" si="43"/>
        <v>1.5</v>
      </c>
      <c r="T513" t="str">
        <f>feed!R513</f>
        <v>China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513" t="str">
        <f>feed!U513</f>
        <v>http://blocgame.com/stats.php?id=64428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1746</v>
      </c>
      <c r="AA513" s="8">
        <f t="shared" si="45"/>
        <v>3.5364077669902914</v>
      </c>
      <c r="AB513" s="4">
        <f t="shared" si="46"/>
        <v>206</v>
      </c>
      <c r="AC513" s="4">
        <f t="shared" si="47"/>
        <v>728.5</v>
      </c>
    </row>
    <row r="514" spans="1:29" x14ac:dyDescent="0.25">
      <c r="A514" t="str">
        <f>feed!A514</f>
        <v>CivilRights</v>
      </c>
      <c r="B514" t="str">
        <f>feed!B514</f>
        <v>DorothyMays</v>
      </c>
      <c r="C514" t="str">
        <f>feed!C514</f>
        <v>Interpol</v>
      </c>
      <c r="D514">
        <f>SUMPRODUCT(MID(0&amp;feed!D514,LARGE(INDEX(ISNUMBER(--MID(feed!D514,ROW($1:$19),1))*
ROW($1:$19),0),ROW($1:$19))+1,1)*10^ROW($1:$19)/10)</f>
        <v>8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1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1</v>
      </c>
      <c r="K514">
        <f>SUMPRODUCT(MID(0&amp;feed!K514,LARGE(INDEX(ISNUMBER(--MID(feed!K514,ROW($1:$19),1))*
ROW($1:$19),0),ROW($1:$19))+1,1)*10^ROW($1:$19)/10)</f>
        <v>4</v>
      </c>
      <c r="L514">
        <f>SUMPRODUCT(MID(0&amp;feed!L514,LARGE(INDEX(ISNUMBER(--MID(feed!L514,ROW($1:$19),1))*
ROW($1:$19),0),ROW($1:$19))+1,1)*10^ROW($1:$19)/10)</f>
        <v>1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1235</v>
      </c>
      <c r="O514">
        <f>SUMPRODUCT(MID(0&amp;feed!O514,LARGE(INDEX(ISNUMBER(--MID(feed!O514,ROW($1:$5),1))*
ROW($1:$5),0),ROW($1:$5))+1,1)*10^ROW($1:$5)/10)</f>
        <v>121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West Africa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514" t="str">
        <f>feed!U514</f>
        <v>http://blocgame.com/stats.php?id=64740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13875</v>
      </c>
      <c r="AA514" s="8">
        <f t="shared" si="45"/>
        <v>13.360323886639677</v>
      </c>
      <c r="AB514" s="4">
        <f t="shared" si="46"/>
        <v>205.83333333333334</v>
      </c>
      <c r="AC514" s="4">
        <f t="shared" si="47"/>
        <v>2750</v>
      </c>
    </row>
    <row r="515" spans="1:29" x14ac:dyDescent="0.25">
      <c r="A515" t="str">
        <f>feed!A515</f>
        <v>Ballzinga</v>
      </c>
      <c r="B515" t="str">
        <f>feed!B515</f>
        <v>Carejo</v>
      </c>
      <c r="C515" t="str">
        <f>feed!C515</f>
        <v>The Order</v>
      </c>
      <c r="D515">
        <f>SUMPRODUCT(MID(0&amp;feed!D515,LARGE(INDEX(ISNUMBER(--MID(feed!D515,ROW($1:$19),1))*
ROW($1:$19),0),ROW($1:$19))+1,1)*10^ROW($1:$19)/10)</f>
        <v>141</v>
      </c>
      <c r="E515">
        <f>SUMPRODUCT(MID(0&amp;feed!E515,LARGE(INDEX(ISNUMBER(--MID(feed!E515,ROW($1:$19),1))*
ROW($1:$19),0),ROW($1:$19))+1,1)*10^ROW($1:$19)/10)</f>
        <v>4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5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101</v>
      </c>
      <c r="K515">
        <f>SUMPRODUCT(MID(0&amp;feed!K515,LARGE(INDEX(ISNUMBER(--MID(feed!K515,ROW($1:$19),1))*
ROW($1:$19),0),ROW($1:$19))+1,1)*10^ROW($1:$19)/10)</f>
        <v>49</v>
      </c>
      <c r="L515">
        <f>SUMPRODUCT(MID(0&amp;feed!L515,LARGE(INDEX(ISNUMBER(--MID(feed!L515,ROW($1:$19),1))*
ROW($1:$19),0),ROW($1:$19))+1,1)*10^ROW($1:$19)/10)</f>
        <v>16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1232</v>
      </c>
      <c r="O515">
        <f>SUMPRODUCT(MID(0&amp;feed!O515,LARGE(INDEX(ISNUMBER(--MID(feed!O515,ROW($1:$5),1))*
ROW($1:$5),0),ROW($1:$5))+1,1)*10^ROW($1:$5)/10)</f>
        <v>1272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Guinea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515" t="str">
        <f>feed!U515</f>
        <v>http://blocgame.com/stats.php?id=63397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23132</v>
      </c>
      <c r="AA515" s="8">
        <f t="shared" ref="AA515:AA578" si="51">V515/N515</f>
        <v>41.60470779220779</v>
      </c>
      <c r="AB515" s="4">
        <f t="shared" ref="AB515:AB578" si="52">N515/6</f>
        <v>205.33333333333334</v>
      </c>
      <c r="AC515" s="4">
        <f t="shared" ref="AC515:AC578" si="53">V515/6</f>
        <v>8542.8333333333339</v>
      </c>
    </row>
    <row r="516" spans="1:29" x14ac:dyDescent="0.25">
      <c r="A516" t="str">
        <f>feed!A516</f>
        <v>Scrubistan</v>
      </c>
      <c r="B516" t="str">
        <f>feed!B516</f>
        <v>Fernando_Shiros</v>
      </c>
      <c r="C516" t="str">
        <f>feed!C516</f>
        <v>Brotherhood of Nod</v>
      </c>
      <c r="D516">
        <f>SUMPRODUCT(MID(0&amp;feed!D516,LARGE(INDEX(ISNUMBER(--MID(feed!D516,ROW($1:$19),1))*
ROW($1:$19),0),ROW($1:$19))+1,1)*10^ROW($1:$19)/10)</f>
        <v>121</v>
      </c>
      <c r="E516">
        <f>SUMPRODUCT(MID(0&amp;feed!E516,LARGE(INDEX(ISNUMBER(--MID(feed!E516,ROW($1:$19),1))*
ROW($1:$19),0),ROW($1:$19))+1,1)*10^ROW($1:$19)/10)</f>
        <v>5</v>
      </c>
      <c r="F516" t="str">
        <f>feed!F516</f>
        <v>Vietnam War surplus</v>
      </c>
      <c r="G516" t="str">
        <f>feed!G516</f>
        <v>Gandhi-like</v>
      </c>
      <c r="H516">
        <f>SUMPRODUCT(MID(0&amp;feed!H516,LARGE(INDEX(ISNUMBER(--MID(feed!H516,ROW($1:$19),1))*
ROW($1:$19),0),ROW($1:$19))+1,1)*10^ROW($1:$19)/10)</f>
        <v>5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6</v>
      </c>
      <c r="K516">
        <f>SUMPRODUCT(MID(0&amp;feed!K516,LARGE(INDEX(ISNUMBER(--MID(feed!K516,ROW($1:$19),1))*
ROW($1:$19),0),ROW($1:$19))+1,1)*10^ROW($1:$19)/10)</f>
        <v>41</v>
      </c>
      <c r="L516">
        <f>SUMPRODUCT(MID(0&amp;feed!L516,LARGE(INDEX(ISNUMBER(--MID(feed!L516,ROW($1:$19),1))*
ROW($1:$19),0),ROW($1:$19))+1,1)*10^ROW($1:$19)/10)</f>
        <v>24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1231</v>
      </c>
      <c r="O516">
        <f>SUMPRODUCT(MID(0&amp;feed!O516,LARGE(INDEX(ISNUMBER(--MID(feed!O516,ROW($1:$5),1))*
ROW($1:$5),0),ROW($1:$5))+1,1)*10^ROW($1:$5)/10)</f>
        <v>6018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Persia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516" t="str">
        <f>feed!U516</f>
        <v>http://blocgame.com/stats.php?id=59122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25048</v>
      </c>
      <c r="AA516" s="8">
        <f t="shared" si="51"/>
        <v>43.194963444354187</v>
      </c>
      <c r="AB516" s="4">
        <f t="shared" si="52"/>
        <v>205.16666666666666</v>
      </c>
      <c r="AC516" s="4">
        <f t="shared" si="53"/>
        <v>8862.1666666666661</v>
      </c>
    </row>
    <row r="517" spans="1:29" x14ac:dyDescent="0.25">
      <c r="A517" t="str">
        <f>feed!A517</f>
        <v>SAUDI OPEC</v>
      </c>
      <c r="B517" t="str">
        <f>feed!B517</f>
        <v>OPEC</v>
      </c>
      <c r="C517" t="str">
        <f>feed!C517</f>
        <v>Brotherhood of Nod</v>
      </c>
      <c r="D517">
        <f>SUMPRODUCT(MID(0&amp;feed!D517,LARGE(INDEX(ISNUMBER(--MID(feed!D517,ROW($1:$19),1))*
ROW($1:$19),0),ROW($1:$19))+1,1)*10^ROW($1:$19)/10)</f>
        <v>3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Normal</v>
      </c>
      <c r="H517">
        <f>SUMPRODUCT(MID(0&amp;feed!H517,LARGE(INDEX(ISNUMBER(--MID(feed!H517,ROW($1:$19),1))*
ROW($1:$19),0),ROW($1:$19))+1,1)*10^ROW($1:$19)/10)</f>
        <v>1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117</v>
      </c>
      <c r="K517">
        <f>SUMPRODUCT(MID(0&amp;feed!K517,LARGE(INDEX(ISNUMBER(--MID(feed!K517,ROW($1:$19),1))*
ROW($1:$19),0),ROW($1:$19))+1,1)*10^ROW($1:$19)/10)</f>
        <v>3</v>
      </c>
      <c r="L517">
        <f>SUMPRODUCT(MID(0&amp;feed!L517,LARGE(INDEX(ISNUMBER(--MID(feed!L517,ROW($1:$19),1))*
ROW($1:$19),0),ROW($1:$19))+1,1)*10^ROW($1:$19)/10)</f>
        <v>7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1230</v>
      </c>
      <c r="O517">
        <f>SUMPRODUCT(MID(0&amp;feed!O517,LARGE(INDEX(ISNUMBER(--MID(feed!O517,ROW($1:$5),1))*
ROW($1:$5),0),ROW($1:$5))+1,1)*10^ROW($1:$5)/10)</f>
        <v>262</v>
      </c>
      <c r="P517" t="str">
        <f>feed!P517</f>
        <v>Untapped</v>
      </c>
      <c r="Q517">
        <f t="shared" si="48"/>
        <v>90</v>
      </c>
      <c r="R517" t="str">
        <f>feed!Q517</f>
        <v>Meagre</v>
      </c>
      <c r="S517">
        <f t="shared" si="49"/>
        <v>1.5</v>
      </c>
      <c r="T517" t="str">
        <f>feed!R517</f>
        <v>Arabia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517" t="str">
        <f>feed!U517</f>
        <v>http://blocgame.com/stats.php?id=62838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6731</v>
      </c>
      <c r="AA517" s="8">
        <f t="shared" si="51"/>
        <v>9.1308943089430894</v>
      </c>
      <c r="AB517" s="4">
        <f t="shared" si="52"/>
        <v>205</v>
      </c>
      <c r="AC517" s="4">
        <f t="shared" si="53"/>
        <v>1871.8333333333333</v>
      </c>
    </row>
    <row r="518" spans="1:29" x14ac:dyDescent="0.25">
      <c r="A518" t="str">
        <f>feed!A518</f>
        <v>Ghost</v>
      </c>
      <c r="B518" t="str">
        <f>feed!B518</f>
        <v>Kaali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92</v>
      </c>
      <c r="E518">
        <f>SUMPRODUCT(MID(0&amp;feed!E518,LARGE(INDEX(ISNUMBER(--MID(feed!E518,ROW($1:$19),1))*
ROW($1:$19),0),ROW($1:$19))+1,1)*10^ROW($1:$19)/10)</f>
        <v>3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3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19</v>
      </c>
      <c r="M518" t="str">
        <f>feed!M518</f>
        <v>Free Market</v>
      </c>
      <c r="N518">
        <f>SUMPRODUCT(MID(0&amp;feed!N518,LARGE(INDEX(ISNUMBER(--MID(feed!N518,ROW($1:$5),1))*
ROW($1:$5),0),ROW($1:$5))+1,1)*10^ROW($1:$5)/10)</f>
        <v>1230</v>
      </c>
      <c r="O518">
        <f>SUMPRODUCT(MID(0&amp;feed!O518,LARGE(INDEX(ISNUMBER(--MID(feed!O518,ROW($1:$5),1))*
ROW($1:$5),0),ROW($1:$5))+1,1)*10^ROW($1:$5)/10)</f>
        <v>4823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Arabia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518" t="str">
        <f>feed!U518</f>
        <v>http://blocgame.com/stats.php?id=63068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21746</v>
      </c>
      <c r="AA518" s="8">
        <f t="shared" si="51"/>
        <v>32.923577235772356</v>
      </c>
      <c r="AB518" s="4">
        <f t="shared" si="52"/>
        <v>205</v>
      </c>
      <c r="AC518" s="4">
        <f t="shared" si="53"/>
        <v>6749.333333333333</v>
      </c>
    </row>
    <row r="519" spans="1:29" x14ac:dyDescent="0.25">
      <c r="A519" t="str">
        <f>feed!A519</f>
        <v>Meviora</v>
      </c>
      <c r="B519" t="str">
        <f>feed!B519</f>
        <v>Mevius</v>
      </c>
      <c r="C519" t="str">
        <f>feed!C519</f>
        <v>Celestial Beingsï¿½</v>
      </c>
      <c r="D519">
        <f>SUMPRODUCT(MID(0&amp;feed!D519,LARGE(INDEX(ISNUMBER(--MID(feed!D519,ROW($1:$19),1))*
ROW($1:$19),0),ROW($1:$19))+1,1)*10^ROW($1:$19)/10)</f>
        <v>60</v>
      </c>
      <c r="E519">
        <f>SUMPRODUCT(MID(0&amp;feed!E519,LARGE(INDEX(ISNUMBER(--MID(feed!E519,ROW($1:$19),1))*
ROW($1:$19),0),ROW($1:$19))+1,1)*10^ROW($1:$19)/10)</f>
        <v>1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2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26</v>
      </c>
      <c r="K519">
        <f>SUMPRODUCT(MID(0&amp;feed!K519,LARGE(INDEX(ISNUMBER(--MID(feed!K519,ROW($1:$19),1))*
ROW($1:$19),0),ROW($1:$19))+1,1)*10^ROW($1:$19)/10)</f>
        <v>17</v>
      </c>
      <c r="L519">
        <f>SUMPRODUCT(MID(0&amp;feed!L519,LARGE(INDEX(ISNUMBER(--MID(feed!L519,ROW($1:$19),1))*
ROW($1:$19),0),ROW($1:$19))+1,1)*10^ROW($1:$19)/10)</f>
        <v>16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1223</v>
      </c>
      <c r="O519">
        <f>SUMPRODUCT(MID(0&amp;feed!O519,LARGE(INDEX(ISNUMBER(--MID(feed!O519,ROW($1:$5),1))*
ROW($1:$5),0),ROW($1:$5))+1,1)*10^ROW($1:$5)/10)</f>
        <v>1899</v>
      </c>
      <c r="P519" t="str">
        <f>feed!P519</f>
        <v>Untapped</v>
      </c>
      <c r="Q519">
        <f t="shared" si="48"/>
        <v>90</v>
      </c>
      <c r="R519" t="str">
        <f>feed!Q519</f>
        <v>Very Powerful</v>
      </c>
      <c r="S519">
        <f t="shared" si="49"/>
        <v>10</v>
      </c>
      <c r="T519" t="str">
        <f>feed!R519</f>
        <v>Persia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519" t="str">
        <f>feed!U519</f>
        <v>http://blocgame.com/stats.php?id=62583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2670</v>
      </c>
      <c r="AA519" s="8">
        <f t="shared" si="51"/>
        <v>13.528209321340965</v>
      </c>
      <c r="AB519" s="4">
        <f t="shared" si="52"/>
        <v>203.83333333333334</v>
      </c>
      <c r="AC519" s="4">
        <f t="shared" si="53"/>
        <v>2757.5</v>
      </c>
    </row>
    <row r="520" spans="1:29" x14ac:dyDescent="0.25">
      <c r="A520" t="str">
        <f>feed!A520</f>
        <v>Dengue</v>
      </c>
      <c r="B520" t="str">
        <f>feed!B520</f>
        <v>Kraken</v>
      </c>
      <c r="C520" t="str">
        <f>feed!C520</f>
        <v>The Khilafah</v>
      </c>
      <c r="D520">
        <f>SUMPRODUCT(MID(0&amp;feed!D520,LARGE(INDEX(ISNUMBER(--MID(feed!D520,ROW($1:$19),1))*
ROW($1:$19),0),ROW($1:$19))+1,1)*10^ROW($1:$19)/10)</f>
        <v>80</v>
      </c>
      <c r="E520">
        <f>SUMPRODUCT(MID(0&amp;feed!E520,LARGE(INDEX(ISNUMBER(--MID(feed!E520,ROW($1:$19),1))*
ROW($1:$19),0),ROW($1:$19))+1,1)*10^ROW($1:$19)/10)</f>
        <v>0</v>
      </c>
      <c r="F520" t="str">
        <f>feed!F520</f>
        <v>Korean War surplus</v>
      </c>
      <c r="G520" t="str">
        <f>feed!G520</f>
        <v>Normal</v>
      </c>
      <c r="H520">
        <f>SUMPRODUCT(MID(0&amp;feed!H520,LARGE(INDEX(ISNUMBER(--MID(feed!H520,ROW($1:$19),1))*
ROW($1:$19),0),ROW($1:$19))+1,1)*10^ROW($1:$19)/10)</f>
        <v>2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15</v>
      </c>
      <c r="L520">
        <f>SUMPRODUCT(MID(0&amp;feed!L520,LARGE(INDEX(ISNUMBER(--MID(feed!L520,ROW($1:$19),1))*
ROW($1:$19),0),ROW($1:$19))+1,1)*10^ROW($1:$19)/10)</f>
        <v>13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1223</v>
      </c>
      <c r="O520">
        <f>SUMPRODUCT(MID(0&amp;feed!O520,LARGE(INDEX(ISNUMBER(--MID(feed!O520,ROW($1:$5),1))*
ROW($1:$5),0),ROW($1:$5))+1,1)*10^ROW($1:$5)/10)</f>
        <v>2908</v>
      </c>
      <c r="P520" t="str">
        <f>feed!P520</f>
        <v>Untapped</v>
      </c>
      <c r="Q520">
        <f t="shared" si="48"/>
        <v>90</v>
      </c>
      <c r="R520" t="str">
        <f>feed!Q520</f>
        <v>Very Powerful</v>
      </c>
      <c r="S520">
        <f t="shared" si="49"/>
        <v>10</v>
      </c>
      <c r="T520" t="str">
        <f>feed!R520</f>
        <v>Mesopotamia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520" t="str">
        <f>feed!U520</f>
        <v>http://blocgame.com/stats.php?id=64008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6526</v>
      </c>
      <c r="AA520" s="8">
        <f t="shared" si="51"/>
        <v>15.147996729354048</v>
      </c>
      <c r="AB520" s="4">
        <f t="shared" si="52"/>
        <v>203.83333333333334</v>
      </c>
      <c r="AC520" s="4">
        <f t="shared" si="53"/>
        <v>3087.6666666666665</v>
      </c>
    </row>
    <row r="521" spans="1:29" x14ac:dyDescent="0.25">
      <c r="A521" t="str">
        <f>feed!A521</f>
        <v>Black Gold</v>
      </c>
      <c r="B521" t="str">
        <f>feed!B521</f>
        <v>SIEG_HEIL</v>
      </c>
      <c r="C521" t="str">
        <f>feed!C521</f>
        <v>The Order</v>
      </c>
      <c r="D521">
        <f>SUMPRODUCT(MID(0&amp;feed!D521,LARGE(INDEX(ISNUMBER(--MID(feed!D521,ROW($1:$19),1))*
ROW($1:$19),0),ROW($1:$19))+1,1)*10^ROW($1:$19)/10)</f>
        <v>45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1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22</v>
      </c>
      <c r="K521">
        <f>SUMPRODUCT(MID(0&amp;feed!K521,LARGE(INDEX(ISNUMBER(--MID(feed!K521,ROW($1:$19),1))*
ROW($1:$19),0),ROW($1:$19))+1,1)*10^ROW($1:$19)/10)</f>
        <v>7</v>
      </c>
      <c r="L521">
        <f>SUMPRODUCT(MID(0&amp;feed!L521,LARGE(INDEX(ISNUMBER(--MID(feed!L521,ROW($1:$19),1))*
ROW($1:$19),0),ROW($1:$19))+1,1)*10^ROW($1:$19)/10)</f>
        <v>11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1222</v>
      </c>
      <c r="O521">
        <f>SUMPRODUCT(MID(0&amp;feed!O521,LARGE(INDEX(ISNUMBER(--MID(feed!O521,ROW($1:$5),1))*
ROW($1:$5),0),ROW($1:$5))+1,1)*10^ROW($1:$5)/10)</f>
        <v>6573</v>
      </c>
      <c r="P521" t="str">
        <f>feed!P521</f>
        <v>Untapped</v>
      </c>
      <c r="Q521">
        <f t="shared" si="48"/>
        <v>90</v>
      </c>
      <c r="R521" t="str">
        <f>feed!Q521</f>
        <v>Large</v>
      </c>
      <c r="S521">
        <f t="shared" si="49"/>
        <v>7.5</v>
      </c>
      <c r="T521" t="str">
        <f>feed!R521</f>
        <v>Egypt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521" t="str">
        <f>feed!U521</f>
        <v>http://blocgame.com/stats.php?id=64027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34598</v>
      </c>
      <c r="AA521" s="8">
        <f t="shared" si="51"/>
        <v>34.450081833060558</v>
      </c>
      <c r="AB521" s="4">
        <f t="shared" si="52"/>
        <v>203.66666666666666</v>
      </c>
      <c r="AC521" s="4">
        <f t="shared" si="53"/>
        <v>7016.333333333333</v>
      </c>
    </row>
    <row r="522" spans="1:29" x14ac:dyDescent="0.25">
      <c r="A522" t="str">
        <f>feed!A522</f>
        <v>Ishtar</v>
      </c>
      <c r="B522" t="str">
        <f>feed!B522</f>
        <v>Magnus Magnus</v>
      </c>
      <c r="C522" t="str">
        <f>feed!C522</f>
        <v>Brotherhood of Nod</v>
      </c>
      <c r="D522">
        <f>SUMPRODUCT(MID(0&amp;feed!D522,LARGE(INDEX(ISNUMBER(--MID(feed!D522,ROW($1:$19),1))*
ROW($1:$19),0),ROW($1:$19))+1,1)*10^ROW($1:$19)/10)</f>
        <v>98</v>
      </c>
      <c r="E522">
        <f>SUMPRODUCT(MID(0&amp;feed!E522,LARGE(INDEX(ISNUMBER(--MID(feed!E522,ROW($1:$19),1))*
ROW($1:$19),0),ROW($1:$19))+1,1)*10^ROW($1:$19)/10)</f>
        <v>10</v>
      </c>
      <c r="F522" t="str">
        <f>feed!F522</f>
        <v>Vietnam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7</v>
      </c>
      <c r="K522">
        <f>SUMPRODUCT(MID(0&amp;feed!K522,LARGE(INDEX(ISNUMBER(--MID(feed!K522,ROW($1:$19),1))*
ROW($1:$19),0),ROW($1:$19))+1,1)*10^ROW($1:$19)/10)</f>
        <v>24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1219</v>
      </c>
      <c r="O522">
        <f>SUMPRODUCT(MID(0&amp;feed!O522,LARGE(INDEX(ISNUMBER(--MID(feed!O522,ROW($1:$5),1))*
ROW($1:$5),0),ROW($1:$5))+1,1)*10^ROW($1:$5)/10)</f>
        <v>4828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Mesopotamia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522" t="str">
        <f>feed!U522</f>
        <v>http://blocgame.com/stats.php?id=55882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21107</v>
      </c>
      <c r="AA522" s="8">
        <f t="shared" si="51"/>
        <v>30.850697292863003</v>
      </c>
      <c r="AB522" s="4">
        <f t="shared" si="52"/>
        <v>203.16666666666666</v>
      </c>
      <c r="AC522" s="4">
        <f t="shared" si="53"/>
        <v>6267.833333333333</v>
      </c>
    </row>
    <row r="523" spans="1:29" x14ac:dyDescent="0.25">
      <c r="A523" t="str">
        <f>feed!A523</f>
        <v>Kampung Dusun</v>
      </c>
      <c r="B523" t="str">
        <f>feed!B523</f>
        <v>Sarip Dol</v>
      </c>
      <c r="C523" t="str">
        <f>feed!C523</f>
        <v>Celestial Beingsï¿½</v>
      </c>
      <c r="D523">
        <f>SUMPRODUCT(MID(0&amp;feed!D523,LARGE(INDEX(ISNUMBER(--MID(feed!D523,ROW($1:$19),1))*
ROW($1:$19),0),ROW($1:$19))+1,1)*10^ROW($1:$19)/10)</f>
        <v>70</v>
      </c>
      <c r="E523">
        <f>SUMPRODUCT(MID(0&amp;feed!E523,LARGE(INDEX(ISNUMBER(--MID(feed!E523,ROW($1:$19),1))*
ROW($1:$19),0),ROW($1:$19))+1,1)*10^ROW($1:$19)/10)</f>
        <v>1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SUMPRODUCT(MID(0&amp;feed!H523,LARGE(INDEX(ISNUMBER(--MID(feed!H523,ROW($1:$19),1))*
ROW($1:$19),0),ROW($1:$19))+1,1)*10^ROW($1:$19)/10)</f>
        <v>3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14</v>
      </c>
      <c r="K523">
        <f>SUMPRODUCT(MID(0&amp;feed!K523,LARGE(INDEX(ISNUMBER(--MID(feed!K523,ROW($1:$19),1))*
ROW($1:$19),0),ROW($1:$19))+1,1)*10^ROW($1:$19)/10)</f>
        <v>16</v>
      </c>
      <c r="L523">
        <f>SUMPRODUCT(MID(0&amp;feed!L523,LARGE(INDEX(ISNUMBER(--MID(feed!L523,ROW($1:$19),1))*
ROW($1:$19),0),ROW($1:$19))+1,1)*10^ROW($1:$19)/10)</f>
        <v>10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1215</v>
      </c>
      <c r="O523">
        <f>SUMPRODUCT(MID(0&amp;feed!O523,LARGE(INDEX(ISNUMBER(--MID(feed!O523,ROW($1:$5),1))*
ROW($1:$5),0),ROW($1:$5))+1,1)*10^ROW($1:$5)/10)</f>
        <v>191</v>
      </c>
      <c r="P523" t="str">
        <f>feed!P523</f>
        <v>Untapped</v>
      </c>
      <c r="Q523">
        <f t="shared" si="48"/>
        <v>90</v>
      </c>
      <c r="R523" t="str">
        <f>feed!Q523</f>
        <v>Very Powerful</v>
      </c>
      <c r="S523">
        <f t="shared" si="49"/>
        <v>10</v>
      </c>
      <c r="T523" t="str">
        <f>feed!R523</f>
        <v>Pacific Rim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523" t="str">
        <f>feed!U523</f>
        <v>http://blocgame.com/stats.php?id=62351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13420</v>
      </c>
      <c r="AA523" s="8">
        <f t="shared" si="51"/>
        <v>20.921810699588477</v>
      </c>
      <c r="AB523" s="4">
        <f t="shared" si="52"/>
        <v>202.5</v>
      </c>
      <c r="AC523" s="4">
        <f t="shared" si="53"/>
        <v>4236.666666666667</v>
      </c>
    </row>
    <row r="524" spans="1:29" x14ac:dyDescent="0.25">
      <c r="A524" t="str">
        <f>feed!A524</f>
        <v>Entah</v>
      </c>
      <c r="B524" t="str">
        <f>feed!B524</f>
        <v>remtap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110</v>
      </c>
      <c r="E524">
        <f>SUMPRODUCT(MID(0&amp;feed!E524,LARGE(INDEX(ISNUMBER(--MID(feed!E524,ROW($1:$19),1))*
ROW($1:$19),0),ROW($1:$19))+1,1)*10^ROW($1:$19)/10)</f>
        <v>4</v>
      </c>
      <c r="F524" t="str">
        <f>feed!F524</f>
        <v>Korean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3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5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1214</v>
      </c>
      <c r="O524">
        <f>SUMPRODUCT(MID(0&amp;feed!O524,LARGE(INDEX(ISNUMBER(--MID(feed!O524,ROW($1:$5),1))*
ROW($1:$5),0),ROW($1:$5))+1,1)*10^ROW($1:$5)/10)</f>
        <v>5042</v>
      </c>
      <c r="P524" t="str">
        <f>feed!P524</f>
        <v>Untapped</v>
      </c>
      <c r="Q524">
        <f t="shared" si="48"/>
        <v>90</v>
      </c>
      <c r="R524" t="str">
        <f>feed!Q524</f>
        <v>Powerful</v>
      </c>
      <c r="S524">
        <f t="shared" si="49"/>
        <v>9</v>
      </c>
      <c r="T524" t="str">
        <f>feed!R524</f>
        <v>Atlas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524" t="str">
        <f>feed!U524</f>
        <v>http://blocgame.com/stats.php?id=60530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20550</v>
      </c>
      <c r="AA524" s="8">
        <f t="shared" si="51"/>
        <v>22.796540362438222</v>
      </c>
      <c r="AB524" s="4">
        <f t="shared" si="52"/>
        <v>202.33333333333334</v>
      </c>
      <c r="AC524" s="4">
        <f t="shared" si="53"/>
        <v>4612.5</v>
      </c>
    </row>
    <row r="525" spans="1:29" x14ac:dyDescent="0.25">
      <c r="A525" t="str">
        <f>feed!A525</f>
        <v>Nimei</v>
      </c>
      <c r="B525" t="str">
        <f>feed!B525</f>
        <v>Xitler</v>
      </c>
      <c r="C525" t="str">
        <f>feed!C525</f>
        <v>Illuminati</v>
      </c>
      <c r="D525">
        <f>SUMPRODUCT(MID(0&amp;feed!D525,LARGE(INDEX(ISNUMBER(--MID(feed!D525,ROW($1:$19),1))*
ROW($1:$19),0),ROW($1:$19))+1,1)*10^ROW($1:$19)/10)</f>
        <v>6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Normal</v>
      </c>
      <c r="H525">
        <f>SUMPRODUCT(MID(0&amp;feed!H525,LARGE(INDEX(ISNUMBER(--MID(feed!H525,ROW($1:$19),1))*
ROW($1:$19),0),ROW($1:$19))+1,1)*10^ROW($1:$19)/10)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49</v>
      </c>
      <c r="K525">
        <f>SUMPRODUCT(MID(0&amp;feed!K525,LARGE(INDEX(ISNUMBER(--MID(feed!K525,ROW($1:$19),1))*
ROW($1:$19),0),ROW($1:$19))+1,1)*10^ROW($1:$19)/10)</f>
        <v>4</v>
      </c>
      <c r="L525">
        <f>SUMPRODUCT(MID(0&amp;feed!L525,LARGE(INDEX(ISNUMBER(--MID(feed!L525,ROW($1:$19),1))*
ROW($1:$19),0),ROW($1:$19))+1,1)*10^ROW($1:$19)/10)</f>
        <v>5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1210</v>
      </c>
      <c r="O525">
        <f>SUMPRODUCT(MID(0&amp;feed!O525,LARGE(INDEX(ISNUMBER(--MID(feed!O525,ROW($1:$5),1))*
ROW($1:$5),0),ROW($1:$5))+1,1)*10^ROW($1:$5)/10)</f>
        <v>5</v>
      </c>
      <c r="P525" t="str">
        <f>feed!P525</f>
        <v>Untapped</v>
      </c>
      <c r="Q525">
        <f t="shared" si="48"/>
        <v>90</v>
      </c>
      <c r="R525" t="str">
        <f>feed!Q525</f>
        <v>Mediocre</v>
      </c>
      <c r="S525">
        <f t="shared" si="49"/>
        <v>4.5</v>
      </c>
      <c r="T525" t="str">
        <f>feed!R525</f>
        <v>China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525" t="str">
        <f>feed!U525</f>
        <v>http://blocgame.com/stats.php?id=64022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-429</v>
      </c>
      <c r="AA525" s="8">
        <f t="shared" si="51"/>
        <v>3.0545454545454547</v>
      </c>
      <c r="AB525" s="4">
        <f t="shared" si="52"/>
        <v>201.66666666666666</v>
      </c>
      <c r="AC525" s="4">
        <f t="shared" si="53"/>
        <v>616</v>
      </c>
    </row>
    <row r="526" spans="1:29" x14ac:dyDescent="0.25">
      <c r="A526" t="str">
        <f>feed!A526</f>
        <v>Perullamas</v>
      </c>
      <c r="B526" t="str">
        <f>feed!B526</f>
        <v>Fernandocsv</v>
      </c>
      <c r="C526">
        <f>feed!C526</f>
        <v>0</v>
      </c>
      <c r="D526">
        <f>SUMPRODUCT(MID(0&amp;feed!D526,LARGE(INDEX(ISNUMBER(--MID(feed!D526,ROW($1:$19),1))*
ROW($1:$19),0),ROW($1:$19))+1,1)*10^ROW($1:$19)/10)</f>
        <v>5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SUMPRODUCT(MID(0&amp;feed!H526,LARGE(INDEX(ISNUMBER(--MID(feed!H526,ROW($1:$19),1))*
ROW($1:$19),0),ROW($1:$19))+1,1)*10^ROW($1:$19)/10)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48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8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1207</v>
      </c>
      <c r="O526">
        <f>SUMPRODUCT(MID(0&amp;feed!O526,LARGE(INDEX(ISNUMBER(--MID(feed!O526,ROW($1:$5),1))*
ROW($1:$5),0),ROW($1:$5))+1,1)*10^ROW($1:$5)/10)</f>
        <v>85</v>
      </c>
      <c r="P526" t="str">
        <f>feed!P526</f>
        <v>Untapped</v>
      </c>
      <c r="Q526">
        <f t="shared" si="48"/>
        <v>90</v>
      </c>
      <c r="R526" t="str">
        <f>feed!Q526</f>
        <v>Small</v>
      </c>
      <c r="S526">
        <f t="shared" si="49"/>
        <v>3</v>
      </c>
      <c r="T526" t="str">
        <f>feed!R526</f>
        <v>Gran Colombia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526" t="str">
        <f>feed!U526</f>
        <v>http://blocgame.com/stats.php?id=64461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12971</v>
      </c>
      <c r="AA526" s="8">
        <f t="shared" si="51"/>
        <v>16.960231980115989</v>
      </c>
      <c r="AB526" s="4">
        <f t="shared" si="52"/>
        <v>201.16666666666666</v>
      </c>
      <c r="AC526" s="4">
        <f t="shared" si="53"/>
        <v>3411.8333333333335</v>
      </c>
    </row>
    <row r="527" spans="1:29" x14ac:dyDescent="0.25">
      <c r="A527" t="str">
        <f>feed!A527</f>
        <v>Gumbo</v>
      </c>
      <c r="B527" t="str">
        <f>feed!B527</f>
        <v>Gumbo954</v>
      </c>
      <c r="C527">
        <f>feed!C527</f>
        <v>0</v>
      </c>
      <c r="D527">
        <f>SUMPRODUCT(MID(0&amp;feed!D527,LARGE(INDEX(ISNUMBER(--MID(feed!D527,ROW($1:$19),1))*
ROW($1:$19),0),ROW($1:$19))+1,1)*10^ROW($1:$19)/10)</f>
        <v>8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Angelic</v>
      </c>
      <c r="H527">
        <f>SUMPRODUCT(MID(0&amp;feed!H527,LARGE(INDEX(ISNUMBER(--MID(feed!H527,ROW($1:$19),1))*
ROW($1:$19),0),ROW($1:$19))+1,1)*10^ROW($1:$19)/10)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17</v>
      </c>
      <c r="K527">
        <f>SUMPRODUCT(MID(0&amp;feed!K527,LARGE(INDEX(ISNUMBER(--MID(feed!K527,ROW($1:$19),1))*
ROW($1:$19),0),ROW($1:$19))+1,1)*10^ROW($1:$19)/10)</f>
        <v>11</v>
      </c>
      <c r="L527">
        <f>SUMPRODUCT(MID(0&amp;feed!L527,LARGE(INDEX(ISNUMBER(--MID(feed!L527,ROW($1:$19),1))*
ROW($1:$19),0),ROW($1:$19))+1,1)*10^ROW($1:$19)/10)</f>
        <v>10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1204</v>
      </c>
      <c r="O527">
        <f>SUMPRODUCT(MID(0&amp;feed!O527,LARGE(INDEX(ISNUMBER(--MID(feed!O527,ROW($1:$5),1))*
ROW($1:$5),0),ROW($1:$5))+1,1)*10^ROW($1:$5)/10)</f>
        <v>115</v>
      </c>
      <c r="P527">
        <f>feed!P527</f>
        <v>0</v>
      </c>
      <c r="Q527">
        <f t="shared" si="48"/>
        <v>40</v>
      </c>
      <c r="R527" t="str">
        <f>feed!Q527</f>
        <v>Mediocre</v>
      </c>
      <c r="S527">
        <f t="shared" si="49"/>
        <v>4.5</v>
      </c>
      <c r="T527" t="str">
        <f>feed!R527</f>
        <v>Caribbean</v>
      </c>
      <c r="U527" t="str">
        <f>feed!S527</f>
        <v>United States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527" t="str">
        <f>feed!U527</f>
        <v>http://blocgame.com/stats.php?id=64201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4609</v>
      </c>
      <c r="AA527" s="8">
        <f t="shared" si="51"/>
        <v>11.614617940199336</v>
      </c>
      <c r="AB527" s="4">
        <f t="shared" si="52"/>
        <v>200.66666666666666</v>
      </c>
      <c r="AC527" s="4">
        <f t="shared" si="53"/>
        <v>2330.6666666666665</v>
      </c>
    </row>
    <row r="528" spans="1:29" x14ac:dyDescent="0.25">
      <c r="A528" t="str">
        <f>feed!A528</f>
        <v>Shanghai</v>
      </c>
      <c r="B528" t="str">
        <f>feed!B528</f>
        <v>Lon Dyo</v>
      </c>
      <c r="C528" t="str">
        <f>feed!C528</f>
        <v>PIRATES</v>
      </c>
      <c r="D528">
        <f>SUMPRODUCT(MID(0&amp;feed!D528,LARGE(INDEX(ISNUMBER(--MID(feed!D528,ROW($1:$19),1))*
ROW($1:$19),0),ROW($1:$19))+1,1)*10^ROW($1:$19)/10)</f>
        <v>69</v>
      </c>
      <c r="E528">
        <f>SUMPRODUCT(MID(0&amp;feed!E528,LARGE(INDEX(ISNUMBER(--MID(feed!E528,ROW($1:$19),1))*
ROW($1:$19),0),ROW($1:$19))+1,1)*10^ROW($1:$19)/10)</f>
        <v>2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0</v>
      </c>
      <c r="K528">
        <f>SUMPRODUCT(MID(0&amp;feed!K528,LARGE(INDEX(ISNUMBER(--MID(feed!K528,ROW($1:$19),1))*
ROW($1:$19),0),ROW($1:$19))+1,1)*10^ROW($1:$19)/10)</f>
        <v>25</v>
      </c>
      <c r="L528">
        <f>SUMPRODUCT(MID(0&amp;feed!L528,LARGE(INDEX(ISNUMBER(--MID(feed!L528,ROW($1:$19),1))*
ROW($1:$19),0),ROW($1:$19))+1,1)*10^ROW($1:$19)/10)</f>
        <v>7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1201</v>
      </c>
      <c r="O528">
        <f>SUMPRODUCT(MID(0&amp;feed!O528,LARGE(INDEX(ISNUMBER(--MID(feed!O528,ROW($1:$5),1))*
ROW($1:$5),0),ROW($1:$5))+1,1)*10^ROW($1:$5)/10)</f>
        <v>482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528" t="str">
        <f>feed!U528</f>
        <v>http://blocgame.com/stats.php?id=63118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42655</v>
      </c>
      <c r="AA528" s="8">
        <f t="shared" si="51"/>
        <v>46.756869275603663</v>
      </c>
      <c r="AB528" s="4">
        <f t="shared" si="52"/>
        <v>200.16666666666666</v>
      </c>
      <c r="AC528" s="4">
        <f t="shared" si="53"/>
        <v>9359.1666666666661</v>
      </c>
    </row>
    <row r="529" spans="1:29" x14ac:dyDescent="0.25">
      <c r="A529" t="str">
        <f>feed!A529</f>
        <v>Tokai</v>
      </c>
      <c r="B529" t="str">
        <f>feed!B529</f>
        <v>hana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56</v>
      </c>
      <c r="E529">
        <f>SUMPRODUCT(MID(0&amp;feed!E529,LARGE(INDEX(ISNUMBER(--MID(feed!E529,ROW($1:$19),1))*
ROW($1:$19),0),ROW($1:$19))+1,1)*10^ROW($1:$19)/10)</f>
        <v>0</v>
      </c>
      <c r="F529" t="str">
        <f>feed!F529</f>
        <v>First World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Undisciplined Rabble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32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1196</v>
      </c>
      <c r="O529">
        <f>SUMPRODUCT(MID(0&amp;feed!O529,LARGE(INDEX(ISNUMBER(--MID(feed!O529,ROW($1:$5),1))*
ROW($1:$5),0),ROW($1:$5))+1,1)*10^ROW($1:$5)/10)</f>
        <v>103</v>
      </c>
      <c r="P529" t="str">
        <f>feed!P529</f>
        <v>Near Depletion</v>
      </c>
      <c r="Q529">
        <f t="shared" si="48"/>
        <v>10</v>
      </c>
      <c r="R529" t="str">
        <f>feed!Q529</f>
        <v>Large</v>
      </c>
      <c r="S529">
        <f t="shared" si="49"/>
        <v>7.5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529" t="str">
        <f>feed!U529</f>
        <v>http://blocgame.com/stats.php?id=64972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5375</v>
      </c>
      <c r="AA529" s="8">
        <f t="shared" si="51"/>
        <v>16.722408026755854</v>
      </c>
      <c r="AB529" s="4">
        <f t="shared" si="52"/>
        <v>199.33333333333334</v>
      </c>
      <c r="AC529" s="4">
        <f t="shared" si="53"/>
        <v>3333.3333333333335</v>
      </c>
    </row>
    <row r="530" spans="1:29" x14ac:dyDescent="0.25">
      <c r="A530" t="str">
        <f>feed!A530</f>
        <v>Upper Volta</v>
      </c>
      <c r="B530" t="str">
        <f>feed!B530</f>
        <v>Muhammad Keita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36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SUMPRODUCT(MID(0&amp;feed!H530,LARGE(INDEX(ISNUMBER(--MID(feed!H530,ROW($1:$19),1))*
ROW($1:$19),0),ROW($1:$19))+1,1)*10^ROW($1:$19)/10)</f>
        <v>1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3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1196</v>
      </c>
      <c r="O530">
        <f>SUMPRODUCT(MID(0&amp;feed!O530,LARGE(INDEX(ISNUMBER(--MID(feed!O530,ROW($1:$5),1))*
ROW($1:$5),0),ROW($1:$5))+1,1)*10^ROW($1:$5)/10)</f>
        <v>784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West Africa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530" t="str">
        <f>feed!U530</f>
        <v>http://blocgame.com/stats.php?id=65530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26310</v>
      </c>
      <c r="AA530" s="8">
        <f t="shared" si="51"/>
        <v>29.523411371237458</v>
      </c>
      <c r="AB530" s="4">
        <f t="shared" si="52"/>
        <v>199.33333333333334</v>
      </c>
      <c r="AC530" s="4">
        <f t="shared" si="53"/>
        <v>5885</v>
      </c>
    </row>
    <row r="531" spans="1:29" x14ac:dyDescent="0.25">
      <c r="A531" t="str">
        <f>feed!A531</f>
        <v>Langit7</v>
      </c>
      <c r="B531" t="str">
        <f>feed!B531</f>
        <v>Echa</v>
      </c>
      <c r="C531" t="str">
        <f>feed!C531</f>
        <v>Brotherhood of Nod</v>
      </c>
      <c r="D531">
        <f>SUMPRODUCT(MID(0&amp;feed!D531,LARGE(INDEX(ISNUMBER(--MID(feed!D531,ROW($1:$19),1))*
ROW($1:$19),0),ROW($1:$19))+1,1)*10^ROW($1:$19)/10)</f>
        <v>68</v>
      </c>
      <c r="E531">
        <f>SUMPRODUCT(MID(0&amp;feed!E531,LARGE(INDEX(ISNUMBER(--MID(feed!E531,ROW($1:$19),1))*
ROW($1:$19),0),ROW($1:$19))+1,1)*10^ROW($1:$19)/10)</f>
        <v>1</v>
      </c>
      <c r="F531" t="str">
        <f>feed!F531</f>
        <v>Korean War surplus</v>
      </c>
      <c r="G531" t="str">
        <f>feed!G531</f>
        <v>Gandhi-like</v>
      </c>
      <c r="H531">
        <f>SUMPRODUCT(MID(0&amp;feed!H531,LARGE(INDEX(ISNUMBER(--MID(feed!H531,ROW($1:$19),1))*
ROW($1:$19),0),ROW($1:$19))+1,1)*10^ROW($1:$19)/10)</f>
        <v>2</v>
      </c>
      <c r="I531" t="str">
        <f>feed!I531</f>
        <v>Poor</v>
      </c>
      <c r="J531">
        <f>SUMPRODUCT(MID(0&amp;feed!J531,LARGE(INDEX(ISNUMBER(--MID(feed!J531,ROW($1:$19),1))*
ROW($1:$19),0),ROW($1:$19))+1,1)*10^ROW($1:$19)/10)</f>
        <v>24</v>
      </c>
      <c r="K531">
        <f>SUMPRODUCT(MID(0&amp;feed!K531,LARGE(INDEX(ISNUMBER(--MID(feed!K531,ROW($1:$19),1))*
ROW($1:$19),0),ROW($1:$19))+1,1)*10^ROW($1:$19)/10)</f>
        <v>17</v>
      </c>
      <c r="L531">
        <f>SUMPRODUCT(MID(0&amp;feed!L531,LARGE(INDEX(ISNUMBER(--MID(feed!L531,ROW($1:$19),1))*
ROW($1:$19),0),ROW($1:$19))+1,1)*10^ROW($1:$19)/10)</f>
        <v>14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1195</v>
      </c>
      <c r="O531">
        <f>SUMPRODUCT(MID(0&amp;feed!O531,LARGE(INDEX(ISNUMBER(--MID(feed!O531,ROW($1:$5),1))*
ROW($1:$5),0),ROW($1:$5))+1,1)*10^ROW($1:$5)/10)</f>
        <v>1033</v>
      </c>
      <c r="P531" t="str">
        <f>feed!P531</f>
        <v>Untapped</v>
      </c>
      <c r="Q531">
        <f t="shared" si="48"/>
        <v>90</v>
      </c>
      <c r="R531" t="str">
        <f>feed!Q531</f>
        <v>Very Powerful</v>
      </c>
      <c r="S531">
        <f t="shared" si="49"/>
        <v>10</v>
      </c>
      <c r="T531" t="str">
        <f>feed!R531</f>
        <v>Arabia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531" t="str">
        <f>feed!U531</f>
        <v>http://blocgame.com/stats.php?id=61131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6674</v>
      </c>
      <c r="AA531" s="8">
        <f t="shared" si="51"/>
        <v>16.568200836820083</v>
      </c>
      <c r="AB531" s="4">
        <f t="shared" si="52"/>
        <v>199.16666666666666</v>
      </c>
      <c r="AC531" s="4">
        <f t="shared" si="53"/>
        <v>3299.8333333333335</v>
      </c>
    </row>
    <row r="532" spans="1:29" x14ac:dyDescent="0.25">
      <c r="A532" t="str">
        <f>feed!A532</f>
        <v>Planeptune</v>
      </c>
      <c r="B532" t="str">
        <f>feed!B532</f>
        <v>Nep-Nep</v>
      </c>
      <c r="C532" t="str">
        <f>feed!C532</f>
        <v>Interpol</v>
      </c>
      <c r="D532">
        <f>SUMPRODUCT(MID(0&amp;feed!D532,LARGE(INDEX(ISNUMBER(--MID(feed!D532,ROW($1:$19),1))*
ROW($1:$19),0),ROW($1:$19))+1,1)*10^ROW($1:$19)/10)</f>
        <v>66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13</v>
      </c>
      <c r="K532">
        <f>SUMPRODUCT(MID(0&amp;feed!K532,LARGE(INDEX(ISNUMBER(--MID(feed!K532,ROW($1:$19),1))*
ROW($1:$19),0),ROW($1:$19))+1,1)*10^ROW($1:$19)/10)</f>
        <v>18</v>
      </c>
      <c r="L532">
        <f>SUMPRODUCT(MID(0&amp;feed!L532,LARGE(INDEX(ISNUMBER(--MID(feed!L532,ROW($1:$19),1))*
ROW($1:$19),0),ROW($1:$19))+1,1)*10^ROW($1:$19)/10)</f>
        <v>6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1192</v>
      </c>
      <c r="O532">
        <f>SUMPRODUCT(MID(0&amp;feed!O532,LARGE(INDEX(ISNUMBER(--MID(feed!O532,ROW($1:$5),1))*
ROW($1:$5),0),ROW($1:$5))+1,1)*10^ROW($1:$5)/10)</f>
        <v>338</v>
      </c>
      <c r="P532" t="str">
        <f>feed!P532</f>
        <v>Untapped</v>
      </c>
      <c r="Q532">
        <f t="shared" si="48"/>
        <v>90</v>
      </c>
      <c r="R532" t="str">
        <f>feed!Q532</f>
        <v>Large</v>
      </c>
      <c r="S532">
        <f t="shared" si="49"/>
        <v>7.5</v>
      </c>
      <c r="T532" t="str">
        <f>feed!R532</f>
        <v>Pacific Rim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532" t="str">
        <f>feed!U532</f>
        <v>http://blocgame.com/stats.php?id=55590</v>
      </c>
      <c r="X532" s="4">
        <f>SUMPRODUCT(MID(0&amp;feed!V532,LARGE(INDEX(ISNUMBER(--MID(feed!V532,ROW($1:$5),1))*
ROW($1:$5),0),ROW($1:$5))+1,1)*10^ROW($1:$5)/10)</f>
        <v>5</v>
      </c>
      <c r="Y532">
        <f>feed!W532</f>
        <v>0</v>
      </c>
      <c r="Z532" s="4">
        <f t="shared" si="50"/>
        <v>22230</v>
      </c>
      <c r="AA532" s="8">
        <f t="shared" si="51"/>
        <v>27.458053691275168</v>
      </c>
      <c r="AB532" s="4">
        <f t="shared" si="52"/>
        <v>198.66666666666666</v>
      </c>
      <c r="AC532" s="4">
        <f t="shared" si="53"/>
        <v>5455</v>
      </c>
    </row>
    <row r="533" spans="1:29" x14ac:dyDescent="0.25">
      <c r="A533" t="str">
        <f>feed!A533</f>
        <v>GayRights</v>
      </c>
      <c r="B533" t="str">
        <f>feed!B533</f>
        <v>CrazyFrog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3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Questionable</v>
      </c>
      <c r="H533">
        <f>SUMPRODUCT(MID(0&amp;feed!H533,LARGE(INDEX(ISNUMBER(--MID(feed!H533,ROW($1:$19),1))*
ROW($1:$19),0),ROW($1:$19))+1,1)*10^ROW($1:$19)/10)</f>
        <v>0</v>
      </c>
      <c r="I533" t="str">
        <f>feed!I533</f>
        <v>Undisciplined Rabble</v>
      </c>
      <c r="J533">
        <f>SUMPRODUCT(MID(0&amp;feed!J533,LARGE(INDEX(ISNUMBER(--MID(feed!J533,ROW($1:$19),1))*
ROW($1:$19),0),ROW($1:$19))+1,1)*10^ROW($1:$19)/10)</f>
        <v>47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1192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533" t="str">
        <f>feed!U533</f>
        <v>http://blocgame.com/stats.php?id=62099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5459</v>
      </c>
      <c r="AA533" s="8">
        <f t="shared" si="51"/>
        <v>7.7256711409395971</v>
      </c>
      <c r="AB533" s="4">
        <f t="shared" si="52"/>
        <v>198.66666666666666</v>
      </c>
      <c r="AC533" s="4">
        <f t="shared" si="53"/>
        <v>1534.8333333333333</v>
      </c>
    </row>
    <row r="534" spans="1:29" x14ac:dyDescent="0.25">
      <c r="A534" t="str">
        <f>feed!A534</f>
        <v>MyKingdom</v>
      </c>
      <c r="B534" t="str">
        <f>feed!B534</f>
        <v>General</v>
      </c>
      <c r="C534" t="str">
        <f>feed!C534</f>
        <v>PIRATES</v>
      </c>
      <c r="D534">
        <f>SUMPRODUCT(MID(0&amp;feed!D534,LARGE(INDEX(ISNUMBER(--MID(feed!D534,ROW($1:$19),1))*
ROW($1:$19),0),ROW($1:$19))+1,1)*10^ROW($1:$19)/10)</f>
        <v>127</v>
      </c>
      <c r="E534">
        <f>SUMPRODUCT(MID(0&amp;feed!E534,LARGE(INDEX(ISNUMBER(--MID(feed!E534,ROW($1:$19),1))*
ROW($1:$19),0),ROW($1:$19))+1,1)*10^ROW($1:$19)/10)</f>
        <v>8</v>
      </c>
      <c r="F534" t="str">
        <f>feed!F534</f>
        <v>Second World War surplus</v>
      </c>
      <c r="G534" t="str">
        <f>feed!G534</f>
        <v>Angelic</v>
      </c>
      <c r="H534">
        <f>SUMPRODUCT(MID(0&amp;feed!H534,LARGE(INDEX(ISNUMBER(--MID(feed!H534,ROW($1:$19),1))*
ROW($1:$19),0),ROW($1:$19))+1,1)*10^ROW($1:$19)/10)</f>
        <v>4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31</v>
      </c>
      <c r="L534">
        <f>SUMPRODUCT(MID(0&amp;feed!L534,LARGE(INDEX(ISNUMBER(--MID(feed!L534,ROW($1:$19),1))*
ROW($1:$19),0),ROW($1:$19))+1,1)*10^ROW($1:$19)/10)</f>
        <v>11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1190</v>
      </c>
      <c r="O534">
        <f>SUMPRODUCT(MID(0&amp;feed!O534,LARGE(INDEX(ISNUMBER(--MID(feed!O534,ROW($1:$5),1))*
ROW($1:$5),0),ROW($1:$5))+1,1)*10^ROW($1:$5)/10)</f>
        <v>274</v>
      </c>
      <c r="P534" t="str">
        <f>feed!P534</f>
        <v>Untapped</v>
      </c>
      <c r="Q534">
        <f t="shared" si="48"/>
        <v>90</v>
      </c>
      <c r="R534" t="str">
        <f>feed!Q534</f>
        <v>Very Powerful</v>
      </c>
      <c r="S534">
        <f t="shared" si="49"/>
        <v>10</v>
      </c>
      <c r="T534" t="str">
        <f>feed!R534</f>
        <v>East Indies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534" t="str">
        <f>feed!U534</f>
        <v>http://blocgame.com/stats.php?id=60728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27546</v>
      </c>
      <c r="AA534" s="8">
        <f t="shared" si="51"/>
        <v>38.904201680672266</v>
      </c>
      <c r="AB534" s="4">
        <f t="shared" si="52"/>
        <v>198.33333333333334</v>
      </c>
      <c r="AC534" s="4">
        <f t="shared" si="53"/>
        <v>7716</v>
      </c>
    </row>
    <row r="535" spans="1:29" x14ac:dyDescent="0.25">
      <c r="A535" t="str">
        <f>feed!A535</f>
        <v>Alorian</v>
      </c>
      <c r="B535" t="str">
        <f>feed!B535</f>
        <v>Azril91</v>
      </c>
      <c r="C535">
        <f>feed!C535</f>
        <v>0</v>
      </c>
      <c r="D535">
        <f>SUMPRODUCT(MID(0&amp;feed!D535,LARGE(INDEX(ISNUMBER(--MID(feed!D535,ROW($1:$19),1))*
ROW($1:$19),0),ROW($1:$19))+1,1)*10^ROW($1:$19)/10)</f>
        <v>9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Questionable</v>
      </c>
      <c r="H535">
        <f>SUMPRODUCT(MID(0&amp;feed!H535,LARGE(INDEX(ISNUMBER(--MID(feed!H535,ROW($1:$19),1))*
ROW($1:$19),0),ROW($1:$19))+1,1)*10^ROW($1:$19)/10)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0</v>
      </c>
      <c r="L535">
        <f>SUMPRODUCT(MID(0&amp;feed!L535,LARGE(INDEX(ISNUMBER(--MID(feed!L535,ROW($1:$19),1))*
ROW($1:$19),0),ROW($1:$19))+1,1)*10^ROW($1:$19)/10)</f>
        <v>0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1189</v>
      </c>
      <c r="O535">
        <f>SUMPRODUCT(MID(0&amp;feed!O535,LARGE(INDEX(ISNUMBER(--MID(feed!O535,ROW($1:$5),1))*
ROW($1:$5),0),ROW($1:$5))+1,1)*10^ROW($1:$5)/10)</f>
        <v>20</v>
      </c>
      <c r="P535">
        <f>feed!P535</f>
        <v>0</v>
      </c>
      <c r="Q535">
        <f t="shared" si="48"/>
        <v>40</v>
      </c>
      <c r="R535" t="str">
        <f>feed!Q535</f>
        <v>None</v>
      </c>
      <c r="S535">
        <f t="shared" si="49"/>
        <v>0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535" t="str">
        <f>feed!U535</f>
        <v>http://blocgame.com/stats.php?id=61749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315</v>
      </c>
      <c r="AA535" s="8">
        <f t="shared" si="51"/>
        <v>0.26492851135407908</v>
      </c>
      <c r="AB535" s="4">
        <f t="shared" si="52"/>
        <v>198.16666666666666</v>
      </c>
      <c r="AC535" s="4">
        <f t="shared" si="53"/>
        <v>52.5</v>
      </c>
    </row>
    <row r="536" spans="1:29" x14ac:dyDescent="0.25">
      <c r="A536" t="str">
        <f>feed!A536</f>
        <v>RumBumistan</v>
      </c>
      <c r="B536" t="str">
        <f>feed!B536</f>
        <v>Bite Me Rum Bum</v>
      </c>
      <c r="C536">
        <f>feed!C536</f>
        <v>0</v>
      </c>
      <c r="D536">
        <f>SUMPRODUCT(MID(0&amp;feed!D536,LARGE(INDEX(ISNUMBER(--MID(feed!D536,ROW($1:$19),1))*
ROW($1:$19),0),ROW($1:$19))+1,1)*10^ROW($1:$19)/10)</f>
        <v>2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Normal</v>
      </c>
      <c r="H536">
        <f>SUMPRODUCT(MID(0&amp;feed!H536,LARGE(INDEX(ISNUMBER(--MID(feed!H536,ROW($1:$19),1))*
ROW($1:$19),0),ROW($1:$19))+1,1)*10^ROW($1:$19)/10)</f>
        <v>1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6</v>
      </c>
      <c r="K536">
        <f>SUMPRODUCT(MID(0&amp;feed!K536,LARGE(INDEX(ISNUMBER(--MID(feed!K536,ROW($1:$19),1))*
ROW($1:$19),0),ROW($1:$19))+1,1)*10^ROW($1:$19)/10)</f>
        <v>2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1186</v>
      </c>
      <c r="O536">
        <f>SUMPRODUCT(MID(0&amp;feed!O536,LARGE(INDEX(ISNUMBER(--MID(feed!O536,ROW($1:$5),1))*
ROW($1:$5),0),ROW($1:$5))+1,1)*10^ROW($1:$5)/10)</f>
        <v>21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536" t="str">
        <f>feed!U536</f>
        <v>http://blocgame.com/stats.php?id=64055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265</v>
      </c>
      <c r="AA536" s="8">
        <f t="shared" si="51"/>
        <v>1.4881956155143339</v>
      </c>
      <c r="AB536" s="4">
        <f t="shared" si="52"/>
        <v>197.66666666666666</v>
      </c>
      <c r="AC536" s="4">
        <f t="shared" si="53"/>
        <v>294.16666666666669</v>
      </c>
    </row>
    <row r="537" spans="1:29" x14ac:dyDescent="0.25">
      <c r="A537" t="str">
        <f>feed!A537</f>
        <v>Lakepointe</v>
      </c>
      <c r="B537" t="str">
        <f>feed!B537</f>
        <v>jphwsu</v>
      </c>
      <c r="C537">
        <f>feed!C537</f>
        <v>0</v>
      </c>
      <c r="D537">
        <f>SUMPRODUCT(MID(0&amp;feed!D537,LARGE(INDEX(ISNUMBER(--MID(feed!D537,ROW($1:$19),1))*
ROW($1:$19),0),ROW($1:$19))+1,1)*10^ROW($1:$19)/10)</f>
        <v>9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First World War surplus</v>
      </c>
      <c r="G537" t="str">
        <f>feed!G537</f>
        <v>Gandhi-like</v>
      </c>
      <c r="H537">
        <f>SUMPRODUCT(MID(0&amp;feed!H537,LARGE(INDEX(ISNUMBER(--MID(feed!H537,ROW($1:$19),1))*
ROW($1:$19),0),ROW($1:$19))+1,1)*10^ROW($1:$19)/10)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164</v>
      </c>
      <c r="K537">
        <f>SUMPRODUCT(MID(0&amp;feed!K537,LARGE(INDEX(ISNUMBER(--MID(feed!K537,ROW($1:$19),1))*
ROW($1:$19),0),ROW($1:$19))+1,1)*10^ROW($1:$19)/10)</f>
        <v>8</v>
      </c>
      <c r="L537">
        <f>SUMPRODUCT(MID(0&amp;feed!L537,LARGE(INDEX(ISNUMBER(--MID(feed!L537,ROW($1:$19),1))*
ROW($1:$19),0),ROW($1:$19))+1,1)*10^ROW($1:$19)/10)</f>
        <v>4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1184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48"/>
        <v>90</v>
      </c>
      <c r="R537" t="str">
        <f>feed!Q537</f>
        <v>Meagre</v>
      </c>
      <c r="S537">
        <f t="shared" si="49"/>
        <v>1.5</v>
      </c>
      <c r="T537" t="str">
        <f>feed!R537</f>
        <v>Southern Cone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537" t="str">
        <f>feed!U537</f>
        <v>http://blocgame.com/stats.php?id=64908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8935</v>
      </c>
      <c r="AA537" s="8">
        <f t="shared" si="51"/>
        <v>11.347128378378379</v>
      </c>
      <c r="AB537" s="4">
        <f t="shared" si="52"/>
        <v>197.33333333333334</v>
      </c>
      <c r="AC537" s="4">
        <f t="shared" si="53"/>
        <v>2239.1666666666665</v>
      </c>
    </row>
    <row r="538" spans="1:29" x14ac:dyDescent="0.25">
      <c r="A538" t="str">
        <f>feed!A538</f>
        <v>The Jar</v>
      </c>
      <c r="B538" t="str">
        <f>feed!B538</f>
        <v>Mr.Pickles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64</v>
      </c>
      <c r="E538">
        <f>SUMPRODUCT(MID(0&amp;feed!E538,LARGE(INDEX(ISNUMBER(--MID(feed!E538,ROW($1:$19),1))*
ROW($1:$19),0),ROW($1:$19))+1,1)*10^ROW($1:$19)/10)</f>
        <v>4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2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25</v>
      </c>
      <c r="K538">
        <f>SUMPRODUCT(MID(0&amp;feed!K538,LARGE(INDEX(ISNUMBER(--MID(feed!K538,ROW($1:$19),1))*
ROW($1:$19),0),ROW($1:$19))+1,1)*10^ROW($1:$19)/10)</f>
        <v>20</v>
      </c>
      <c r="L538">
        <f>SUMPRODUCT(MID(0&amp;feed!L538,LARGE(INDEX(ISNUMBER(--MID(feed!L538,ROW($1:$19),1))*
ROW($1:$19),0),ROW($1:$19))+1,1)*10^ROW($1:$19)/10)</f>
        <v>9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1180</v>
      </c>
      <c r="O538">
        <f>SUMPRODUCT(MID(0&amp;feed!O538,LARGE(INDEX(ISNUMBER(--MID(feed!O538,ROW($1:$5),1))*
ROW($1:$5),0),ROW($1:$5))+1,1)*10^ROW($1:$5)/10)</f>
        <v>1566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Guinea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538" t="str">
        <f>feed!U538</f>
        <v>http://blocgame.com/stats.php?id=60355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12860</v>
      </c>
      <c r="AA538" s="8">
        <f t="shared" si="51"/>
        <v>21.385593220338983</v>
      </c>
      <c r="AB538" s="4">
        <f t="shared" si="52"/>
        <v>196.66666666666666</v>
      </c>
      <c r="AC538" s="4">
        <f t="shared" si="53"/>
        <v>4205.833333333333</v>
      </c>
    </row>
    <row r="539" spans="1:29" x14ac:dyDescent="0.25">
      <c r="A539" t="str">
        <f>feed!A539</f>
        <v>Sheena</v>
      </c>
      <c r="B539" t="str">
        <f>feed!B539</f>
        <v>Lord Alphus Maximus Spaz</v>
      </c>
      <c r="C539">
        <f>feed!C539</f>
        <v>0</v>
      </c>
      <c r="D539">
        <f>SUMPRODUCT(MID(0&amp;feed!D539,LARGE(INDEX(ISNUMBER(--MID(feed!D539,ROW($1:$19),1))*
ROW($1:$19),0),ROW($1:$19))+1,1)*10^ROW($1:$19)/10)</f>
        <v>6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Good</v>
      </c>
      <c r="H539">
        <f>SUMPRODUCT(MID(0&amp;feed!H539,LARGE(INDEX(ISNUMBER(--MID(feed!H539,ROW($1:$19),1))*
ROW($1:$19),0),ROW($1:$19))+1,1)*10^ROW($1:$19)/10)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111</v>
      </c>
      <c r="K539">
        <f>SUMPRODUCT(MID(0&amp;feed!K539,LARGE(INDEX(ISNUMBER(--MID(feed!K539,ROW($1:$19),1))*
ROW($1:$19),0),ROW($1:$19))+1,1)*10^ROW($1:$19)/10)</f>
        <v>2</v>
      </c>
      <c r="L539">
        <f>SUMPRODUCT(MID(0&amp;feed!L539,LARGE(INDEX(ISNUMBER(--MID(feed!L539,ROW($1:$19),1))*
ROW($1:$19),0),ROW($1:$19))+1,1)*10^ROW($1:$19)/10)</f>
        <v>2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1178</v>
      </c>
      <c r="O539">
        <f>SUMPRODUCT(MID(0&amp;feed!O539,LARGE(INDEX(ISNUMBER(--MID(feed!O539,ROW($1:$5),1))*
ROW($1:$5),0),ROW($1:$5))+1,1)*10^ROW($1:$5)/10)</f>
        <v>3</v>
      </c>
      <c r="P539" t="str">
        <f>feed!P539</f>
        <v>Untapped</v>
      </c>
      <c r="Q539">
        <f t="shared" si="48"/>
        <v>90</v>
      </c>
      <c r="R539" t="str">
        <f>feed!Q539</f>
        <v>Small</v>
      </c>
      <c r="S539">
        <f t="shared" si="49"/>
        <v>3</v>
      </c>
      <c r="T539" t="str">
        <f>feed!R539</f>
        <v>Congo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539" t="str">
        <f>feed!U539</f>
        <v>http://blocgame.com/stats.php?id=62190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1189</v>
      </c>
      <c r="AA539" s="8">
        <f t="shared" si="51"/>
        <v>2.9193548387096775</v>
      </c>
      <c r="AB539" s="4">
        <f t="shared" si="52"/>
        <v>196.33333333333334</v>
      </c>
      <c r="AC539" s="4">
        <f t="shared" si="53"/>
        <v>573.16666666666663</v>
      </c>
    </row>
    <row r="540" spans="1:29" x14ac:dyDescent="0.25">
      <c r="A540" t="str">
        <f>feed!A540</f>
        <v>Chaz</v>
      </c>
      <c r="B540" t="str">
        <f>feed!B540</f>
        <v>Jack Urzak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86</v>
      </c>
      <c r="E540">
        <f>SUMPRODUCT(MID(0&amp;feed!E540,LARGE(INDEX(ISNUMBER(--MID(feed!E540,ROW($1:$19),1))*
ROW($1:$19),0),ROW($1:$19))+1,1)*10^ROW($1:$19)/10)</f>
        <v>6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SUMPRODUCT(MID(0&amp;feed!H540,LARGE(INDEX(ISNUMBER(--MID(feed!H540,ROW($1:$19),1))*
ROW($1:$19),0),ROW($1:$19))+1,1)*10^ROW($1:$19)/10)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13</v>
      </c>
      <c r="K540">
        <f>SUMPRODUCT(MID(0&amp;feed!K540,LARGE(INDEX(ISNUMBER(--MID(feed!K540,ROW($1:$19),1))*
ROW($1:$19),0),ROW($1:$19))+1,1)*10^ROW($1:$19)/10)</f>
        <v>23</v>
      </c>
      <c r="L540">
        <f>SUMPRODUCT(MID(0&amp;feed!L540,LARGE(INDEX(ISNUMBER(--MID(feed!L540,ROW($1:$19),1))*
ROW($1:$19),0),ROW($1:$19))+1,1)*10^ROW($1:$19)/10)</f>
        <v>9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1175</v>
      </c>
      <c r="O540">
        <f>SUMPRODUCT(MID(0&amp;feed!O540,LARGE(INDEX(ISNUMBER(--MID(feed!O540,ROW($1:$5),1))*
ROW($1:$5),0),ROW($1:$5))+1,1)*10^ROW($1:$5)/10)</f>
        <v>985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East Africa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540" t="str">
        <f>feed!U540</f>
        <v>http://blocgame.com/stats.php?id=63326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31162</v>
      </c>
      <c r="AA540" s="8">
        <f t="shared" si="51"/>
        <v>38.648510638297871</v>
      </c>
      <c r="AB540" s="4">
        <f t="shared" si="52"/>
        <v>195.83333333333334</v>
      </c>
      <c r="AC540" s="4">
        <f t="shared" si="53"/>
        <v>7568.666666666667</v>
      </c>
    </row>
    <row r="541" spans="1:29" x14ac:dyDescent="0.25">
      <c r="A541" t="str">
        <f>feed!A541</f>
        <v>Reikland</v>
      </c>
      <c r="B541" t="str">
        <f>feed!B541</f>
        <v>Karl-Franz I</v>
      </c>
      <c r="C541" t="str">
        <f>feed!C541</f>
        <v>SPQR</v>
      </c>
      <c r="D541">
        <f>SUMPRODUCT(MID(0&amp;feed!D541,LARGE(INDEX(ISNUMBER(--MID(feed!D541,ROW($1:$19),1))*
ROW($1:$19),0),ROW($1:$19))+1,1)*10^ROW($1:$19)/10)</f>
        <v>92</v>
      </c>
      <c r="E541">
        <f>SUMPRODUCT(MID(0&amp;feed!E541,LARGE(INDEX(ISNUMBER(--MID(feed!E541,ROW($1:$19),1))*
ROW($1:$19),0),ROW($1:$19))+1,1)*10^ROW($1:$19)/10)</f>
        <v>6</v>
      </c>
      <c r="F541" t="str">
        <f>feed!F541</f>
        <v>Korean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2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17</v>
      </c>
      <c r="L541">
        <f>SUMPRODUCT(MID(0&amp;feed!L541,LARGE(INDEX(ISNUMBER(--MID(feed!L541,ROW($1:$19),1))*
ROW($1:$19),0),ROW($1:$19))+1,1)*10^ROW($1:$19)/10)</f>
        <v>22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1169</v>
      </c>
      <c r="O541">
        <f>SUMPRODUCT(MID(0&amp;feed!O541,LARGE(INDEX(ISNUMBER(--MID(feed!O541,ROW($1:$5),1))*
ROW($1:$5),0),ROW($1:$5))+1,1)*10^ROW($1:$5)/10)</f>
        <v>6653</v>
      </c>
      <c r="P541" t="str">
        <f>feed!P541</f>
        <v>Untapped</v>
      </c>
      <c r="Q541">
        <f t="shared" si="48"/>
        <v>90</v>
      </c>
      <c r="R541" t="str">
        <f>feed!Q541</f>
        <v>Very Powerful</v>
      </c>
      <c r="S541">
        <f t="shared" si="49"/>
        <v>10</v>
      </c>
      <c r="T541" t="str">
        <f>feed!R541</f>
        <v>Persia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541" t="str">
        <f>feed!U541</f>
        <v>http://blocgame.com/stats.php?id=58781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20649</v>
      </c>
      <c r="AA541" s="8">
        <f t="shared" si="51"/>
        <v>31.45765611633875</v>
      </c>
      <c r="AB541" s="4">
        <f t="shared" si="52"/>
        <v>194.83333333333334</v>
      </c>
      <c r="AC541" s="4">
        <f t="shared" si="53"/>
        <v>6129</v>
      </c>
    </row>
    <row r="542" spans="1:29" x14ac:dyDescent="0.25">
      <c r="A542" t="str">
        <f>feed!A542</f>
        <v>UNIland</v>
      </c>
      <c r="B542" t="str">
        <f>feed!B542</f>
        <v>Anna5</v>
      </c>
      <c r="C542" t="str">
        <f>feed!C542</f>
        <v>SPQR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Finest of the 19th century</v>
      </c>
      <c r="G542" t="str">
        <f>feed!G542</f>
        <v>Good</v>
      </c>
      <c r="H542">
        <f>SUMPRODUCT(MID(0&amp;feed!H542,LARGE(INDEX(ISNUMBER(--MID(feed!H542,ROW($1:$19),1))*
ROW($1:$19),0),ROW($1:$19))+1,1)*10^ROW($1:$19)/10)</f>
        <v>1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47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1163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8"/>
        <v>90</v>
      </c>
      <c r="R542" t="str">
        <f>feed!Q542</f>
        <v>None</v>
      </c>
      <c r="S542">
        <f t="shared" si="49"/>
        <v>0</v>
      </c>
      <c r="T542" t="str">
        <f>feed!R542</f>
        <v>Persia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542" t="str">
        <f>feed!U542</f>
        <v>http://blocgame.com/stats.php?id=62192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1808</v>
      </c>
      <c r="AA542" s="8">
        <f t="shared" si="51"/>
        <v>5.4239036973344801</v>
      </c>
      <c r="AB542" s="4">
        <f t="shared" si="52"/>
        <v>193.83333333333334</v>
      </c>
      <c r="AC542" s="4">
        <f t="shared" si="53"/>
        <v>1051.3333333333333</v>
      </c>
    </row>
    <row r="543" spans="1:29" x14ac:dyDescent="0.25">
      <c r="A543" t="str">
        <f>feed!A543</f>
        <v>jongos</v>
      </c>
      <c r="B543" t="str">
        <f>feed!B543</f>
        <v>barros</v>
      </c>
      <c r="C543">
        <f>feed!C543</f>
        <v>0</v>
      </c>
      <c r="D543">
        <f>SUMPRODUCT(MID(0&amp;feed!D543,LARGE(INDEX(ISNUMBER(--MID(feed!D543,ROW($1:$19),1))*
ROW($1:$19),0),ROW($1:$19))+1,1)*10^ROW($1:$19)/10)</f>
        <v>1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Good</v>
      </c>
      <c r="H543">
        <f>SUMPRODUCT(MID(0&amp;feed!H543,LARGE(INDEX(ISNUMBER(--MID(feed!H543,ROW($1:$19),1))*
ROW($1:$19),0),ROW($1:$19))+1,1)*10^ROW($1:$19)/10)</f>
        <v>0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34</v>
      </c>
      <c r="K543">
        <f>SUMPRODUCT(MID(0&amp;feed!K543,LARGE(INDEX(ISNUMBER(--MID(feed!K543,ROW($1:$19),1))*
ROW($1:$19),0),ROW($1:$19))+1,1)*10^ROW($1:$19)/10)</f>
        <v>1</v>
      </c>
      <c r="L543">
        <f>SUMPRODUCT(MID(0&amp;feed!L543,LARGE(INDEX(ISNUMBER(--MID(feed!L543,ROW($1:$19),1))*
ROW($1:$19),0),ROW($1:$19))+1,1)*10^ROW($1:$19)/10)</f>
        <v>1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1151</v>
      </c>
      <c r="O543">
        <f>SUMPRODUCT(MID(0&amp;feed!O543,LARGE(INDEX(ISNUMBER(--MID(feed!O543,ROW($1:$5),1))*
ROW($1:$5),0),ROW($1:$5))+1,1)*10^ROW($1:$5)/10)</f>
        <v>1</v>
      </c>
      <c r="P543" t="str">
        <f>feed!P543</f>
        <v>Untapped</v>
      </c>
      <c r="Q543">
        <f t="shared" si="48"/>
        <v>90</v>
      </c>
      <c r="R543" t="str">
        <f>feed!Q543</f>
        <v>Small</v>
      </c>
      <c r="S543">
        <f t="shared" si="49"/>
        <v>3</v>
      </c>
      <c r="T543" t="str">
        <f>feed!R543</f>
        <v>East Indies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543" t="str">
        <f>feed!U543</f>
        <v>http://blocgame.com/stats.php?id=61892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252</v>
      </c>
      <c r="AA543" s="8">
        <f t="shared" si="51"/>
        <v>0.87054735013032147</v>
      </c>
      <c r="AB543" s="4">
        <f t="shared" si="52"/>
        <v>191.83333333333334</v>
      </c>
      <c r="AC543" s="4">
        <f t="shared" si="53"/>
        <v>167</v>
      </c>
    </row>
    <row r="544" spans="1:29" x14ac:dyDescent="0.25">
      <c r="A544" t="str">
        <f>feed!A544</f>
        <v>Krvaalia</v>
      </c>
      <c r="B544" t="str">
        <f>feed!B544</f>
        <v>Lorddeathbane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2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2</v>
      </c>
      <c r="K544">
        <f>SUMPRODUCT(MID(0&amp;feed!K544,LARGE(INDEX(ISNUMBER(--MID(feed!K544,ROW($1:$19),1))*
ROW($1:$19),0),ROW($1:$19))+1,1)*10^ROW($1:$19)/10)</f>
        <v>15</v>
      </c>
      <c r="L544">
        <f>SUMPRODUCT(MID(0&amp;feed!L544,LARGE(INDEX(ISNUMBER(--MID(feed!L544,ROW($1:$19),1))*
ROW($1:$19),0),ROW($1:$19))+1,1)*10^ROW($1:$19)/10)</f>
        <v>5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1149</v>
      </c>
      <c r="O544">
        <f>SUMPRODUCT(MID(0&amp;feed!O544,LARGE(INDEX(ISNUMBER(--MID(feed!O544,ROW($1:$5),1))*
ROW($1:$5),0),ROW($1:$5))+1,1)*10^ROW($1:$5)/10)</f>
        <v>423</v>
      </c>
      <c r="P544" t="str">
        <f>feed!P544</f>
        <v>Untapped</v>
      </c>
      <c r="Q544">
        <f t="shared" si="48"/>
        <v>90</v>
      </c>
      <c r="R544" t="str">
        <f>feed!Q544</f>
        <v>Large</v>
      </c>
      <c r="S544">
        <f t="shared" si="49"/>
        <v>7.5</v>
      </c>
      <c r="T544" t="str">
        <f>feed!R544</f>
        <v>The Subcontinent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44" t="str">
        <f>feed!U544</f>
        <v>http://blocgame.com/stats.php?id=51768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26766</v>
      </c>
      <c r="AA544" s="8">
        <f t="shared" si="51"/>
        <v>31.127937336814622</v>
      </c>
      <c r="AB544" s="4">
        <f t="shared" si="52"/>
        <v>191.5</v>
      </c>
      <c r="AC544" s="4">
        <f t="shared" si="53"/>
        <v>5961</v>
      </c>
    </row>
    <row r="545" spans="1:29" x14ac:dyDescent="0.25">
      <c r="A545" t="str">
        <f>feed!A545</f>
        <v>Democrastan</v>
      </c>
      <c r="B545" t="str">
        <f>feed!B545</f>
        <v>Demochi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106</v>
      </c>
      <c r="E545">
        <f>SUMPRODUCT(MID(0&amp;feed!E545,LARGE(INDEX(ISNUMBER(--MID(feed!E545,ROW($1:$19),1))*
ROW($1:$19),0),ROW($1:$19))+1,1)*10^ROW($1:$19)/10)</f>
        <v>1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6</v>
      </c>
      <c r="I545" t="str">
        <f>feed!I545</f>
        <v>Poor</v>
      </c>
      <c r="J545">
        <f>SUMPRODUCT(MID(0&amp;feed!J545,LARGE(INDEX(ISNUMBER(--MID(feed!J545,ROW($1:$19),1))*
ROW($1:$19),0),ROW($1:$19))+1,1)*10^ROW($1:$19)/10)</f>
        <v>9</v>
      </c>
      <c r="K545">
        <f>SUMPRODUCT(MID(0&amp;feed!K545,LARGE(INDEX(ISNUMBER(--MID(feed!K545,ROW($1:$19),1))*
ROW($1:$19),0),ROW($1:$19))+1,1)*10^ROW($1:$19)/10)</f>
        <v>14</v>
      </c>
      <c r="L545">
        <f>SUMPRODUCT(MID(0&amp;feed!L545,LARGE(INDEX(ISNUMBER(--MID(feed!L545,ROW($1:$19),1))*
ROW($1:$19),0),ROW($1:$19))+1,1)*10^ROW($1:$19)/10)</f>
        <v>9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1149</v>
      </c>
      <c r="O545">
        <f>SUMPRODUCT(MID(0&amp;feed!O545,LARGE(INDEX(ISNUMBER(--MID(feed!O545,ROW($1:$5),1))*
ROW($1:$5),0),ROW($1:$5))+1,1)*10^ROW($1:$5)/10)</f>
        <v>915</v>
      </c>
      <c r="P545" t="str">
        <f>feed!P545</f>
        <v>Untapped</v>
      </c>
      <c r="Q545">
        <f t="shared" si="48"/>
        <v>90</v>
      </c>
      <c r="R545" t="str">
        <f>feed!Q545</f>
        <v>Very Powerful</v>
      </c>
      <c r="S545">
        <f t="shared" si="49"/>
        <v>10</v>
      </c>
      <c r="T545" t="str">
        <f>feed!R545</f>
        <v>West Africa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545" t="str">
        <f>feed!U545</f>
        <v>http://blocgame.com/stats.php?id=63132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16480</v>
      </c>
      <c r="AA545" s="8">
        <f t="shared" si="51"/>
        <v>25.765883376849434</v>
      </c>
      <c r="AB545" s="4">
        <f t="shared" si="52"/>
        <v>191.5</v>
      </c>
      <c r="AC545" s="4">
        <f t="shared" si="53"/>
        <v>4934.166666666667</v>
      </c>
    </row>
    <row r="546" spans="1:29" x14ac:dyDescent="0.25">
      <c r="A546" t="str">
        <f>feed!A546</f>
        <v>Qastury</v>
      </c>
      <c r="B546" t="str">
        <f>feed!B546</f>
        <v>kasturi</v>
      </c>
      <c r="C546" t="str">
        <f>feed!C546</f>
        <v>PIRATES</v>
      </c>
      <c r="D546">
        <f>SUMPRODUCT(MID(0&amp;feed!D546,LARGE(INDEX(ISNUMBER(--MID(feed!D546,ROW($1:$19),1))*
ROW($1:$19),0),ROW($1:$19))+1,1)*10^ROW($1:$19)/10)</f>
        <v>89</v>
      </c>
      <c r="E546">
        <f>SUMPRODUCT(MID(0&amp;feed!E546,LARGE(INDEX(ISNUMBER(--MID(feed!E546,ROW($1:$19),1))*
ROW($1:$19),0),ROW($1:$19))+1,1)*10^ROW($1:$19)/10)</f>
        <v>4</v>
      </c>
      <c r="F546" t="str">
        <f>feed!F546</f>
        <v>Korean War surplus</v>
      </c>
      <c r="G546" t="str">
        <f>feed!G546</f>
        <v>Gandhi-like</v>
      </c>
      <c r="H546">
        <f>SUMPRODUCT(MID(0&amp;feed!H546,LARGE(INDEX(ISNUMBER(--MID(feed!H546,ROW($1:$19),1))*
ROW($1:$19),0),ROW($1:$19))+1,1)*10^ROW($1:$19)/10)</f>
        <v>2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9</v>
      </c>
      <c r="K546">
        <f>SUMPRODUCT(MID(0&amp;feed!K546,LARGE(INDEX(ISNUMBER(--MID(feed!K546,ROW($1:$19),1))*
ROW($1:$19),0),ROW($1:$19))+1,1)*10^ROW($1:$19)/10)</f>
        <v>8</v>
      </c>
      <c r="L546">
        <f>SUMPRODUCT(MID(0&amp;feed!L546,LARGE(INDEX(ISNUMBER(--MID(feed!L546,ROW($1:$19),1))*
ROW($1:$19),0),ROW($1:$19))+1,1)*10^ROW($1:$19)/10)</f>
        <v>5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1146</v>
      </c>
      <c r="O546">
        <f>SUMPRODUCT(MID(0&amp;feed!O546,LARGE(INDEX(ISNUMBER(--MID(feed!O546,ROW($1:$5),1))*
ROW($1:$5),0),ROW($1:$5))+1,1)*10^ROW($1:$5)/10)</f>
        <v>954</v>
      </c>
      <c r="P546" t="str">
        <f>feed!P546</f>
        <v>Untapped</v>
      </c>
      <c r="Q546">
        <f t="shared" si="48"/>
        <v>90</v>
      </c>
      <c r="R546" t="str">
        <f>feed!Q546</f>
        <v>Large</v>
      </c>
      <c r="S546">
        <f t="shared" si="49"/>
        <v>7.5</v>
      </c>
      <c r="T546" t="str">
        <f>feed!R546</f>
        <v>Atlas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546" t="str">
        <f>feed!U546</f>
        <v>http://blocgame.com/stats.php?id=61699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6935</v>
      </c>
      <c r="AA546" s="8">
        <f t="shared" si="51"/>
        <v>11.614310645724258</v>
      </c>
      <c r="AB546" s="4">
        <f t="shared" si="52"/>
        <v>191</v>
      </c>
      <c r="AC546" s="4">
        <f t="shared" si="53"/>
        <v>2218.3333333333335</v>
      </c>
    </row>
    <row r="547" spans="1:29" x14ac:dyDescent="0.25">
      <c r="A547" t="str">
        <f>feed!A547</f>
        <v>Sunbhistan</v>
      </c>
      <c r="B547" t="str">
        <f>feed!B547</f>
        <v>Le_Huck</v>
      </c>
      <c r="C547" t="str">
        <f>feed!C547</f>
        <v>Brotherhood of Nod</v>
      </c>
      <c r="D547">
        <f>SUMPRODUCT(MID(0&amp;feed!D547,LARGE(INDEX(ISNUMBER(--MID(feed!D547,ROW($1:$19),1))*
ROW($1:$19),0),ROW($1:$19))+1,1)*10^ROW($1:$19)/10)</f>
        <v>49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2</v>
      </c>
      <c r="I547" t="str">
        <f>feed!I547</f>
        <v>Good</v>
      </c>
      <c r="J547">
        <f>SUMPRODUCT(MID(0&amp;feed!J547,LARGE(INDEX(ISNUMBER(--MID(feed!J547,ROW($1:$19),1))*
ROW($1:$19),0),ROW($1:$19))+1,1)*10^ROW($1:$19)/10)</f>
        <v>1</v>
      </c>
      <c r="K547">
        <f>SUMPRODUCT(MID(0&amp;feed!K547,LARGE(INDEX(ISNUMBER(--MID(feed!K547,ROW($1:$19),1))*
ROW($1:$19),0),ROW($1:$19))+1,1)*10^ROW($1:$19)/10)</f>
        <v>18</v>
      </c>
      <c r="L547">
        <f>SUMPRODUCT(MID(0&amp;feed!L547,LARGE(INDEX(ISNUMBER(--MID(feed!L547,ROW($1:$19),1))*
ROW($1:$19),0),ROW($1:$19))+1,1)*10^ROW($1:$19)/10)</f>
        <v>6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1140</v>
      </c>
      <c r="O547">
        <f>SUMPRODUCT(MID(0&amp;feed!O547,LARGE(INDEX(ISNUMBER(--MID(feed!O547,ROW($1:$5),1))*
ROW($1:$5),0),ROW($1:$5))+1,1)*10^ROW($1:$5)/10)</f>
        <v>3442</v>
      </c>
      <c r="P547" t="str">
        <f>feed!P547</f>
        <v>Plentiful</v>
      </c>
      <c r="Q547">
        <f t="shared" si="48"/>
        <v>70</v>
      </c>
      <c r="R547" t="str">
        <f>feed!Q547</f>
        <v>Mediocre</v>
      </c>
      <c r="S547">
        <f t="shared" si="49"/>
        <v>4.5</v>
      </c>
      <c r="T547" t="str">
        <f>feed!R547</f>
        <v>Arabia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547" t="str">
        <f>feed!U547</f>
        <v>http://blocgame.com/stats.php?id=64796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25653</v>
      </c>
      <c r="AA547" s="8">
        <f t="shared" si="51"/>
        <v>31.713157894736842</v>
      </c>
      <c r="AB547" s="4">
        <f t="shared" si="52"/>
        <v>190</v>
      </c>
      <c r="AC547" s="4">
        <f t="shared" si="53"/>
        <v>6025.5</v>
      </c>
    </row>
    <row r="548" spans="1:29" x14ac:dyDescent="0.25">
      <c r="A548" t="str">
        <f>feed!A548</f>
        <v>New Germany</v>
      </c>
      <c r="B548" t="str">
        <f>feed!B548</f>
        <v>TheWhiteCoons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74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2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22</v>
      </c>
      <c r="K548">
        <f>SUMPRODUCT(MID(0&amp;feed!K548,LARGE(INDEX(ISNUMBER(--MID(feed!K548,ROW($1:$19),1))*
ROW($1:$19),0),ROW($1:$19))+1,1)*10^ROW($1:$19)/10)</f>
        <v>5</v>
      </c>
      <c r="L548">
        <f>SUMPRODUCT(MID(0&amp;feed!L548,LARGE(INDEX(ISNUMBER(--MID(feed!L548,ROW($1:$19),1))*
ROW($1:$19),0),ROW($1:$19))+1,1)*10^ROW($1:$19)/10)</f>
        <v>2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1138</v>
      </c>
      <c r="O548">
        <f>SUMPRODUCT(MID(0&amp;feed!O548,LARGE(INDEX(ISNUMBER(--MID(feed!O548,ROW($1:$5),1))*
ROW($1:$5),0),ROW($1:$5))+1,1)*10^ROW($1:$5)/10)</f>
        <v>316</v>
      </c>
      <c r="P548" t="str">
        <f>feed!P548</f>
        <v>Untapped</v>
      </c>
      <c r="Q548">
        <f t="shared" si="48"/>
        <v>90</v>
      </c>
      <c r="R548" t="str">
        <f>feed!Q548</f>
        <v>Powerful</v>
      </c>
      <c r="S548">
        <f t="shared" si="49"/>
        <v>9</v>
      </c>
      <c r="T548" t="str">
        <f>feed!R548</f>
        <v>China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548" t="str">
        <f>feed!U548</f>
        <v>http://blocgame.com/stats.php?id=39025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22752</v>
      </c>
      <c r="AA548" s="8">
        <f t="shared" si="51"/>
        <v>23.61775043936731</v>
      </c>
      <c r="AB548" s="4">
        <f t="shared" si="52"/>
        <v>189.66666666666666</v>
      </c>
      <c r="AC548" s="4">
        <f t="shared" si="53"/>
        <v>4479.5</v>
      </c>
    </row>
    <row r="549" spans="1:29" x14ac:dyDescent="0.25">
      <c r="A549" t="str">
        <f>feed!A549</f>
        <v>Seraph</v>
      </c>
      <c r="B549" t="str">
        <f>feed!B549</f>
        <v>Seraph</v>
      </c>
      <c r="C549" t="str">
        <f>feed!C549</f>
        <v>Interpol</v>
      </c>
      <c r="D549">
        <f>SUMPRODUCT(MID(0&amp;feed!D549,LARGE(INDEX(ISNUMBER(--MID(feed!D549,ROW($1:$19),1))*
ROW($1:$19),0),ROW($1:$19))+1,1)*10^ROW($1:$19)/10)</f>
        <v>59</v>
      </c>
      <c r="E549">
        <f>SUMPRODUCT(MID(0&amp;feed!E549,LARGE(INDEX(ISNUMBER(--MID(feed!E549,ROW($1:$19),1))*
ROW($1:$19),0),ROW($1:$19))+1,1)*10^ROW($1:$19)/10)</f>
        <v>2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9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1138</v>
      </c>
      <c r="O549">
        <f>SUMPRODUCT(MID(0&amp;feed!O549,LARGE(INDEX(ISNUMBER(--MID(feed!O549,ROW($1:$5),1))*
ROW($1:$5),0),ROW($1:$5))+1,1)*10^ROW($1:$5)/10)</f>
        <v>4264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Persia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549" t="str">
        <f>feed!U549</f>
        <v>http://blocgame.com/stats.php?id=64949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27364</v>
      </c>
      <c r="AA549" s="8">
        <f t="shared" si="51"/>
        <v>31.295254833040421</v>
      </c>
      <c r="AB549" s="4">
        <f t="shared" si="52"/>
        <v>189.66666666666666</v>
      </c>
      <c r="AC549" s="4">
        <f t="shared" si="53"/>
        <v>5935.666666666667</v>
      </c>
    </row>
    <row r="550" spans="1:29" x14ac:dyDescent="0.25">
      <c r="A550" t="str">
        <f>feed!A550</f>
        <v>blanco</v>
      </c>
      <c r="B550" t="str">
        <f>feed!B550</f>
        <v>finalsolution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119</v>
      </c>
      <c r="E550">
        <f>SUMPRODUCT(MID(0&amp;feed!E550,LARGE(INDEX(ISNUMBER(--MID(feed!E550,ROW($1:$19),1))*
ROW($1:$19),0),ROW($1:$19))+1,1)*10^ROW($1:$19)/10)</f>
        <v>1</v>
      </c>
      <c r="F550" t="str">
        <f>feed!F550</f>
        <v>Korean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3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1</v>
      </c>
      <c r="K550">
        <f>SUMPRODUCT(MID(0&amp;feed!K550,LARGE(INDEX(ISNUMBER(--MID(feed!K550,ROW($1:$19),1))*
ROW($1:$19),0),ROW($1:$19))+1,1)*10^ROW($1:$19)/10)</f>
        <v>23</v>
      </c>
      <c r="L550">
        <f>SUMPRODUCT(MID(0&amp;feed!L550,LARGE(INDEX(ISNUMBER(--MID(feed!L550,ROW($1:$19),1))*
ROW($1:$19),0),ROW($1:$19))+1,1)*10^ROW($1:$19)/10)</f>
        <v>12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1137</v>
      </c>
      <c r="O550">
        <f>SUMPRODUCT(MID(0&amp;feed!O550,LARGE(INDEX(ISNUMBER(--MID(feed!O550,ROW($1:$5),1))*
ROW($1:$5),0),ROW($1:$5))+1,1)*10^ROW($1:$5)/10)</f>
        <v>5274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Arabia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550" t="str">
        <f>feed!U550</f>
        <v>http://blocgame.com/stats.php?id=63245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30819</v>
      </c>
      <c r="AA550" s="8">
        <f t="shared" si="51"/>
        <v>40.62796833773087</v>
      </c>
      <c r="AB550" s="4">
        <f t="shared" si="52"/>
        <v>189.5</v>
      </c>
      <c r="AC550" s="4">
        <f t="shared" si="53"/>
        <v>7699</v>
      </c>
    </row>
    <row r="551" spans="1:29" x14ac:dyDescent="0.25">
      <c r="A551" t="str">
        <f>feed!A551</f>
        <v>CLASSIFIED</v>
      </c>
      <c r="B551" t="str">
        <f>feed!B551</f>
        <v>unidentified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83</v>
      </c>
      <c r="E551">
        <f>SUMPRODUCT(MID(0&amp;feed!E551,LARGE(INDEX(ISNUMBER(--MID(feed!E551,ROW($1:$19),1))*
ROW($1:$19),0),ROW($1:$19))+1,1)*10^ROW($1:$19)/10)</f>
        <v>7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SUMPRODUCT(MID(0&amp;feed!H551,LARGE(INDEX(ISNUMBER(--MID(feed!H551,ROW($1:$19),1))*
ROW($1:$19),0),ROW($1:$19))+1,1)*10^ROW($1:$19)/10)</f>
        <v>3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11</v>
      </c>
      <c r="K551">
        <f>SUMPRODUCT(MID(0&amp;feed!K551,LARGE(INDEX(ISNUMBER(--MID(feed!K551,ROW($1:$19),1))*
ROW($1:$19),0),ROW($1:$19))+1,1)*10^ROW($1:$19)/10)</f>
        <v>20</v>
      </c>
      <c r="L551">
        <f>SUMPRODUCT(MID(0&amp;feed!L551,LARGE(INDEX(ISNUMBER(--MID(feed!L551,ROW($1:$19),1))*
ROW($1:$19),0),ROW($1:$19))+1,1)*10^ROW($1:$19)/10)</f>
        <v>10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1136</v>
      </c>
      <c r="O551">
        <f>SUMPRODUCT(MID(0&amp;feed!O551,LARGE(INDEX(ISNUMBER(--MID(feed!O551,ROW($1:$5),1))*
ROW($1:$5),0),ROW($1:$5))+1,1)*10^ROW($1:$5)/10)</f>
        <v>52</v>
      </c>
      <c r="P551" t="str">
        <f>feed!P551</f>
        <v>Untapped</v>
      </c>
      <c r="Q551">
        <f t="shared" si="48"/>
        <v>90</v>
      </c>
      <c r="R551" t="str">
        <f>feed!Q551</f>
        <v>Powerful</v>
      </c>
      <c r="S551">
        <f t="shared" si="49"/>
        <v>9</v>
      </c>
      <c r="T551" t="str">
        <f>feed!R551</f>
        <v>East Indies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551" t="str">
        <f>feed!U551</f>
        <v>http://blocgame.com/stats.php?id=64604</v>
      </c>
      <c r="X551" s="4">
        <f>SUMPRODUCT(MID(0&amp;feed!V551,LARGE(INDEX(ISNUMBER(--MID(feed!V551,ROW($1:$5),1))*
ROW($1:$5),0),ROW($1:$5))+1,1)*10^ROW($1:$5)/10)</f>
        <v>0</v>
      </c>
      <c r="Y551" t="str">
        <f>feed!W551</f>
        <v>1 Tons</v>
      </c>
      <c r="Z551" s="4">
        <f t="shared" si="50"/>
        <v>15326</v>
      </c>
      <c r="AA551" s="8">
        <f t="shared" si="51"/>
        <v>25.375</v>
      </c>
      <c r="AB551" s="4">
        <f t="shared" si="52"/>
        <v>189.33333333333334</v>
      </c>
      <c r="AC551" s="4">
        <f t="shared" si="53"/>
        <v>4804.333333333333</v>
      </c>
    </row>
    <row r="552" spans="1:29" x14ac:dyDescent="0.25">
      <c r="A552" t="str">
        <f>feed!A552</f>
        <v>bukitbendera98</v>
      </c>
      <c r="B552" t="str">
        <f>feed!B552</f>
        <v>myms7375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2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Normal</v>
      </c>
      <c r="H552">
        <f>SUMPRODUCT(MID(0&amp;feed!H552,LARGE(INDEX(ISNUMBER(--MID(feed!H552,ROW($1:$19),1))*
ROW($1:$19),0),ROW($1:$19))+1,1)*10^ROW($1:$19)/10)</f>
        <v>2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13</v>
      </c>
      <c r="K552">
        <f>SUMPRODUCT(MID(0&amp;feed!K552,LARGE(INDEX(ISNUMBER(--MID(feed!K552,ROW($1:$19),1))*
ROW($1:$19),0),ROW($1:$19))+1,1)*10^ROW($1:$19)/10)</f>
        <v>10</v>
      </c>
      <c r="L552">
        <f>SUMPRODUCT(MID(0&amp;feed!L552,LARGE(INDEX(ISNUMBER(--MID(feed!L552,ROW($1:$19),1))*
ROW($1:$19),0),ROW($1:$19))+1,1)*10^ROW($1:$19)/10)</f>
        <v>6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1129</v>
      </c>
      <c r="O552">
        <f>SUMPRODUCT(MID(0&amp;feed!O552,LARGE(INDEX(ISNUMBER(--MID(feed!O552,ROW($1:$5),1))*
ROW($1:$5),0),ROW($1:$5))+1,1)*10^ROW($1:$5)/10)</f>
        <v>2980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Arabia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52" t="str">
        <f>feed!U552</f>
        <v>http://blocgame.com/stats.php?id=62501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3173</v>
      </c>
      <c r="AA552" s="8">
        <f t="shared" si="51"/>
        <v>9.4534986713906104</v>
      </c>
      <c r="AB552" s="4">
        <f t="shared" si="52"/>
        <v>188.16666666666666</v>
      </c>
      <c r="AC552" s="4">
        <f t="shared" si="53"/>
        <v>1778.8333333333333</v>
      </c>
    </row>
    <row r="553" spans="1:29" x14ac:dyDescent="0.25">
      <c r="A553" t="str">
        <f>feed!A553</f>
        <v>penang fc</v>
      </c>
      <c r="B553" t="str">
        <f>feed!B553</f>
        <v>faiz subri</v>
      </c>
      <c r="C553" t="str">
        <f>feed!C553</f>
        <v>PIRATES</v>
      </c>
      <c r="D553">
        <f>SUMPRODUCT(MID(0&amp;feed!D553,LARGE(INDEX(ISNUMBER(--MID(feed!D553,ROW($1:$19),1))*
ROW($1:$19),0),ROW($1:$19))+1,1)*10^ROW($1:$19)/10)</f>
        <v>53</v>
      </c>
      <c r="E553">
        <f>SUMPRODUCT(MID(0&amp;feed!E553,LARGE(INDEX(ISNUMBER(--MID(feed!E553,ROW($1:$19),1))*
ROW($1:$19),0),ROW($1:$19))+1,1)*10^ROW($1:$19)/10)</f>
        <v>6</v>
      </c>
      <c r="F553" t="str">
        <f>feed!F553</f>
        <v>Korean War surplus</v>
      </c>
      <c r="G553" t="str">
        <f>feed!G553</f>
        <v>Angelic</v>
      </c>
      <c r="H553">
        <f>SUMPRODUCT(MID(0&amp;feed!H553,LARGE(INDEX(ISNUMBER(--MID(feed!H553,ROW($1:$19),1))*
ROW($1:$19),0),ROW($1:$19))+1,1)*10^ROW($1:$19)/10)</f>
        <v>3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5</v>
      </c>
      <c r="K553">
        <f>SUMPRODUCT(MID(0&amp;feed!K553,LARGE(INDEX(ISNUMBER(--MID(feed!K553,ROW($1:$19),1))*
ROW($1:$19),0),ROW($1:$19))+1,1)*10^ROW($1:$19)/10)</f>
        <v>11</v>
      </c>
      <c r="L553">
        <f>SUMPRODUCT(MID(0&amp;feed!L553,LARGE(INDEX(ISNUMBER(--MID(feed!L553,ROW($1:$19),1))*
ROW($1:$19),0),ROW($1:$19))+1,1)*10^ROW($1:$19)/10)</f>
        <v>7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1128</v>
      </c>
      <c r="O553">
        <f>SUMPRODUCT(MID(0&amp;feed!O553,LARGE(INDEX(ISNUMBER(--MID(feed!O553,ROW($1:$5),1))*
ROW($1:$5),0),ROW($1:$5))+1,1)*10^ROW($1:$5)/10)</f>
        <v>2725</v>
      </c>
      <c r="P553" t="str">
        <f>feed!P553</f>
        <v>Untapped</v>
      </c>
      <c r="Q553">
        <f t="shared" si="48"/>
        <v>90</v>
      </c>
      <c r="R553" t="str">
        <f>feed!Q553</f>
        <v>Powerful</v>
      </c>
      <c r="S553">
        <f t="shared" si="49"/>
        <v>9</v>
      </c>
      <c r="T553" t="str">
        <f>feed!R553</f>
        <v>Arabia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553" t="str">
        <f>feed!U553</f>
        <v>http://blocgame.com/stats.php?id=64923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31158</v>
      </c>
      <c r="AA553" s="8">
        <f t="shared" si="51"/>
        <v>35.601063829787236</v>
      </c>
      <c r="AB553" s="4">
        <f t="shared" si="52"/>
        <v>188</v>
      </c>
      <c r="AC553" s="4">
        <f t="shared" si="53"/>
        <v>6693</v>
      </c>
    </row>
    <row r="554" spans="1:29" x14ac:dyDescent="0.25">
      <c r="A554" t="str">
        <f>feed!A554</f>
        <v>Bantersciz</v>
      </c>
      <c r="B554" t="str">
        <f>feed!B554</f>
        <v>Banterscnizzle Cuperpatch</v>
      </c>
      <c r="C554">
        <f>feed!C554</f>
        <v>0</v>
      </c>
      <c r="D554">
        <f>SUMPRODUCT(MID(0&amp;feed!D554,LARGE(INDEX(ISNUMBER(--MID(feed!D554,ROW($1:$19),1))*
ROW($1:$19),0),ROW($1:$19))+1,1)*10^ROW($1:$19)/10)</f>
        <v>12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SUMPRODUCT(MID(0&amp;feed!H554,LARGE(INDEX(ISNUMBER(--MID(feed!H554,ROW($1:$19),1))*
ROW($1:$19),0),ROW($1:$19))+1,1)*10^ROW($1:$19)/10)</f>
        <v>1</v>
      </c>
      <c r="I554" t="str">
        <f>feed!I554</f>
        <v>Undisciplined Rabble</v>
      </c>
      <c r="J554">
        <f>SUMPRODUCT(MID(0&amp;feed!J554,LARGE(INDEX(ISNUMBER(--MID(feed!J554,ROW($1:$19),1))*
ROW($1:$19),0),ROW($1:$19))+1,1)*10^ROW($1:$19)/10)</f>
        <v>39</v>
      </c>
      <c r="K554">
        <f>SUMPRODUCT(MID(0&amp;feed!K554,LARGE(INDEX(ISNUMBER(--MID(feed!K554,ROW($1:$19),1))*
ROW($1:$19),0),ROW($1:$19))+1,1)*10^ROW($1:$19)/10)</f>
        <v>2</v>
      </c>
      <c r="L554">
        <f>SUMPRODUCT(MID(0&amp;feed!L554,LARGE(INDEX(ISNUMBER(--MID(feed!L554,ROW($1:$19),1))*
ROW($1:$19),0),ROW($1:$19))+1,1)*10^ROW($1:$19)/10)</f>
        <v>3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1120</v>
      </c>
      <c r="O554">
        <f>SUMPRODUCT(MID(0&amp;feed!O554,LARGE(INDEX(ISNUMBER(--MID(feed!O554,ROW($1:$5),1))*
ROW($1:$5),0),ROW($1:$5))+1,1)*10^ROW($1:$5)/10)</f>
        <v>44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Southern Africa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554" t="str">
        <f>feed!U554</f>
        <v>http://blocgame.com/stats.php?id=63604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245</v>
      </c>
      <c r="AA554" s="8">
        <f t="shared" si="51"/>
        <v>2.5625</v>
      </c>
      <c r="AB554" s="4">
        <f t="shared" si="52"/>
        <v>186.66666666666666</v>
      </c>
      <c r="AC554" s="4">
        <f t="shared" si="53"/>
        <v>478.33333333333331</v>
      </c>
    </row>
    <row r="555" spans="1:29" x14ac:dyDescent="0.25">
      <c r="A555" t="str">
        <f>feed!A555</f>
        <v>Roarspekistan</v>
      </c>
      <c r="B555" t="str">
        <f>feed!B555</f>
        <v>roar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65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SUMPRODUCT(MID(0&amp;feed!H555,LARGE(INDEX(ISNUMBER(--MID(feed!H555,ROW($1:$19),1))*
ROW($1:$19),0),ROW($1:$19))+1,1)*10^ROW($1:$19)/10)</f>
        <v>2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5</v>
      </c>
      <c r="K555">
        <f>SUMPRODUCT(MID(0&amp;feed!K555,LARGE(INDEX(ISNUMBER(--MID(feed!K555,ROW($1:$19),1))*
ROW($1:$19),0),ROW($1:$19))+1,1)*10^ROW($1:$19)/10)</f>
        <v>7</v>
      </c>
      <c r="L555">
        <f>SUMPRODUCT(MID(0&amp;feed!L555,LARGE(INDEX(ISNUMBER(--MID(feed!L555,ROW($1:$19),1))*
ROW($1:$19),0),ROW($1:$19))+1,1)*10^ROW($1:$19)/10)</f>
        <v>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1119</v>
      </c>
      <c r="O555">
        <f>SUMPRODUCT(MID(0&amp;feed!O555,LARGE(INDEX(ISNUMBER(--MID(feed!O555,ROW($1:$5),1))*
ROW($1:$5),0),ROW($1:$5))+1,1)*10^ROW($1:$5)/10)</f>
        <v>614</v>
      </c>
      <c r="P555" t="str">
        <f>feed!P555</f>
        <v>Untapped</v>
      </c>
      <c r="Q555">
        <f t="shared" si="48"/>
        <v>90</v>
      </c>
      <c r="R555" t="str">
        <f>feed!Q555</f>
        <v>Mediocre</v>
      </c>
      <c r="S555">
        <f t="shared" si="49"/>
        <v>4.5</v>
      </c>
      <c r="T555" t="str">
        <f>feed!R555</f>
        <v>Gran Colombia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555" t="str">
        <f>feed!U555</f>
        <v>http://blocgame.com/stats.php?id=59084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14750</v>
      </c>
      <c r="AA555" s="8">
        <f t="shared" si="51"/>
        <v>17.873100983020553</v>
      </c>
      <c r="AB555" s="4">
        <f t="shared" si="52"/>
        <v>186.5</v>
      </c>
      <c r="AC555" s="4">
        <f t="shared" si="53"/>
        <v>3333.3333333333335</v>
      </c>
    </row>
    <row r="556" spans="1:29" x14ac:dyDescent="0.25">
      <c r="A556" t="str">
        <f>feed!A556</f>
        <v>Netland</v>
      </c>
      <c r="B556" t="str">
        <f>feed!B556</f>
        <v>netcode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98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SUMPRODUCT(MID(0&amp;feed!H556,LARGE(INDEX(ISNUMBER(--MID(feed!H556,ROW($1:$19),1))*
ROW($1:$19),0),ROW($1:$19))+1,1)*10^ROW($1:$19)/10)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2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1119</v>
      </c>
      <c r="O556">
        <f>SUMPRODUCT(MID(0&amp;feed!O556,LARGE(INDEX(ISNUMBER(--MID(feed!O556,ROW($1:$5),1))*
ROW($1:$5),0),ROW($1:$5))+1,1)*10^ROW($1:$5)/10)</f>
        <v>48</v>
      </c>
      <c r="P556" t="str">
        <f>feed!P556</f>
        <v>Untapped</v>
      </c>
      <c r="Q556">
        <f t="shared" si="48"/>
        <v>90</v>
      </c>
      <c r="R556" t="str">
        <f>feed!Q556</f>
        <v>Small</v>
      </c>
      <c r="S556">
        <f t="shared" si="49"/>
        <v>3</v>
      </c>
      <c r="T556" t="str">
        <f>feed!R556</f>
        <v>Mesoamerica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556" t="str">
        <f>feed!U556</f>
        <v>http://blocgame.com/stats.php?id=63148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28659</v>
      </c>
      <c r="AA556" s="8">
        <f t="shared" si="51"/>
        <v>32.983914209115284</v>
      </c>
      <c r="AB556" s="4">
        <f t="shared" si="52"/>
        <v>186.5</v>
      </c>
      <c r="AC556" s="4">
        <f t="shared" si="53"/>
        <v>6151.5</v>
      </c>
    </row>
    <row r="557" spans="1:29" x14ac:dyDescent="0.25">
      <c r="A557" t="str">
        <f>feed!A557</f>
        <v>New Hollywood</v>
      </c>
      <c r="B557" t="str">
        <f>feed!B557</f>
        <v>Mel Gibson</v>
      </c>
      <c r="C557" t="str">
        <f>feed!C557</f>
        <v>Dictators United</v>
      </c>
      <c r="D557">
        <f>SUMPRODUCT(MID(0&amp;feed!D557,LARGE(INDEX(ISNUMBER(--MID(feed!D557,ROW($1:$19),1))*
ROW($1:$19),0),ROW($1:$19))+1,1)*10^ROW($1:$19)/10)</f>
        <v>48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Nice</v>
      </c>
      <c r="H557">
        <f>SUMPRODUCT(MID(0&amp;feed!H557,LARGE(INDEX(ISNUMBER(--MID(feed!H557,ROW($1:$19),1))*
ROW($1:$19),0),ROW($1:$19))+1,1)*10^ROW($1:$19)/10)</f>
        <v>2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16</v>
      </c>
      <c r="L557">
        <f>SUMPRODUCT(MID(0&amp;feed!L557,LARGE(INDEX(ISNUMBER(--MID(feed!L557,ROW($1:$19),1))*
ROW($1:$19),0),ROW($1:$19))+1,1)*10^ROW($1:$19)/10)</f>
        <v>5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1117</v>
      </c>
      <c r="O557">
        <f>SUMPRODUCT(MID(0&amp;feed!O557,LARGE(INDEX(ISNUMBER(--MID(feed!O557,ROW($1:$5),1))*
ROW($1:$5),0),ROW($1:$5))+1,1)*10^ROW($1:$5)/10)</f>
        <v>379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Southern Africa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557" t="str">
        <f>feed!U557</f>
        <v>http://blocgame.com/stats.php?id=64747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10325</v>
      </c>
      <c r="AA557" s="8">
        <f t="shared" si="51"/>
        <v>17.636526410026857</v>
      </c>
      <c r="AB557" s="4">
        <f t="shared" si="52"/>
        <v>186.16666666666666</v>
      </c>
      <c r="AC557" s="4">
        <f t="shared" si="53"/>
        <v>3283.3333333333335</v>
      </c>
    </row>
    <row r="558" spans="1:29" x14ac:dyDescent="0.25">
      <c r="A558" t="str">
        <f>feed!A558</f>
        <v>Falamata</v>
      </c>
      <c r="B558" t="str">
        <f>feed!B558</f>
        <v>Hansfuergo</v>
      </c>
      <c r="C558" t="str">
        <f>feed!C558</f>
        <v>The Federal Colonies</v>
      </c>
      <c r="D558">
        <f>SUMPRODUCT(MID(0&amp;feed!D558,LARGE(INDEX(ISNUMBER(--MID(feed!D558,ROW($1:$19),1))*
ROW($1:$19),0),ROW($1:$19))+1,1)*10^ROW($1:$19)/10)</f>
        <v>77</v>
      </c>
      <c r="E558">
        <f>SUMPRODUCT(MID(0&amp;feed!E558,LARGE(INDEX(ISNUMBER(--MID(feed!E558,ROW($1:$19),1))*
ROW($1:$19),0),ROW($1:$19))+1,1)*10^ROW($1:$19)/10)</f>
        <v>1</v>
      </c>
      <c r="F558" t="str">
        <f>feed!F558</f>
        <v>Second World War surplus</v>
      </c>
      <c r="G558" t="str">
        <f>feed!G558</f>
        <v>Good</v>
      </c>
      <c r="H558">
        <f>SUMPRODUCT(MID(0&amp;feed!H558,LARGE(INDEX(ISNUMBER(--MID(feed!H558,ROW($1:$19),1))*
ROW($1:$19),0),ROW($1:$19))+1,1)*10^ROW($1:$19)/10)</f>
        <v>4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17</v>
      </c>
      <c r="K558">
        <f>SUMPRODUCT(MID(0&amp;feed!K558,LARGE(INDEX(ISNUMBER(--MID(feed!K558,ROW($1:$19),1))*
ROW($1:$19),0),ROW($1:$19))+1,1)*10^ROW($1:$19)/10)</f>
        <v>37</v>
      </c>
      <c r="L558">
        <f>SUMPRODUCT(MID(0&amp;feed!L558,LARGE(INDEX(ISNUMBER(--MID(feed!L558,ROW($1:$19),1))*
ROW($1:$19),0),ROW($1:$19))+1,1)*10^ROW($1:$19)/10)</f>
        <v>10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1116</v>
      </c>
      <c r="O558">
        <f>SUMPRODUCT(MID(0&amp;feed!O558,LARGE(INDEX(ISNUMBER(--MID(feed!O558,ROW($1:$5),1))*
ROW($1:$5),0),ROW($1:$5))+1,1)*10^ROW($1:$5)/10)</f>
        <v>10</v>
      </c>
      <c r="P558" t="str">
        <f>feed!P558</f>
        <v>Untapped</v>
      </c>
      <c r="Q558">
        <f t="shared" si="48"/>
        <v>90</v>
      </c>
      <c r="R558" t="str">
        <f>feed!Q558</f>
        <v>Powerful</v>
      </c>
      <c r="S558">
        <f t="shared" si="49"/>
        <v>9</v>
      </c>
      <c r="T558" t="str">
        <f>feed!R558</f>
        <v>Gran Colombia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558" t="str">
        <f>feed!U558</f>
        <v>http://blocgame.com/stats.php?id=62057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35893</v>
      </c>
      <c r="AA558" s="8">
        <f t="shared" si="51"/>
        <v>50.643369175627242</v>
      </c>
      <c r="AB558" s="4">
        <f t="shared" si="52"/>
        <v>186</v>
      </c>
      <c r="AC558" s="4">
        <f t="shared" si="53"/>
        <v>9419.6666666666661</v>
      </c>
    </row>
    <row r="559" spans="1:29" x14ac:dyDescent="0.25">
      <c r="A559" t="str">
        <f>feed!A559</f>
        <v>Apolosia</v>
      </c>
      <c r="B559" t="str">
        <f>feed!B559</f>
        <v>Myterius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79</v>
      </c>
      <c r="E559">
        <f>SUMPRODUCT(MID(0&amp;feed!E559,LARGE(INDEX(ISNUMBER(--MID(feed!E559,ROW($1:$19),1))*
ROW($1:$19),0),ROW($1:$19))+1,1)*10^ROW($1:$19)/10)</f>
        <v>1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SUMPRODUCT(MID(0&amp;feed!H559,LARGE(INDEX(ISNUMBER(--MID(feed!H559,ROW($1:$19),1))*
ROW($1:$19),0),ROW($1:$19))+1,1)*10^ROW($1:$19)/10)</f>
        <v>2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9</v>
      </c>
      <c r="K559">
        <f>SUMPRODUCT(MID(0&amp;feed!K559,LARGE(INDEX(ISNUMBER(--MID(feed!K559,ROW($1:$19),1))*
ROW($1:$19),0),ROW($1:$19))+1,1)*10^ROW($1:$19)/10)</f>
        <v>14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1109</v>
      </c>
      <c r="O559">
        <f>SUMPRODUCT(MID(0&amp;feed!O559,LARGE(INDEX(ISNUMBER(--MID(feed!O559,ROW($1:$5),1))*
ROW($1:$5),0),ROW($1:$5))+1,1)*10^ROW($1:$5)/10)</f>
        <v>251</v>
      </c>
      <c r="P559" t="str">
        <f>feed!P559</f>
        <v>Untapped</v>
      </c>
      <c r="Q559">
        <f t="shared" si="48"/>
        <v>90</v>
      </c>
      <c r="R559" t="str">
        <f>feed!Q559</f>
        <v>Somewhat Large</v>
      </c>
      <c r="S559">
        <f t="shared" si="49"/>
        <v>6</v>
      </c>
      <c r="T559" t="str">
        <f>feed!R559</f>
        <v>East Indies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559" t="str">
        <f>feed!U559</f>
        <v>http://blocgame.com/stats.php?id=64900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29663</v>
      </c>
      <c r="AA559" s="8">
        <f t="shared" si="51"/>
        <v>33.510369702434623</v>
      </c>
      <c r="AB559" s="4">
        <f t="shared" si="52"/>
        <v>184.83333333333334</v>
      </c>
      <c r="AC559" s="4">
        <f t="shared" si="53"/>
        <v>6193.833333333333</v>
      </c>
    </row>
    <row r="560" spans="1:29" x14ac:dyDescent="0.25">
      <c r="A560" t="str">
        <f>feed!A560</f>
        <v>Utopiastan</v>
      </c>
      <c r="B560" t="str">
        <f>feed!B560</f>
        <v>SilmAlpha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120</v>
      </c>
      <c r="E560">
        <f>SUMPRODUCT(MID(0&amp;feed!E560,LARGE(INDEX(ISNUMBER(--MID(feed!E560,ROW($1:$19),1))*
ROW($1:$19),0),ROW($1:$19))+1,1)*10^ROW($1:$19)/10)</f>
        <v>11</v>
      </c>
      <c r="F560" t="str">
        <f>feed!F560</f>
        <v>Korean War surplus</v>
      </c>
      <c r="G560" t="str">
        <f>feed!G560</f>
        <v>Angelic</v>
      </c>
      <c r="H560">
        <f>SUMPRODUCT(MID(0&amp;feed!H560,LARGE(INDEX(ISNUMBER(--MID(feed!H560,ROW($1:$19),1))*
ROW($1:$19),0),ROW($1:$19))+1,1)*10^ROW($1:$19)/10)</f>
        <v>8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69</v>
      </c>
      <c r="L560">
        <f>SUMPRODUCT(MID(0&amp;feed!L560,LARGE(INDEX(ISNUMBER(--MID(feed!L560,ROW($1:$19),1))*
ROW($1:$19),0),ROW($1:$19))+1,1)*10^ROW($1:$19)/10)</f>
        <v>5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1108</v>
      </c>
      <c r="O560">
        <f>SUMPRODUCT(MID(0&amp;feed!O560,LARGE(INDEX(ISNUMBER(--MID(feed!O560,ROW($1:$5),1))*
ROW($1:$5),0),ROW($1:$5))+1,1)*10^ROW($1:$5)/10)</f>
        <v>3415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Guinea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560" t="str">
        <f>feed!U560</f>
        <v>http://blocgame.com/stats.php?id=56876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33022</v>
      </c>
      <c r="AA560" s="8">
        <f t="shared" si="51"/>
        <v>60.263537906137181</v>
      </c>
      <c r="AB560" s="4">
        <f t="shared" si="52"/>
        <v>184.66666666666666</v>
      </c>
      <c r="AC560" s="4">
        <f t="shared" si="53"/>
        <v>11128.666666666666</v>
      </c>
    </row>
    <row r="561" spans="1:29" x14ac:dyDescent="0.25">
      <c r="A561" t="str">
        <f>feed!A561</f>
        <v>Kondominium</v>
      </c>
      <c r="B561" t="str">
        <f>feed!B561</f>
        <v>AdamKarolczak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141</v>
      </c>
      <c r="E561">
        <f>SUMPRODUCT(MID(0&amp;feed!E561,LARGE(INDEX(ISNUMBER(--MID(feed!E561,ROW($1:$19),1))*
ROW($1:$19),0),ROW($1:$19))+1,1)*10^ROW($1:$19)/10)</f>
        <v>4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SUMPRODUCT(MID(0&amp;feed!H561,LARGE(INDEX(ISNUMBER(--MID(feed!H561,ROW($1:$19),1))*
ROW($1:$19),0),ROW($1:$19))+1,1)*10^ROW($1:$19)/10)</f>
        <v>3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5</v>
      </c>
      <c r="K561">
        <f>SUMPRODUCT(MID(0&amp;feed!K561,LARGE(INDEX(ISNUMBER(--MID(feed!K561,ROW($1:$19),1))*
ROW($1:$19),0),ROW($1:$19))+1,1)*10^ROW($1:$19)/10)</f>
        <v>38</v>
      </c>
      <c r="L561">
        <f>SUMPRODUCT(MID(0&amp;feed!L561,LARGE(INDEX(ISNUMBER(--MID(feed!L561,ROW($1:$19),1))*
ROW($1:$19),0),ROW($1:$19))+1,1)*10^ROW($1:$19)/10)</f>
        <v>26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1106</v>
      </c>
      <c r="O561">
        <f>SUMPRODUCT(MID(0&amp;feed!O561,LARGE(INDEX(ISNUMBER(--MID(feed!O561,ROW($1:$5),1))*
ROW($1:$5),0),ROW($1:$5))+1,1)*10^ROW($1:$5)/10)</f>
        <v>866</v>
      </c>
      <c r="P561">
        <f>feed!P561</f>
        <v>0</v>
      </c>
      <c r="Q561">
        <f t="shared" si="48"/>
        <v>40</v>
      </c>
      <c r="R561" t="str">
        <f>feed!Q561</f>
        <v>Powerful</v>
      </c>
      <c r="S561">
        <f t="shared" si="49"/>
        <v>9</v>
      </c>
      <c r="T561" t="str">
        <f>feed!R561</f>
        <v>Arabia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561" t="str">
        <f>feed!U561</f>
        <v>http://blocgame.com/stats.php?id=61576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3972</v>
      </c>
      <c r="AA561" s="8">
        <f t="shared" si="51"/>
        <v>27.325497287522605</v>
      </c>
      <c r="AB561" s="4">
        <f t="shared" si="52"/>
        <v>184.33333333333334</v>
      </c>
      <c r="AC561" s="4">
        <f t="shared" si="53"/>
        <v>5037</v>
      </c>
    </row>
    <row r="562" spans="1:29" x14ac:dyDescent="0.25">
      <c r="A562" t="str">
        <f>feed!A562</f>
        <v>Angles</v>
      </c>
      <c r="B562" t="str">
        <f>feed!B562</f>
        <v>Badman</v>
      </c>
      <c r="C562" t="str">
        <f>feed!C562</f>
        <v>SPQR</v>
      </c>
      <c r="D562">
        <f>SUMPRODUCT(MID(0&amp;feed!D562,LARGE(INDEX(ISNUMBER(--MID(feed!D562,ROW($1:$19),1))*
ROW($1:$19),0),ROW($1:$19))+1,1)*10^ROW($1:$19)/10)</f>
        <v>8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Questionable</v>
      </c>
      <c r="H562">
        <f>SUMPRODUCT(MID(0&amp;feed!H562,LARGE(INDEX(ISNUMBER(--MID(feed!H562,ROW($1:$19),1))*
ROW($1:$19),0),ROW($1:$19))+1,1)*10^ROW($1:$19)/10)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47</v>
      </c>
      <c r="K562">
        <f>SUMPRODUCT(MID(0&amp;feed!K562,LARGE(INDEX(ISNUMBER(--MID(feed!K562,ROW($1:$19),1))*
ROW($1:$19),0),ROW($1:$19))+1,1)*10^ROW($1:$19)/10)</f>
        <v>10</v>
      </c>
      <c r="L562">
        <f>SUMPRODUCT(MID(0&amp;feed!L562,LARGE(INDEX(ISNUMBER(--MID(feed!L562,ROW($1:$19),1))*
ROW($1:$19),0),ROW($1:$19))+1,1)*10^ROW($1:$19)/10)</f>
        <v>0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1105</v>
      </c>
      <c r="O562">
        <f>SUMPRODUCT(MID(0&amp;feed!O562,LARGE(INDEX(ISNUMBER(--MID(feed!O562,ROW($1:$5),1))*
ROW($1:$5),0),ROW($1:$5))+1,1)*10^ROW($1:$5)/10)</f>
        <v>0</v>
      </c>
      <c r="P562" t="str">
        <f>feed!P562</f>
        <v>Untapped</v>
      </c>
      <c r="Q562">
        <f t="shared" si="48"/>
        <v>90</v>
      </c>
      <c r="R562" t="str">
        <f>feed!Q562</f>
        <v>None</v>
      </c>
      <c r="S562">
        <f t="shared" si="49"/>
        <v>0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562" t="str">
        <f>feed!U562</f>
        <v>http://blocgame.com/stats.php?id=62095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6171</v>
      </c>
      <c r="AA562" s="8">
        <f t="shared" si="51"/>
        <v>10.335746606334842</v>
      </c>
      <c r="AB562" s="4">
        <f t="shared" si="52"/>
        <v>184.16666666666666</v>
      </c>
      <c r="AC562" s="4">
        <f t="shared" si="53"/>
        <v>1903.5</v>
      </c>
    </row>
    <row r="563" spans="1:29" x14ac:dyDescent="0.25">
      <c r="A563" t="str">
        <f>feed!A563</f>
        <v>Jerai</v>
      </c>
      <c r="B563" t="str">
        <f>feed!B563</f>
        <v>muadz.zulkar9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SUMPRODUCT(MID(0&amp;feed!H563,LARGE(INDEX(ISNUMBER(--MID(feed!H563,ROW($1:$19),1))*
ROW($1:$19),0),ROW($1:$19))+1,1)*10^ROW($1:$19)/10)</f>
        <v>1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170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7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1101</v>
      </c>
      <c r="O563">
        <f>SUMPRODUCT(MID(0&amp;feed!O563,LARGE(INDEX(ISNUMBER(--MID(feed!O563,ROW($1:$5),1))*
ROW($1:$5),0),ROW($1:$5))+1,1)*10^ROW($1:$5)/10)</f>
        <v>721</v>
      </c>
      <c r="P563" t="str">
        <f>feed!P563</f>
        <v>Untapped</v>
      </c>
      <c r="Q563">
        <f t="shared" si="48"/>
        <v>90</v>
      </c>
      <c r="R563" t="str">
        <f>feed!Q563</f>
        <v>Meagre</v>
      </c>
      <c r="S563">
        <f t="shared" si="49"/>
        <v>1.5</v>
      </c>
      <c r="T563" t="str">
        <f>feed!R563</f>
        <v>Atlas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563" t="str">
        <f>feed!U563</f>
        <v>http://blocgame.com/stats.php?id=60621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10145</v>
      </c>
      <c r="AA563" s="8">
        <f t="shared" si="51"/>
        <v>12.96094459582198</v>
      </c>
      <c r="AB563" s="4">
        <f t="shared" si="52"/>
        <v>183.5</v>
      </c>
      <c r="AC563" s="4">
        <f t="shared" si="53"/>
        <v>2378.3333333333335</v>
      </c>
    </row>
    <row r="564" spans="1:29" x14ac:dyDescent="0.25">
      <c r="A564" t="str">
        <f>feed!A564</f>
        <v>SAMSON</v>
      </c>
      <c r="B564" t="str">
        <f>feed!B564</f>
        <v>Delilah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Angelic</v>
      </c>
      <c r="H564">
        <f>SUMPRODUCT(MID(0&amp;feed!H564,LARGE(INDEX(ISNUMBER(--MID(feed!H564,ROW($1:$19),1))*
ROW($1:$19),0),ROW($1:$19))+1,1)*10^ROW($1:$19)/10)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25</v>
      </c>
      <c r="K564">
        <f>SUMPRODUCT(MID(0&amp;feed!K564,LARGE(INDEX(ISNUMBER(--MID(feed!K564,ROW($1:$19),1))*
ROW($1:$19),0),ROW($1:$19))+1,1)*10^ROW($1:$19)/10)</f>
        <v>10</v>
      </c>
      <c r="L564">
        <f>SUMPRODUCT(MID(0&amp;feed!L564,LARGE(INDEX(ISNUMBER(--MID(feed!L564,ROW($1:$19),1))*
ROW($1:$19),0),ROW($1:$19))+1,1)*10^ROW($1:$19)/10)</f>
        <v>9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1100</v>
      </c>
      <c r="O564">
        <f>SUMPRODUCT(MID(0&amp;feed!O564,LARGE(INDEX(ISNUMBER(--MID(feed!O564,ROW($1:$5),1))*
ROW($1:$5),0),ROW($1:$5))+1,1)*10^ROW($1:$5)/10)</f>
        <v>2096</v>
      </c>
      <c r="P564" t="str">
        <f>feed!P564</f>
        <v>Untapped</v>
      </c>
      <c r="Q564">
        <f t="shared" si="48"/>
        <v>90</v>
      </c>
      <c r="R564" t="str">
        <f>feed!Q564</f>
        <v>Somewhat Large</v>
      </c>
      <c r="S564">
        <f t="shared" si="49"/>
        <v>6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564" t="str">
        <f>feed!U564</f>
        <v>http://blocgame.com/stats.php?id=62316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2429</v>
      </c>
      <c r="AA564" s="8">
        <f t="shared" si="51"/>
        <v>9.3672727272727272</v>
      </c>
      <c r="AB564" s="4">
        <f t="shared" si="52"/>
        <v>183.33333333333334</v>
      </c>
      <c r="AC564" s="4">
        <f t="shared" si="53"/>
        <v>1717.3333333333333</v>
      </c>
    </row>
    <row r="565" spans="1:29" x14ac:dyDescent="0.25">
      <c r="A565" t="str">
        <f>feed!A565</f>
        <v>Chetzerland</v>
      </c>
      <c r="B565" t="str">
        <f>feed!B565</f>
        <v>Bad Chad</v>
      </c>
      <c r="C565">
        <f>feed!C565</f>
        <v>0</v>
      </c>
      <c r="D565">
        <f>SUMPRODUCT(MID(0&amp;feed!D565,LARGE(INDEX(ISNUMBER(--MID(feed!D565,ROW($1:$19),1))*
ROW($1:$19),0),ROW($1:$19))+1,1)*10^ROW($1:$19)/10)</f>
        <v>75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SUMPRODUCT(MID(0&amp;feed!H565,LARGE(INDEX(ISNUMBER(--MID(feed!H565,ROW($1:$19),1))*
ROW($1:$19),0),ROW($1:$19))+1,1)*10^ROW($1:$19)/10)</f>
        <v>2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9</v>
      </c>
      <c r="L565">
        <f>SUMPRODUCT(MID(0&amp;feed!L565,LARGE(INDEX(ISNUMBER(--MID(feed!L565,ROW($1:$19),1))*
ROW($1:$19),0),ROW($1:$19))+1,1)*10^ROW($1:$19)/10)</f>
        <v>3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1098</v>
      </c>
      <c r="O565">
        <f>SUMPRODUCT(MID(0&amp;feed!O565,LARGE(INDEX(ISNUMBER(--MID(feed!O565,ROW($1:$5),1))*
ROW($1:$5),0),ROW($1:$5))+1,1)*10^ROW($1:$5)/10)</f>
        <v>114</v>
      </c>
      <c r="P565" t="str">
        <f>feed!P565</f>
        <v>Untapped</v>
      </c>
      <c r="Q565">
        <f t="shared" si="48"/>
        <v>90</v>
      </c>
      <c r="R565" t="str">
        <f>feed!Q565</f>
        <v>Powerful</v>
      </c>
      <c r="S565">
        <f t="shared" si="49"/>
        <v>9</v>
      </c>
      <c r="T565" t="str">
        <f>feed!R565</f>
        <v>Southern Cone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565" t="str">
        <f>feed!U565</f>
        <v>http://blocgame.com/stats.php?id=64680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23205</v>
      </c>
      <c r="AA565" s="8">
        <f t="shared" si="51"/>
        <v>26.598360655737704</v>
      </c>
      <c r="AB565" s="4">
        <f t="shared" si="52"/>
        <v>183</v>
      </c>
      <c r="AC565" s="4">
        <f t="shared" si="53"/>
        <v>4867.5</v>
      </c>
    </row>
    <row r="566" spans="1:29" x14ac:dyDescent="0.25">
      <c r="A566" t="str">
        <f>feed!A566</f>
        <v>MAROSTONIA</v>
      </c>
      <c r="B566" t="str">
        <f>feed!B566</f>
        <v>SAAD2016</v>
      </c>
      <c r="C566">
        <f>feed!C566</f>
        <v>0</v>
      </c>
      <c r="D566">
        <f>SUMPRODUCT(MID(0&amp;feed!D566,LARGE(INDEX(ISNUMBER(--MID(feed!D566,ROW($1:$19),1))*
ROW($1:$19),0),ROW($1:$19))+1,1)*10^ROW($1:$19)/10)</f>
        <v>9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0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23</v>
      </c>
      <c r="K566">
        <f>SUMPRODUCT(MID(0&amp;feed!K566,LARGE(INDEX(ISNUMBER(--MID(feed!K566,ROW($1:$19),1))*
ROW($1:$19),0),ROW($1:$19))+1,1)*10^ROW($1:$19)/10)</f>
        <v>1</v>
      </c>
      <c r="L566">
        <f>SUMPRODUCT(MID(0&amp;feed!L566,LARGE(INDEX(ISNUMBER(--MID(feed!L566,ROW($1:$19),1))*
ROW($1:$19),0),ROW($1:$19))+1,1)*10^ROW($1:$19)/10)</f>
        <v>2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1090</v>
      </c>
      <c r="O566">
        <f>SUMPRODUCT(MID(0&amp;feed!O566,LARGE(INDEX(ISNUMBER(--MID(feed!O566,ROW($1:$5),1))*
ROW($1:$5),0),ROW($1:$5))+1,1)*10^ROW($1:$5)/10)</f>
        <v>418</v>
      </c>
      <c r="P566" t="str">
        <f>feed!P566</f>
        <v>Untapped</v>
      </c>
      <c r="Q566">
        <f t="shared" si="48"/>
        <v>90</v>
      </c>
      <c r="R566" t="str">
        <f>feed!Q566</f>
        <v>Meagre</v>
      </c>
      <c r="S566">
        <f t="shared" si="49"/>
        <v>1.5</v>
      </c>
      <c r="T566" t="str">
        <f>feed!R566</f>
        <v>Atlas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566" t="str">
        <f>feed!U566</f>
        <v>http://blocgame.com/stats.php?id=64019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3345</v>
      </c>
      <c r="AA566" s="8">
        <f t="shared" si="51"/>
        <v>4.1009174311926602</v>
      </c>
      <c r="AB566" s="4">
        <f t="shared" si="52"/>
        <v>181.66666666666666</v>
      </c>
      <c r="AC566" s="4">
        <f t="shared" si="53"/>
        <v>745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137</v>
      </c>
      <c r="E567">
        <f>SUMPRODUCT(MID(0&amp;feed!E567,LARGE(INDEX(ISNUMBER(--MID(feed!E567,ROW($1:$19),1))*
ROW($1:$19),0),ROW($1:$19))+1,1)*10^ROW($1:$19)/10)</f>
        <v>3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4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11</v>
      </c>
      <c r="K567">
        <f>SUMPRODUCT(MID(0&amp;feed!K567,LARGE(INDEX(ISNUMBER(--MID(feed!K567,ROW($1:$19),1))*
ROW($1:$19),0),ROW($1:$19))+1,1)*10^ROW($1:$19)/10)</f>
        <v>17</v>
      </c>
      <c r="L567">
        <f>SUMPRODUCT(MID(0&amp;feed!L567,LARGE(INDEX(ISNUMBER(--MID(feed!L567,ROW($1:$19),1))*
ROW($1:$19),0),ROW($1:$19))+1,1)*10^ROW($1:$19)/10)</f>
        <v>8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1089</v>
      </c>
      <c r="O567">
        <f>SUMPRODUCT(MID(0&amp;feed!O567,LARGE(INDEX(ISNUMBER(--MID(feed!O567,ROW($1:$5),1))*
ROW($1:$5),0),ROW($1:$5))+1,1)*10^ROW($1:$5)/10)</f>
        <v>415</v>
      </c>
      <c r="P567" t="str">
        <f>feed!P567</f>
        <v>Untapped</v>
      </c>
      <c r="Q567">
        <f t="shared" si="48"/>
        <v>90</v>
      </c>
      <c r="R567" t="str">
        <f>feed!Q567</f>
        <v>Very Powerful</v>
      </c>
      <c r="S567">
        <f t="shared" si="49"/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 t="str">
        <f>feed!W567</f>
        <v>1 Tons</v>
      </c>
      <c r="Z567" s="4">
        <f t="shared" si="50"/>
        <v>19644</v>
      </c>
      <c r="AA567" s="8">
        <f t="shared" si="51"/>
        <v>29.40220385674931</v>
      </c>
      <c r="AB567" s="4">
        <f t="shared" si="52"/>
        <v>181.5</v>
      </c>
      <c r="AC567" s="4">
        <f t="shared" si="53"/>
        <v>5336.5</v>
      </c>
    </row>
    <row r="568" spans="1:29" x14ac:dyDescent="0.25">
      <c r="A568" t="str">
        <f>feed!A568</f>
        <v>DickKickem</v>
      </c>
      <c r="B568" t="str">
        <f>feed!B568</f>
        <v>SirReginaldDickface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59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1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45</v>
      </c>
      <c r="K568">
        <f>SUMPRODUCT(MID(0&amp;feed!K568,LARGE(INDEX(ISNUMBER(--MID(feed!K568,ROW($1:$19),1))*
ROW($1:$19),0),ROW($1:$19))+1,1)*10^ROW($1:$19)/10)</f>
        <v>12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1087</v>
      </c>
      <c r="O568">
        <f>SUMPRODUCT(MID(0&amp;feed!O568,LARGE(INDEX(ISNUMBER(--MID(feed!O568,ROW($1:$5),1))*
ROW($1:$5),0),ROW($1:$5))+1,1)*10^ROW($1:$5)/10)</f>
        <v>453</v>
      </c>
      <c r="P568" t="str">
        <f>feed!P568</f>
        <v>Untapped</v>
      </c>
      <c r="Q568">
        <f t="shared" si="48"/>
        <v>90</v>
      </c>
      <c r="R568" t="str">
        <f>feed!Q568</f>
        <v>Small</v>
      </c>
      <c r="S568">
        <f t="shared" si="49"/>
        <v>3</v>
      </c>
      <c r="T568" t="str">
        <f>feed!R568</f>
        <v>Pacific Rim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http://blocgame.com/stats.php?id=59772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13625</v>
      </c>
      <c r="AA568" s="8">
        <f t="shared" si="51"/>
        <v>18.399264029438822</v>
      </c>
      <c r="AB568" s="4">
        <f t="shared" si="52"/>
        <v>181.16666666666666</v>
      </c>
      <c r="AC568" s="4">
        <f t="shared" si="53"/>
        <v>3333.3333333333335</v>
      </c>
    </row>
    <row r="569" spans="1:29" x14ac:dyDescent="0.25">
      <c r="A569" t="str">
        <f>feed!A569</f>
        <v>kebulur</v>
      </c>
      <c r="B569" t="str">
        <f>feed!B569</f>
        <v>Lapar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34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1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9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3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1084</v>
      </c>
      <c r="O569">
        <f>SUMPRODUCT(MID(0&amp;feed!O569,LARGE(INDEX(ISNUMBER(--MID(feed!O569,ROW($1:$5),1))*
ROW($1:$5),0),ROW($1:$5))+1,1)*10^ROW($1:$5)/10)</f>
        <v>197</v>
      </c>
      <c r="P569" t="str">
        <f>feed!P569</f>
        <v>Untapped</v>
      </c>
      <c r="Q569">
        <f t="shared" si="48"/>
        <v>90</v>
      </c>
      <c r="R569" t="str">
        <f>feed!Q569</f>
        <v>Meagre</v>
      </c>
      <c r="S569">
        <f t="shared" si="49"/>
        <v>1.5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569" t="str">
        <f>feed!U569</f>
        <v>http://blocgame.com/stats.php?id=64971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14750</v>
      </c>
      <c r="AA569" s="8">
        <f t="shared" si="51"/>
        <v>18.450184501845019</v>
      </c>
      <c r="AB569" s="4">
        <f t="shared" si="52"/>
        <v>180.66666666666666</v>
      </c>
      <c r="AC569" s="4">
        <f t="shared" si="53"/>
        <v>3333.3333333333335</v>
      </c>
    </row>
    <row r="570" spans="1:29" x14ac:dyDescent="0.25">
      <c r="A570" t="str">
        <f>feed!A570</f>
        <v>West Pacific</v>
      </c>
      <c r="B570" t="str">
        <f>feed!B570</f>
        <v>Thunder Eagle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11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Angelic</v>
      </c>
      <c r="H570">
        <f>SUMPRODUCT(MID(0&amp;feed!H570,LARGE(INDEX(ISNUMBER(--MID(feed!H570,ROW($1:$19),1))*
ROW($1:$19),0),ROW($1:$19))+1,1)*10^ROW($1:$19)/10)</f>
        <v>0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5</v>
      </c>
      <c r="K570">
        <f>SUMPRODUCT(MID(0&amp;feed!K570,LARGE(INDEX(ISNUMBER(--MID(feed!K570,ROW($1:$19),1))*
ROW($1:$19),0),ROW($1:$19))+1,1)*10^ROW($1:$19)/10)</f>
        <v>0</v>
      </c>
      <c r="L570">
        <f>SUMPRODUCT(MID(0&amp;feed!L570,LARGE(INDEX(ISNUMBER(--MID(feed!L570,ROW($1:$19),1))*
ROW($1:$19),0),ROW($1:$19))+1,1)*10^ROW($1:$19)/10)</f>
        <v>0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1083</v>
      </c>
      <c r="O570">
        <f>SUMPRODUCT(MID(0&amp;feed!O570,LARGE(INDEX(ISNUMBER(--MID(feed!O570,ROW($1:$5),1))*
ROW($1:$5),0),ROW($1:$5))+1,1)*10^ROW($1:$5)/10)</f>
        <v>141</v>
      </c>
      <c r="P570">
        <f>feed!P570</f>
        <v>0</v>
      </c>
      <c r="Q570">
        <f t="shared" si="48"/>
        <v>40</v>
      </c>
      <c r="R570" t="str">
        <f>feed!Q570</f>
        <v>Large</v>
      </c>
      <c r="S570">
        <f t="shared" si="49"/>
        <v>7.5</v>
      </c>
      <c r="T570" t="str">
        <f>feed!R570</f>
        <v>Pacific Rim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570" t="str">
        <f>feed!U570</f>
        <v>http://blocgame.com/stats.php?id=62429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290</v>
      </c>
      <c r="AA570" s="8">
        <f t="shared" si="51"/>
        <v>0.26777469990766389</v>
      </c>
      <c r="AB570" s="4">
        <f t="shared" si="52"/>
        <v>180.5</v>
      </c>
      <c r="AC570" s="4">
        <f t="shared" si="53"/>
        <v>48.333333333333336</v>
      </c>
    </row>
    <row r="571" spans="1:29" x14ac:dyDescent="0.25">
      <c r="A571" t="str">
        <f>feed!A571</f>
        <v>WUBstep</v>
      </c>
      <c r="B571" t="str">
        <f>feed!B571</f>
        <v>WUBstep</v>
      </c>
      <c r="C571" t="str">
        <f>feed!C571</f>
        <v>Brotherhood of Nod</v>
      </c>
      <c r="D571">
        <f>SUMPRODUCT(MID(0&amp;feed!D571,LARGE(INDEX(ISNUMBER(--MID(feed!D571,ROW($1:$19),1))*
ROW($1:$19),0),ROW($1:$19))+1,1)*10^ROW($1:$19)/10)</f>
        <v>94</v>
      </c>
      <c r="E571">
        <f>SUMPRODUCT(MID(0&amp;feed!E571,LARGE(INDEX(ISNUMBER(--MID(feed!E571,ROW($1:$19),1))*
ROW($1:$19),0),ROW($1:$19))+1,1)*10^ROW($1:$19)/10)</f>
        <v>3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SUMPRODUCT(MID(0&amp;feed!H571,LARGE(INDEX(ISNUMBER(--MID(feed!H571,ROW($1:$19),1))*
ROW($1:$19),0),ROW($1:$19))+1,1)*10^ROW($1:$19)/10)</f>
        <v>3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10</v>
      </c>
      <c r="K571">
        <f>SUMPRODUCT(MID(0&amp;feed!K571,LARGE(INDEX(ISNUMBER(--MID(feed!K571,ROW($1:$19),1))*
ROW($1:$19),0),ROW($1:$19))+1,1)*10^ROW($1:$19)/10)</f>
        <v>38</v>
      </c>
      <c r="L571">
        <f>SUMPRODUCT(MID(0&amp;feed!L571,LARGE(INDEX(ISNUMBER(--MID(feed!L571,ROW($1:$19),1))*
ROW($1:$19),0),ROW($1:$19))+1,1)*10^ROW($1:$19)/10)</f>
        <v>21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1079</v>
      </c>
      <c r="O571">
        <f>SUMPRODUCT(MID(0&amp;feed!O571,LARGE(INDEX(ISNUMBER(--MID(feed!O571,ROW($1:$5),1))*
ROW($1:$5),0),ROW($1:$5))+1,1)*10^ROW($1:$5)/10)</f>
        <v>3367</v>
      </c>
      <c r="P571" t="str">
        <f>feed!P571</f>
        <v>Untapped</v>
      </c>
      <c r="Q571">
        <f t="shared" si="48"/>
        <v>90</v>
      </c>
      <c r="R571" t="str">
        <f>feed!Q571</f>
        <v>Very Powerful</v>
      </c>
      <c r="S571">
        <f t="shared" si="49"/>
        <v>10</v>
      </c>
      <c r="T571" t="str">
        <f>feed!R571</f>
        <v>Persia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571" t="str">
        <f>feed!U571</f>
        <v>http://blocgame.com/stats.php?id=39023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24486</v>
      </c>
      <c r="AA571" s="8">
        <f t="shared" si="51"/>
        <v>45.283595922150141</v>
      </c>
      <c r="AB571" s="4">
        <f t="shared" si="52"/>
        <v>179.83333333333334</v>
      </c>
      <c r="AC571" s="4">
        <f t="shared" si="53"/>
        <v>8143.5</v>
      </c>
    </row>
    <row r="572" spans="1:29" x14ac:dyDescent="0.25">
      <c r="A572" t="str">
        <f>feed!A572</f>
        <v>TheTrueAsia</v>
      </c>
      <c r="B572" t="str">
        <f>feed!B572</f>
        <v>Vinney420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20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Axis of Evil</v>
      </c>
      <c r="H572">
        <f>SUMPRODUCT(MID(0&amp;feed!H572,LARGE(INDEX(ISNUMBER(--MID(feed!H572,ROW($1:$19),1))*
ROW($1:$19),0),ROW($1:$19))+1,1)*10^ROW($1:$19)/10)</f>
        <v>1</v>
      </c>
      <c r="I572" t="str">
        <f>feed!I572</f>
        <v>Undisciplined Rabble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3</v>
      </c>
      <c r="L572">
        <f>SUMPRODUCT(MID(0&amp;feed!L572,LARGE(INDEX(ISNUMBER(--MID(feed!L572,ROW($1:$19),1))*
ROW($1:$19),0),ROW($1:$19))+1,1)*10^ROW($1:$19)/10)</f>
        <v>3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1076</v>
      </c>
      <c r="O572">
        <f>SUMPRODUCT(MID(0&amp;feed!O572,LARGE(INDEX(ISNUMBER(--MID(feed!O572,ROW($1:$5),1))*
ROW($1:$5),0),ROW($1:$5))+1,1)*10^ROW($1:$5)/10)</f>
        <v>195</v>
      </c>
      <c r="P572" t="str">
        <f>feed!P572</f>
        <v>Untapped</v>
      </c>
      <c r="Q572">
        <f t="shared" si="48"/>
        <v>90</v>
      </c>
      <c r="R572" t="str">
        <f>feed!Q572</f>
        <v>Mediocre</v>
      </c>
      <c r="S572">
        <f t="shared" si="49"/>
        <v>4.5</v>
      </c>
      <c r="T572" t="str">
        <f>feed!R572</f>
        <v>Pacific Rim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572" t="str">
        <f>feed!U572</f>
        <v>http://blocgame.com/stats.php?id=64516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7219</v>
      </c>
      <c r="AA572" s="8">
        <f t="shared" si="51"/>
        <v>9.4972118959107803</v>
      </c>
      <c r="AB572" s="4">
        <f t="shared" si="52"/>
        <v>179.33333333333334</v>
      </c>
      <c r="AC572" s="4">
        <f t="shared" si="53"/>
        <v>1703.1666666666667</v>
      </c>
    </row>
    <row r="573" spans="1:29" x14ac:dyDescent="0.25">
      <c r="A573" t="str">
        <f>feed!A573</f>
        <v>Abgmahdahmarah</v>
      </c>
      <c r="B573" t="str">
        <f>feed!B573</f>
        <v>Abgbesar</v>
      </c>
      <c r="C573" t="str">
        <f>feed!C573</f>
        <v>PIRATES</v>
      </c>
      <c r="D573">
        <f>SUMPRODUCT(MID(0&amp;feed!D573,LARGE(INDEX(ISNUMBER(--MID(feed!D573,ROW($1:$19),1))*
ROW($1:$19),0),ROW($1:$19))+1,1)*10^ROW($1:$19)/10)</f>
        <v>66</v>
      </c>
      <c r="E573">
        <f>SUMPRODUCT(MID(0&amp;feed!E573,LARGE(INDEX(ISNUMBER(--MID(feed!E573,ROW($1:$19),1))*
ROW($1:$19),0),ROW($1:$19))+1,1)*10^ROW($1:$19)/10)</f>
        <v>1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3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1</v>
      </c>
      <c r="K573">
        <f>SUMPRODUCT(MID(0&amp;feed!K573,LARGE(INDEX(ISNUMBER(--MID(feed!K573,ROW($1:$19),1))*
ROW($1:$19),0),ROW($1:$19))+1,1)*10^ROW($1:$19)/10)</f>
        <v>17</v>
      </c>
      <c r="L573">
        <f>SUMPRODUCT(MID(0&amp;feed!L573,LARGE(INDEX(ISNUMBER(--MID(feed!L573,ROW($1:$19),1))*
ROW($1:$19),0),ROW($1:$19))+1,1)*10^ROW($1:$19)/10)</f>
        <v>8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1071</v>
      </c>
      <c r="O573">
        <f>SUMPRODUCT(MID(0&amp;feed!O573,LARGE(INDEX(ISNUMBER(--MID(feed!O573,ROW($1:$5),1))*
ROW($1:$5),0),ROW($1:$5))+1,1)*10^ROW($1:$5)/10)</f>
        <v>309</v>
      </c>
      <c r="P573">
        <f>feed!P573</f>
        <v>0</v>
      </c>
      <c r="Q573">
        <f t="shared" si="48"/>
        <v>40</v>
      </c>
      <c r="R573" t="str">
        <f>feed!Q573</f>
        <v>Large</v>
      </c>
      <c r="S573">
        <f t="shared" si="49"/>
        <v>7.5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573" t="str">
        <f>feed!U573</f>
        <v>http://blocgame.com/stats.php?id=64851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11511</v>
      </c>
      <c r="AA573" s="8">
        <f t="shared" si="51"/>
        <v>21.602240896358545</v>
      </c>
      <c r="AB573" s="4">
        <f t="shared" si="52"/>
        <v>178.5</v>
      </c>
      <c r="AC573" s="4">
        <f t="shared" si="53"/>
        <v>3856</v>
      </c>
    </row>
    <row r="574" spans="1:29" x14ac:dyDescent="0.25">
      <c r="A574" t="str">
        <f>feed!A574</f>
        <v>Afpakistan</v>
      </c>
      <c r="B574" t="str">
        <f>feed!B574</f>
        <v>WolfyTheAlpha</v>
      </c>
      <c r="C574" t="str">
        <f>feed!C574</f>
        <v>The Khilafah</v>
      </c>
      <c r="D574">
        <f>SUMPRODUCT(MID(0&amp;feed!D574,LARGE(INDEX(ISNUMBER(--MID(feed!D574,ROW($1:$19),1))*
ROW($1:$19),0),ROW($1:$19))+1,1)*10^ROW($1:$19)/10)</f>
        <v>50</v>
      </c>
      <c r="E574">
        <f>SUMPRODUCT(MID(0&amp;feed!E574,LARGE(INDEX(ISNUMBER(--MID(feed!E574,ROW($1:$19),1))*
ROW($1:$19),0),ROW($1:$19))+1,1)*10^ROW($1:$19)/10)</f>
        <v>1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SUMPRODUCT(MID(0&amp;feed!H574,LARGE(INDEX(ISNUMBER(--MID(feed!H574,ROW($1:$19),1))*
ROW($1:$19),0),ROW($1:$19))+1,1)*10^ROW($1:$19)/10)</f>
        <v>2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</v>
      </c>
      <c r="K574">
        <f>SUMPRODUCT(MID(0&amp;feed!K574,LARGE(INDEX(ISNUMBER(--MID(feed!K574,ROW($1:$19),1))*
ROW($1:$19),0),ROW($1:$19))+1,1)*10^ROW($1:$19)/10)</f>
        <v>16</v>
      </c>
      <c r="L574">
        <f>SUMPRODUCT(MID(0&amp;feed!L574,LARGE(INDEX(ISNUMBER(--MID(feed!L574,ROW($1:$19),1))*
ROW($1:$19),0),ROW($1:$19))+1,1)*10^ROW($1:$19)/10)</f>
        <v>14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683</v>
      </c>
      <c r="P574" t="str">
        <f>feed!P574</f>
        <v>Untapped</v>
      </c>
      <c r="Q574">
        <f t="shared" si="48"/>
        <v>90</v>
      </c>
      <c r="R574" t="str">
        <f>feed!Q574</f>
        <v>Large</v>
      </c>
      <c r="S574">
        <f t="shared" si="49"/>
        <v>7.5</v>
      </c>
      <c r="T574" t="str">
        <f>feed!R574</f>
        <v>Atlas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574" t="str">
        <f>feed!U574</f>
        <v>http://blocgame.com/stats.php?id=64497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396</v>
      </c>
      <c r="AA574" s="8">
        <f t="shared" si="51"/>
        <v>12.366886171213547</v>
      </c>
      <c r="AB574" s="4">
        <f t="shared" si="52"/>
        <v>177.16666666666666</v>
      </c>
      <c r="AC574" s="4">
        <f t="shared" si="53"/>
        <v>2191</v>
      </c>
    </row>
    <row r="575" spans="1:29" x14ac:dyDescent="0.25">
      <c r="A575" t="str">
        <f>feed!A575</f>
        <v>Hexis</v>
      </c>
      <c r="B575" t="str">
        <f>feed!B575</f>
        <v>ArchDukeHexal</v>
      </c>
      <c r="C575" t="str">
        <f>feed!C575</f>
        <v>Misanthropics</v>
      </c>
      <c r="D575">
        <f>SUMPRODUCT(MID(0&amp;feed!D575,LARGE(INDEX(ISNUMBER(--MID(feed!D575,ROW($1:$19),1))*
ROW($1:$19),0),ROW($1:$19))+1,1)*10^ROW($1:$19)/10)</f>
        <v>17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13</v>
      </c>
      <c r="L575">
        <f>SUMPRODUCT(MID(0&amp;feed!L575,LARGE(INDEX(ISNUMBER(--MID(feed!L575,ROW($1:$19),1))*
ROW($1:$19),0),ROW($1:$19))+1,1)*10^ROW($1:$19)/10)</f>
        <v>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1062</v>
      </c>
      <c r="O575">
        <f>SUMPRODUCT(MID(0&amp;feed!O575,LARGE(INDEX(ISNUMBER(--MID(feed!O575,ROW($1:$5),1))*
ROW($1:$5),0),ROW($1:$5))+1,1)*10^ROW($1:$5)/10)</f>
        <v>292</v>
      </c>
      <c r="P575" t="str">
        <f>feed!P575</f>
        <v>Untapped</v>
      </c>
      <c r="Q575">
        <f t="shared" si="48"/>
        <v>90</v>
      </c>
      <c r="R575" t="str">
        <f>feed!Q575</f>
        <v>Meagre</v>
      </c>
      <c r="S575">
        <f t="shared" si="49"/>
        <v>1.5</v>
      </c>
      <c r="T575" t="str">
        <f>feed!R575</f>
        <v>Pacific Rim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575" t="str">
        <f>feed!U575</f>
        <v>http://blocgame.com/stats.php?id=57551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7750</v>
      </c>
      <c r="AA575" s="8">
        <f t="shared" si="51"/>
        <v>12.947269303201507</v>
      </c>
      <c r="AB575" s="4">
        <f t="shared" si="52"/>
        <v>177</v>
      </c>
      <c r="AC575" s="4">
        <f t="shared" si="53"/>
        <v>2291.6666666666665</v>
      </c>
    </row>
    <row r="576" spans="1:29" x14ac:dyDescent="0.25">
      <c r="A576" t="str">
        <f>feed!A576</f>
        <v>Newport High</v>
      </c>
      <c r="B576" t="str">
        <f>feed!B576</f>
        <v>Astalavista</v>
      </c>
      <c r="C576" t="str">
        <f>feed!C576</f>
        <v>The Order</v>
      </c>
      <c r="D576">
        <f>SUMPRODUCT(MID(0&amp;feed!D576,LARGE(INDEX(ISNUMBER(--MID(feed!D576,ROW($1:$19),1))*
ROW($1:$19),0),ROW($1:$19))+1,1)*10^ROW($1:$19)/10)</f>
        <v>85</v>
      </c>
      <c r="E576">
        <f>SUMPRODUCT(MID(0&amp;feed!E576,LARGE(INDEX(ISNUMBER(--MID(feed!E576,ROW($1:$19),1))*
ROW($1:$19),0),ROW($1:$19))+1,1)*10^ROW($1:$19)/10)</f>
        <v>1</v>
      </c>
      <c r="F576" t="str">
        <f>feed!F576</f>
        <v>Korean War surplus</v>
      </c>
      <c r="G576" t="str">
        <f>feed!G576</f>
        <v>Good</v>
      </c>
      <c r="H576">
        <f>SUMPRODUCT(MID(0&amp;feed!H576,LARGE(INDEX(ISNUMBER(--MID(feed!H576,ROW($1:$19),1))*
ROW($1:$19),0),ROW($1:$19))+1,1)*10^ROW($1:$19)/10)</f>
        <v>3</v>
      </c>
      <c r="I576" t="str">
        <f>feed!I576</f>
        <v>Good</v>
      </c>
      <c r="J576">
        <f>SUMPRODUCT(MID(0&amp;feed!J576,LARGE(INDEX(ISNUMBER(--MID(feed!J576,ROW($1:$19),1))*
ROW($1:$19),0),ROW($1:$19))+1,1)*10^ROW($1:$19)/10)</f>
        <v>12</v>
      </c>
      <c r="K576">
        <f>SUMPRODUCT(MID(0&amp;feed!K576,LARGE(INDEX(ISNUMBER(--MID(feed!K576,ROW($1:$19),1))*
ROW($1:$19),0),ROW($1:$19))+1,1)*10^ROW($1:$19)/10)</f>
        <v>37</v>
      </c>
      <c r="L576">
        <f>SUMPRODUCT(MID(0&amp;feed!L576,LARGE(INDEX(ISNUMBER(--MID(feed!L576,ROW($1:$19),1))*
ROW($1:$19),0),ROW($1:$19))+1,1)*10^ROW($1:$19)/10)</f>
        <v>4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1057</v>
      </c>
      <c r="O576">
        <f>SUMPRODUCT(MID(0&amp;feed!O576,LARGE(INDEX(ISNUMBER(--MID(feed!O576,ROW($1:$5),1))*
ROW($1:$5),0),ROW($1:$5))+1,1)*10^ROW($1:$5)/10)</f>
        <v>120</v>
      </c>
      <c r="P576" t="str">
        <f>feed!P576</f>
        <v>Untapped</v>
      </c>
      <c r="Q576">
        <f t="shared" si="48"/>
        <v>90</v>
      </c>
      <c r="R576" t="str">
        <f>feed!Q576</f>
        <v>Powerful</v>
      </c>
      <c r="S576">
        <f t="shared" si="49"/>
        <v>9</v>
      </c>
      <c r="T576" t="str">
        <f>feed!R576</f>
        <v>Mesoamerica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576" t="str">
        <f>feed!U576</f>
        <v>http://blocgame.com/stats.php?id=62860</v>
      </c>
      <c r="X576" s="4">
        <f>SUMPRODUCT(MID(0&amp;feed!V576,LARGE(INDEX(ISNUMBER(--MID(feed!V576,ROW($1:$5),1))*
ROW($1:$5),0),ROW($1:$5))+1,1)*10^ROW($1:$5)/10)</f>
        <v>0</v>
      </c>
      <c r="Y576" t="str">
        <f>feed!W576</f>
        <v>1 Tons</v>
      </c>
      <c r="Z576" s="4">
        <f t="shared" si="50"/>
        <v>31325</v>
      </c>
      <c r="AA576" s="8">
        <f t="shared" si="51"/>
        <v>46.310312204351938</v>
      </c>
      <c r="AB576" s="4">
        <f t="shared" si="52"/>
        <v>176.16666666666666</v>
      </c>
      <c r="AC576" s="4">
        <f t="shared" si="53"/>
        <v>8158.333333333333</v>
      </c>
    </row>
    <row r="577" spans="1:29" x14ac:dyDescent="0.25">
      <c r="A577" t="str">
        <f>feed!A577</f>
        <v>Manitoba</v>
      </c>
      <c r="B577" t="str">
        <f>feed!B577</f>
        <v>Louis Riel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57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1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0</v>
      </c>
      <c r="K577">
        <f>SUMPRODUCT(MID(0&amp;feed!K577,LARGE(INDEX(ISNUMBER(--MID(feed!K577,ROW($1:$19),1))*
ROW($1:$19),0),ROW($1:$19))+1,1)*10^ROW($1:$19)/10)</f>
        <v>15</v>
      </c>
      <c r="L577">
        <f>SUMPRODUCT(MID(0&amp;feed!L577,LARGE(INDEX(ISNUMBER(--MID(feed!L577,ROW($1:$19),1))*
ROW($1:$19),0),ROW($1:$19))+1,1)*10^ROW($1:$19)/10)</f>
        <v>3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1051</v>
      </c>
      <c r="O577">
        <f>SUMPRODUCT(MID(0&amp;feed!O577,LARGE(INDEX(ISNUMBER(--MID(feed!O577,ROW($1:$5),1))*
ROW($1:$5),0),ROW($1:$5))+1,1)*10^ROW($1:$5)/10)</f>
        <v>195</v>
      </c>
      <c r="P577" t="str">
        <f>feed!P577</f>
        <v>Untapped</v>
      </c>
      <c r="Q577">
        <f t="shared" si="48"/>
        <v>90</v>
      </c>
      <c r="R577" t="str">
        <f>feed!Q577</f>
        <v>Mediocre</v>
      </c>
      <c r="S577">
        <f t="shared" si="49"/>
        <v>4.5</v>
      </c>
      <c r="T577" t="str">
        <f>feed!R577</f>
        <v>Amazonia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577" t="str">
        <f>feed!U577</f>
        <v>http://blocgame.com/stats.php?id=65065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19930</v>
      </c>
      <c r="AA577" s="8">
        <f t="shared" si="51"/>
        <v>26.098953377735491</v>
      </c>
      <c r="AB577" s="4">
        <f t="shared" si="52"/>
        <v>175.16666666666666</v>
      </c>
      <c r="AC577" s="4">
        <f t="shared" si="53"/>
        <v>4571.666666666667</v>
      </c>
    </row>
    <row r="578" spans="1:29" x14ac:dyDescent="0.25">
      <c r="A578" t="str">
        <f>feed!A578</f>
        <v>Yarzulem</v>
      </c>
      <c r="B578" t="str">
        <f>feed!B578</f>
        <v>Azeth Meron</v>
      </c>
      <c r="C578">
        <f>feed!C578</f>
        <v>0</v>
      </c>
      <c r="D578">
        <f>SUMPRODUCT(MID(0&amp;feed!D578,LARGE(INDEX(ISNUMBER(--MID(feed!D578,ROW($1:$19),1))*
ROW($1:$19),0),ROW($1:$19))+1,1)*10^ROW($1:$19)/10)</f>
        <v>10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Nice</v>
      </c>
      <c r="H578">
        <f>SUMPRODUCT(MID(0&amp;feed!H578,LARGE(INDEX(ISNUMBER(--MID(feed!H578,ROW($1:$19),1))*
ROW($1:$19),0),ROW($1:$19))+1,1)*10^ROW($1:$19)/10)</f>
        <v>0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25</v>
      </c>
      <c r="K578">
        <f>SUMPRODUCT(MID(0&amp;feed!K578,LARGE(INDEX(ISNUMBER(--MID(feed!K578,ROW($1:$19),1))*
ROW($1:$19),0),ROW($1:$19))+1,1)*10^ROW($1:$19)/10)</f>
        <v>6</v>
      </c>
      <c r="L578">
        <f>SUMPRODUCT(MID(0&amp;feed!L578,LARGE(INDEX(ISNUMBER(--MID(feed!L578,ROW($1:$19),1))*
ROW($1:$19),0),ROW($1:$19))+1,1)*10^ROW($1:$19)/10)</f>
        <v>0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1050</v>
      </c>
      <c r="O578">
        <f>SUMPRODUCT(MID(0&amp;feed!O578,LARGE(INDEX(ISNUMBER(--MID(feed!O578,ROW($1:$5),1))*
ROW($1:$5),0),ROW($1:$5))+1,1)*10^ROW($1:$5)/10)</f>
        <v>0</v>
      </c>
      <c r="P578" t="str">
        <f>feed!P578</f>
        <v>Untapped</v>
      </c>
      <c r="Q578">
        <f t="shared" si="48"/>
        <v>90</v>
      </c>
      <c r="R578" t="str">
        <f>feed!Q578</f>
        <v>None</v>
      </c>
      <c r="S578">
        <f t="shared" si="49"/>
        <v>0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578" t="str">
        <f>feed!U578</f>
        <v>http://blocgame.com/stats.php?id=64887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3934</v>
      </c>
      <c r="AA578" s="8">
        <f t="shared" si="51"/>
        <v>5.8895238095238094</v>
      </c>
      <c r="AB578" s="4">
        <f t="shared" si="52"/>
        <v>175</v>
      </c>
      <c r="AC578" s="4">
        <f t="shared" si="53"/>
        <v>1030.6666666666667</v>
      </c>
    </row>
    <row r="579" spans="1:29" x14ac:dyDescent="0.25">
      <c r="A579" t="str">
        <f>feed!A579</f>
        <v>Yidi Gao</v>
      </c>
      <c r="B579" t="str">
        <f>feed!B579</f>
        <v>Clayton Gao</v>
      </c>
      <c r="C579">
        <f>feed!C579</f>
        <v>0</v>
      </c>
      <c r="D579">
        <f>SUMPRODUCT(MID(0&amp;feed!D579,LARGE(INDEX(ISNUMBER(--MID(feed!D579,ROW($1:$19),1))*
ROW($1:$19),0),ROW($1:$19))+1,1)*10^ROW($1:$19)/10)</f>
        <v>5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Questionable</v>
      </c>
      <c r="H579">
        <f>SUMPRODUCT(MID(0&amp;feed!H579,LARGE(INDEX(ISNUMBER(--MID(feed!H579,ROW($1:$19),1))*
ROW($1:$19),0),ROW($1:$19))+1,1)*10^ROW($1:$19)/10)</f>
        <v>0</v>
      </c>
      <c r="I579" t="str">
        <f>feed!I579</f>
        <v>Poor</v>
      </c>
      <c r="J579">
        <f>SUMPRODUCT(MID(0&amp;feed!J579,LARGE(INDEX(ISNUMBER(--MID(feed!J579,ROW($1:$19),1))*
ROW($1:$19),0),ROW($1:$19))+1,1)*10^ROW($1:$19)/10)</f>
        <v>4</v>
      </c>
      <c r="K579">
        <f>SUMPRODUCT(MID(0&amp;feed!K579,LARGE(INDEX(ISNUMBER(--MID(feed!K579,ROW($1:$19),1))*
ROW($1:$19),0),ROW($1:$19))+1,1)*10^ROW($1:$19)/10)</f>
        <v>0</v>
      </c>
      <c r="L579">
        <f>SUMPRODUCT(MID(0&amp;feed!L579,LARGE(INDEX(ISNUMBER(--MID(feed!L579,ROW($1:$19),1))*
ROW($1:$19),0),ROW($1:$19))+1,1)*10^ROW($1:$19)/10)</f>
        <v>0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1048</v>
      </c>
      <c r="O579">
        <f>SUMPRODUCT(MID(0&amp;feed!O579,LARGE(INDEX(ISNUMBER(--MID(feed!O579,ROW($1:$5),1))*
ROW($1:$5),0),ROW($1:$5))+1,1)*10^ROW($1:$5)/10)</f>
        <v>0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579" t="str">
        <f>feed!U579</f>
        <v>http://blocgame.com/stats.php?id=64426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4339</v>
      </c>
      <c r="AA579" s="8">
        <f t="shared" ref="AA579:AA642" si="57">V579/N579</f>
        <v>4.1402671755725189</v>
      </c>
      <c r="AB579" s="4">
        <f t="shared" ref="AB579:AB642" si="58">N579/6</f>
        <v>174.66666666666666</v>
      </c>
      <c r="AC579" s="4">
        <f t="shared" ref="AC579:AC642" si="59">V579/6</f>
        <v>723.16666666666663</v>
      </c>
    </row>
    <row r="580" spans="1:29" x14ac:dyDescent="0.25">
      <c r="A580" t="str">
        <f>feed!A580</f>
        <v>East Tanzia</v>
      </c>
      <c r="B580" t="str">
        <f>feed!B580</f>
        <v>Lenini</v>
      </c>
      <c r="C580" t="str">
        <f>feed!C580</f>
        <v>Socialist Arab Union</v>
      </c>
      <c r="D580">
        <f>SUMPRODUCT(MID(0&amp;feed!D580,LARGE(INDEX(ISNUMBER(--MID(feed!D580,ROW($1:$19),1))*
ROW($1:$19),0),ROW($1:$19))+1,1)*10^ROW($1:$19)/10)</f>
        <v>66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SUMPRODUCT(MID(0&amp;feed!H580,LARGE(INDEX(ISNUMBER(--MID(feed!H580,ROW($1:$19),1))*
ROW($1:$19),0),ROW($1:$19))+1,1)*10^ROW($1:$19)/10)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8</v>
      </c>
      <c r="K580">
        <f>SUMPRODUCT(MID(0&amp;feed!K580,LARGE(INDEX(ISNUMBER(--MID(feed!K580,ROW($1:$19),1))*
ROW($1:$19),0),ROW($1:$19))+1,1)*10^ROW($1:$19)/10)</f>
        <v>10</v>
      </c>
      <c r="L580">
        <f>SUMPRODUCT(MID(0&amp;feed!L580,LARGE(INDEX(ISNUMBER(--MID(feed!L580,ROW($1:$19),1))*
ROW($1:$19),0),ROW($1:$19))+1,1)*10^ROW($1:$19)/10)</f>
        <v>7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1046</v>
      </c>
      <c r="O580">
        <f>SUMPRODUCT(MID(0&amp;feed!O580,LARGE(INDEX(ISNUMBER(--MID(feed!O580,ROW($1:$5),1))*
ROW($1:$5),0),ROW($1:$5))+1,1)*10^ROW($1:$5)/10)</f>
        <v>1000</v>
      </c>
      <c r="P580" t="str">
        <f>feed!P580</f>
        <v>Untapped</v>
      </c>
      <c r="Q580">
        <f t="shared" si="54"/>
        <v>90</v>
      </c>
      <c r="R580" t="str">
        <f>feed!Q580</f>
        <v>Large</v>
      </c>
      <c r="S580">
        <f t="shared" si="55"/>
        <v>7.5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580" t="str">
        <f>feed!U580</f>
        <v>http://blocgame.com/stats.php?id=64550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10374</v>
      </c>
      <c r="AA580" s="8">
        <f t="shared" si="57"/>
        <v>17.446462715105163</v>
      </c>
      <c r="AB580" s="4">
        <f t="shared" si="58"/>
        <v>174.33333333333334</v>
      </c>
      <c r="AC580" s="4">
        <f t="shared" si="59"/>
        <v>3041.5</v>
      </c>
    </row>
    <row r="581" spans="1:29" x14ac:dyDescent="0.25">
      <c r="A581" t="str">
        <f>feed!A581</f>
        <v>Chagondowidi</v>
      </c>
      <c r="B581" t="str">
        <f>feed!B581</f>
        <v>Tom Spanks</v>
      </c>
      <c r="C581">
        <f>feed!C581</f>
        <v>0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Normal</v>
      </c>
      <c r="H581">
        <f>SUMPRODUCT(MID(0&amp;feed!H581,LARGE(INDEX(ISNUMBER(--MID(feed!H581,ROW($1:$19),1))*
ROW($1:$19),0),ROW($1:$19))+1,1)*10^ROW($1:$19)/10)</f>
        <v>1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5</v>
      </c>
      <c r="K581">
        <f>SUMPRODUCT(MID(0&amp;feed!K581,LARGE(INDEX(ISNUMBER(--MID(feed!K581,ROW($1:$19),1))*
ROW($1:$19),0),ROW($1:$19))+1,1)*10^ROW($1:$19)/10)</f>
        <v>3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1042</v>
      </c>
      <c r="O581">
        <f>SUMPRODUCT(MID(0&amp;feed!O581,LARGE(INDEX(ISNUMBER(--MID(feed!O581,ROW($1:$5),1))*
ROW($1:$5),0),ROW($1:$5))+1,1)*10^ROW($1:$5)/10)</f>
        <v>45</v>
      </c>
      <c r="P581" t="str">
        <f>feed!P581</f>
        <v>Untapped</v>
      </c>
      <c r="Q581">
        <f t="shared" si="54"/>
        <v>90</v>
      </c>
      <c r="R581" t="str">
        <f>feed!Q581</f>
        <v>None</v>
      </c>
      <c r="S581">
        <f t="shared" si="55"/>
        <v>0</v>
      </c>
      <c r="T581" t="str">
        <f>feed!R581</f>
        <v>Congo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581" t="str">
        <f>feed!U581</f>
        <v>http://blocgame.com/stats.php?id=64136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239</v>
      </c>
      <c r="AA581" s="8">
        <f t="shared" si="57"/>
        <v>2.0287907869481767</v>
      </c>
      <c r="AB581" s="4">
        <f t="shared" si="58"/>
        <v>173.66666666666666</v>
      </c>
      <c r="AC581" s="4">
        <f t="shared" si="59"/>
        <v>352.33333333333331</v>
      </c>
    </row>
    <row r="582" spans="1:29" x14ac:dyDescent="0.25">
      <c r="A582" t="str">
        <f>feed!A582</f>
        <v>Kamikazie</v>
      </c>
      <c r="B582" t="str">
        <f>feed!B582</f>
        <v>kamikazie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101</v>
      </c>
      <c r="E582">
        <f>SUMPRODUCT(MID(0&amp;feed!E582,LARGE(INDEX(ISNUMBER(--MID(feed!E582,ROW($1:$19),1))*
ROW($1:$19),0),ROW($1:$19))+1,1)*10^ROW($1:$19)/10)</f>
        <v>4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SUMPRODUCT(MID(0&amp;feed!H582,LARGE(INDEX(ISNUMBER(--MID(feed!H582,ROW($1:$19),1))*
ROW($1:$19),0),ROW($1:$19))+1,1)*10^ROW($1:$19)/10)</f>
        <v>3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13</v>
      </c>
      <c r="K582">
        <f>SUMPRODUCT(MID(0&amp;feed!K582,LARGE(INDEX(ISNUMBER(--MID(feed!K582,ROW($1:$19),1))*
ROW($1:$19),0),ROW($1:$19))+1,1)*10^ROW($1:$19)/10)</f>
        <v>23</v>
      </c>
      <c r="L582">
        <f>SUMPRODUCT(MID(0&amp;feed!L582,LARGE(INDEX(ISNUMBER(--MID(feed!L582,ROW($1:$19),1))*
ROW($1:$19),0),ROW($1:$19))+1,1)*10^ROW($1:$19)/10)</f>
        <v>23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1038</v>
      </c>
      <c r="O582">
        <f>SUMPRODUCT(MID(0&amp;feed!O582,LARGE(INDEX(ISNUMBER(--MID(feed!O582,ROW($1:$5),1))*
ROW($1:$5),0),ROW($1:$5))+1,1)*10^ROW($1:$5)/10)</f>
        <v>6128</v>
      </c>
      <c r="P582">
        <f>feed!P582</f>
        <v>0</v>
      </c>
      <c r="Q582">
        <f t="shared" si="54"/>
        <v>40</v>
      </c>
      <c r="R582" t="str">
        <f>feed!Q582</f>
        <v>Very Powerful</v>
      </c>
      <c r="S582">
        <f t="shared" si="55"/>
        <v>10</v>
      </c>
      <c r="T582" t="str">
        <f>feed!R582</f>
        <v>Egypt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582" t="str">
        <f>feed!U582</f>
        <v>http://blocgame.com/stats.php?id=61783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32038</v>
      </c>
      <c r="AA582" s="8">
        <f t="shared" si="57"/>
        <v>49.651252408477845</v>
      </c>
      <c r="AB582" s="4">
        <f t="shared" si="58"/>
        <v>173</v>
      </c>
      <c r="AC582" s="4">
        <f t="shared" si="59"/>
        <v>8589.6666666666661</v>
      </c>
    </row>
    <row r="583" spans="1:29" x14ac:dyDescent="0.25">
      <c r="A583" t="str">
        <f>feed!A583</f>
        <v>Hells Angel</v>
      </c>
      <c r="B583" t="str">
        <f>feed!B583</f>
        <v>Avangarde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117</v>
      </c>
      <c r="E583">
        <f>SUMPRODUCT(MID(0&amp;feed!E583,LARGE(INDEX(ISNUMBER(--MID(feed!E583,ROW($1:$19),1))*
ROW($1:$19),0),ROW($1:$19))+1,1)*10^ROW($1:$19)/10)</f>
        <v>1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11</v>
      </c>
      <c r="K583">
        <f>SUMPRODUCT(MID(0&amp;feed!K583,LARGE(INDEX(ISNUMBER(--MID(feed!K583,ROW($1:$19),1))*
ROW($1:$19),0),ROW($1:$19))+1,1)*10^ROW($1:$19)/10)</f>
        <v>32</v>
      </c>
      <c r="L583">
        <f>SUMPRODUCT(MID(0&amp;feed!L583,LARGE(INDEX(ISNUMBER(--MID(feed!L583,ROW($1:$19),1))*
ROW($1:$19),0),ROW($1:$19))+1,1)*10^ROW($1:$19)/10)</f>
        <v>11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1037</v>
      </c>
      <c r="O583">
        <f>SUMPRODUCT(MID(0&amp;feed!O583,LARGE(INDEX(ISNUMBER(--MID(feed!O583,ROW($1:$5),1))*
ROW($1:$5),0),ROW($1:$5))+1,1)*10^ROW($1:$5)/10)</f>
        <v>3504</v>
      </c>
      <c r="P583" t="str">
        <f>feed!P583</f>
        <v>Untapped</v>
      </c>
      <c r="Q583">
        <f t="shared" si="54"/>
        <v>90</v>
      </c>
      <c r="R583" t="str">
        <f>feed!Q583</f>
        <v>Powerful</v>
      </c>
      <c r="S583">
        <f t="shared" si="55"/>
        <v>9</v>
      </c>
      <c r="T583" t="str">
        <f>feed!R583</f>
        <v>Guinea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583" t="str">
        <f>feed!U583</f>
        <v>http://blocgame.com/stats.php?id=63923</v>
      </c>
      <c r="X583" s="4">
        <f>SUMPRODUCT(MID(0&amp;feed!V583,LARGE(INDEX(ISNUMBER(--MID(feed!V583,ROW($1:$5),1))*
ROW($1:$5),0),ROW($1:$5))+1,1)*10^ROW($1:$5)/10)</f>
        <v>0</v>
      </c>
      <c r="Y583" t="str">
        <f>feed!W583</f>
        <v>1 Tons</v>
      </c>
      <c r="Z583" s="4">
        <f t="shared" si="56"/>
        <v>28157</v>
      </c>
      <c r="AA583" s="8">
        <f t="shared" si="57"/>
        <v>44.871745419479268</v>
      </c>
      <c r="AB583" s="4">
        <f t="shared" si="58"/>
        <v>172.83333333333334</v>
      </c>
      <c r="AC583" s="4">
        <f t="shared" si="59"/>
        <v>7755.333333333333</v>
      </c>
    </row>
    <row r="584" spans="1:29" x14ac:dyDescent="0.25">
      <c r="A584" t="str">
        <f>feed!A584</f>
        <v>Rhuer</v>
      </c>
      <c r="B584" t="str">
        <f>feed!B584</f>
        <v>Ha1000</v>
      </c>
      <c r="C584">
        <f>feed!C584</f>
        <v>0</v>
      </c>
      <c r="D584">
        <f>SUMPRODUCT(MID(0&amp;feed!D584,LARGE(INDEX(ISNUMBER(--MID(feed!D584,ROW($1:$19),1))*
ROW($1:$19),0),ROW($1:$19))+1,1)*10^ROW($1:$19)/10)</f>
        <v>6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Questionable</v>
      </c>
      <c r="H584">
        <f>SUMPRODUCT(MID(0&amp;feed!H584,LARGE(INDEX(ISNUMBER(--MID(feed!H584,ROW($1:$19),1))*
ROW($1:$19),0),ROW($1:$19))+1,1)*10^ROW($1:$19)/10)</f>
        <v>1</v>
      </c>
      <c r="I584" t="str">
        <f>feed!I584</f>
        <v>Poor</v>
      </c>
      <c r="J584">
        <f>SUMPRODUCT(MID(0&amp;feed!J584,LARGE(INDEX(ISNUMBER(--MID(feed!J584,ROW($1:$19),1))*
ROW($1:$19),0),ROW($1:$19))+1,1)*10^ROW($1:$19)/10)</f>
        <v>155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1035</v>
      </c>
      <c r="O584">
        <f>SUMPRODUCT(MID(0&amp;feed!O584,LARGE(INDEX(ISNUMBER(--MID(feed!O584,ROW($1:$5),1))*
ROW($1:$5),0),ROW($1:$5))+1,1)*10^ROW($1:$5)/10)</f>
        <v>781</v>
      </c>
      <c r="P584" t="str">
        <f>feed!P584</f>
        <v>Untapped</v>
      </c>
      <c r="Q584">
        <f t="shared" si="54"/>
        <v>90</v>
      </c>
      <c r="R584" t="str">
        <f>feed!Q584</f>
        <v>None</v>
      </c>
      <c r="S584">
        <f t="shared" si="55"/>
        <v>0</v>
      </c>
      <c r="T584" t="str">
        <f>feed!R584</f>
        <v>Arabia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584" t="str">
        <f>feed!U584</f>
        <v>http://blocgame.com/stats.php?id=63913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306</v>
      </c>
      <c r="AA584" s="8">
        <f t="shared" si="57"/>
        <v>4.2811594202898551</v>
      </c>
      <c r="AB584" s="4">
        <f t="shared" si="58"/>
        <v>172.5</v>
      </c>
      <c r="AC584" s="4">
        <f t="shared" si="59"/>
        <v>738.5</v>
      </c>
    </row>
    <row r="585" spans="1:29" x14ac:dyDescent="0.25">
      <c r="A585" t="str">
        <f>feed!A585</f>
        <v>Tok Jembal</v>
      </c>
      <c r="B585" t="str">
        <f>feed!B585</f>
        <v>Lady H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72</v>
      </c>
      <c r="E585">
        <f>SUMPRODUCT(MID(0&amp;feed!E585,LARGE(INDEX(ISNUMBER(--MID(feed!E585,ROW($1:$19),1))*
ROW($1:$19),0),ROW($1:$19))+1,1)*10^ROW($1:$19)/10)</f>
        <v>1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SUMPRODUCT(MID(0&amp;feed!H585,LARGE(INDEX(ISNUMBER(--MID(feed!H585,ROW($1:$19),1))*
ROW($1:$19),0),ROW($1:$19))+1,1)*10^ROW($1:$19)/10)</f>
        <v>2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24</v>
      </c>
      <c r="K585">
        <f>SUMPRODUCT(MID(0&amp;feed!K585,LARGE(INDEX(ISNUMBER(--MID(feed!K585,ROW($1:$19),1))*
ROW($1:$19),0),ROW($1:$19))+1,1)*10^ROW($1:$19)/10)</f>
        <v>17</v>
      </c>
      <c r="L585">
        <f>SUMPRODUCT(MID(0&amp;feed!L585,LARGE(INDEX(ISNUMBER(--MID(feed!L585,ROW($1:$19),1))*
ROW($1:$19),0),ROW($1:$19))+1,1)*10^ROW($1:$19)/10)</f>
        <v>17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1029</v>
      </c>
      <c r="O585">
        <f>SUMPRODUCT(MID(0&amp;feed!O585,LARGE(INDEX(ISNUMBER(--MID(feed!O585,ROW($1:$5),1))*
ROW($1:$5),0),ROW($1:$5))+1,1)*10^ROW($1:$5)/10)</f>
        <v>933</v>
      </c>
      <c r="P585" t="str">
        <f>feed!P585</f>
        <v>Untapped</v>
      </c>
      <c r="Q585">
        <f t="shared" si="54"/>
        <v>90</v>
      </c>
      <c r="R585" t="str">
        <f>feed!Q585</f>
        <v>Very Powerful</v>
      </c>
      <c r="S585">
        <f t="shared" si="55"/>
        <v>10</v>
      </c>
      <c r="T585" t="str">
        <f>feed!R585</f>
        <v>Arabia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585" t="str">
        <f>feed!U585</f>
        <v>http://blocgame.com/stats.php?id=60840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12377</v>
      </c>
      <c r="AA585" s="8">
        <f t="shared" si="57"/>
        <v>25.876579203109817</v>
      </c>
      <c r="AB585" s="4">
        <f t="shared" si="58"/>
        <v>171.5</v>
      </c>
      <c r="AC585" s="4">
        <f t="shared" si="59"/>
        <v>4437.833333333333</v>
      </c>
    </row>
    <row r="586" spans="1:29" x14ac:dyDescent="0.25">
      <c r="A586" t="str">
        <f>feed!A586</f>
        <v>Askya</v>
      </c>
      <c r="B586" t="str">
        <f>feed!B586</f>
        <v>EskimoKing</v>
      </c>
      <c r="C586" t="str">
        <f>feed!C586</f>
        <v>Socialist Arab Union</v>
      </c>
      <c r="D586">
        <f>SUMPRODUCT(MID(0&amp;feed!D586,LARGE(INDEX(ISNUMBER(--MID(feed!D586,ROW($1:$19),1))*
ROW($1:$19),0),ROW($1:$19))+1,1)*10^ROW($1:$19)/10)</f>
        <v>47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SUMPRODUCT(MID(0&amp;feed!H586,LARGE(INDEX(ISNUMBER(--MID(feed!H586,ROW($1:$19),1))*
ROW($1:$19),0),ROW($1:$19))+1,1)*10^ROW($1:$19)/10)</f>
        <v>1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18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1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1029</v>
      </c>
      <c r="O586">
        <f>SUMPRODUCT(MID(0&amp;feed!O586,LARGE(INDEX(ISNUMBER(--MID(feed!O586,ROW($1:$5),1))*
ROW($1:$5),0),ROW($1:$5))+1,1)*10^ROW($1:$5)/10)</f>
        <v>166</v>
      </c>
      <c r="P586" t="str">
        <f>feed!P586</f>
        <v>Untapped</v>
      </c>
      <c r="Q586">
        <f t="shared" si="54"/>
        <v>90</v>
      </c>
      <c r="R586" t="str">
        <f>feed!Q586</f>
        <v>Somewhat Large</v>
      </c>
      <c r="S586">
        <f t="shared" si="55"/>
        <v>6</v>
      </c>
      <c r="T586" t="str">
        <f>feed!R586</f>
        <v>East Africa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586" t="str">
        <f>feed!U586</f>
        <v>http://blocgame.com/stats.php?id=65129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14886</v>
      </c>
      <c r="AA586" s="8">
        <f t="shared" si="57"/>
        <v>16.28862973760933</v>
      </c>
      <c r="AB586" s="4">
        <f t="shared" si="58"/>
        <v>171.5</v>
      </c>
      <c r="AC586" s="4">
        <f t="shared" si="59"/>
        <v>2793.5</v>
      </c>
    </row>
    <row r="587" spans="1:29" x14ac:dyDescent="0.25">
      <c r="A587" t="str">
        <f>feed!A587</f>
        <v>New Granada</v>
      </c>
      <c r="B587" t="str">
        <f>feed!B587</f>
        <v>Huey Long</v>
      </c>
      <c r="C587">
        <f>feed!C587</f>
        <v>0</v>
      </c>
      <c r="D587">
        <f>SUMPRODUCT(MID(0&amp;feed!D587,LARGE(INDEX(ISNUMBER(--MID(feed!D587,ROW($1:$19),1))*
ROW($1:$19),0),ROW($1:$19))+1,1)*10^ROW($1:$19)/10)</f>
        <v>110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SUMPRODUCT(MID(0&amp;feed!H587,LARGE(INDEX(ISNUMBER(--MID(feed!H587,ROW($1:$19),1))*
ROW($1:$19),0),ROW($1:$19))+1,1)*10^ROW($1:$19)/10)</f>
        <v>3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159</v>
      </c>
      <c r="K587">
        <f>SUMPRODUCT(MID(0&amp;feed!K587,LARGE(INDEX(ISNUMBER(--MID(feed!K587,ROW($1:$19),1))*
ROW($1:$19),0),ROW($1:$19))+1,1)*10^ROW($1:$19)/10)</f>
        <v>21</v>
      </c>
      <c r="L587">
        <f>SUMPRODUCT(MID(0&amp;feed!L587,LARGE(INDEX(ISNUMBER(--MID(feed!L587,ROW($1:$19),1))*
ROW($1:$19),0),ROW($1:$19))+1,1)*10^ROW($1:$19)/10)</f>
        <v>7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1028</v>
      </c>
      <c r="O587">
        <f>SUMPRODUCT(MID(0&amp;feed!O587,LARGE(INDEX(ISNUMBER(--MID(feed!O587,ROW($1:$5),1))*
ROW($1:$5),0),ROW($1:$5))+1,1)*10^ROW($1:$5)/10)</f>
        <v>246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Southern Cone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587" t="str">
        <f>feed!U587</f>
        <v>http://blocgame.com/stats.php?id=63401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16927</v>
      </c>
      <c r="AA587" s="8">
        <f t="shared" si="57"/>
        <v>28.868677042801558</v>
      </c>
      <c r="AB587" s="4">
        <f t="shared" si="58"/>
        <v>171.33333333333334</v>
      </c>
      <c r="AC587" s="4">
        <f t="shared" si="59"/>
        <v>4946.166666666667</v>
      </c>
    </row>
    <row r="588" spans="1:29" x14ac:dyDescent="0.25">
      <c r="A588" t="str">
        <f>feed!A588</f>
        <v>BULWELL</v>
      </c>
      <c r="B588" t="str">
        <f>feed!B588</f>
        <v>TWBBULWELL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20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11</v>
      </c>
      <c r="L588">
        <f>SUMPRODUCT(MID(0&amp;feed!L588,LARGE(INDEX(ISNUMBER(--MID(feed!L588,ROW($1:$19),1))*
ROW($1:$19),0),ROW($1:$19))+1,1)*10^ROW($1:$19)/10)</f>
        <v>8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1024</v>
      </c>
      <c r="O588">
        <f>SUMPRODUCT(MID(0&amp;feed!O588,LARGE(INDEX(ISNUMBER(--MID(feed!O588,ROW($1:$5),1))*
ROW($1:$5),0),ROW($1:$5))+1,1)*10^ROW($1:$5)/10)</f>
        <v>389</v>
      </c>
      <c r="P588" t="str">
        <f>feed!P588</f>
        <v>Untapped</v>
      </c>
      <c r="Q588">
        <f t="shared" si="54"/>
        <v>90</v>
      </c>
      <c r="R588" t="str">
        <f>feed!Q588</f>
        <v>Mediocre</v>
      </c>
      <c r="S588">
        <f t="shared" si="55"/>
        <v>4.5</v>
      </c>
      <c r="T588" t="str">
        <f>feed!R588</f>
        <v>China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588" t="str">
        <f>feed!U588</f>
        <v>http://blocgame.com/stats.php?id=64946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11410</v>
      </c>
      <c r="AA588" s="8">
        <f t="shared" si="57"/>
        <v>18.8330078125</v>
      </c>
      <c r="AB588" s="4">
        <f t="shared" si="58"/>
        <v>170.66666666666666</v>
      </c>
      <c r="AC588" s="4">
        <f t="shared" si="59"/>
        <v>3214.1666666666665</v>
      </c>
    </row>
    <row r="589" spans="1:29" x14ac:dyDescent="0.25">
      <c r="A589" t="str">
        <f>feed!A589</f>
        <v>Hazelnut Union</v>
      </c>
      <c r="B589" t="str">
        <f>feed!B589</f>
        <v>polandgunbro</v>
      </c>
      <c r="C589" t="str">
        <f>feed!C589</f>
        <v>Warsaw Pact</v>
      </c>
      <c r="D589">
        <f>SUMPRODUCT(MID(0&amp;feed!D589,LARGE(INDEX(ISNUMBER(--MID(feed!D589,ROW($1:$19),1))*
ROW($1:$19),0),ROW($1:$19))+1,1)*10^ROW($1:$19)/10)</f>
        <v>7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SUMPRODUCT(MID(0&amp;feed!H589,LARGE(INDEX(ISNUMBER(--MID(feed!H589,ROW($1:$19),1))*
ROW($1:$19),0),ROW($1:$19))+1,1)*10^ROW($1:$19)/10)</f>
        <v>1</v>
      </c>
      <c r="I589" t="str">
        <f>feed!I589</f>
        <v>Undisciplined Rabble</v>
      </c>
      <c r="J589">
        <f>SUMPRODUCT(MID(0&amp;feed!J589,LARGE(INDEX(ISNUMBER(--MID(feed!J589,ROW($1:$19),1))*
ROW($1:$19),0),ROW($1:$19))+1,1)*10^ROW($1:$19)/10)</f>
        <v>91</v>
      </c>
      <c r="K589">
        <f>SUMPRODUCT(MID(0&amp;feed!K589,LARGE(INDEX(ISNUMBER(--MID(feed!K589,ROW($1:$19),1))*
ROW($1:$19),0),ROW($1:$19))+1,1)*10^ROW($1:$19)/10)</f>
        <v>4</v>
      </c>
      <c r="L589">
        <f>SUMPRODUCT(MID(0&amp;feed!L589,LARGE(INDEX(ISNUMBER(--MID(feed!L589,ROW($1:$19),1))*
ROW($1:$19),0),ROW($1:$19))+1,1)*10^ROW($1:$19)/10)</f>
        <v>2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1022</v>
      </c>
      <c r="O589">
        <f>SUMPRODUCT(MID(0&amp;feed!O589,LARGE(INDEX(ISNUMBER(--MID(feed!O589,ROW($1:$5),1))*
ROW($1:$5),0),ROW($1:$5))+1,1)*10^ROW($1:$5)/10)</f>
        <v>171</v>
      </c>
      <c r="P589" t="str">
        <f>feed!P589</f>
        <v>Untapped</v>
      </c>
      <c r="Q589">
        <f t="shared" si="54"/>
        <v>90</v>
      </c>
      <c r="R589" t="str">
        <f>feed!Q589</f>
        <v>Mediocre</v>
      </c>
      <c r="S589">
        <f t="shared" si="55"/>
        <v>4.5</v>
      </c>
      <c r="T589" t="str">
        <f>feed!R589</f>
        <v>Pacific Rim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589" t="str">
        <f>feed!U589</f>
        <v>http://blocgame.com/stats.php?id=64983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8231</v>
      </c>
      <c r="AA589" s="8">
        <f t="shared" si="57"/>
        <v>10.989236790606654</v>
      </c>
      <c r="AB589" s="4">
        <f t="shared" si="58"/>
        <v>170.33333333333334</v>
      </c>
      <c r="AC589" s="4">
        <f t="shared" si="59"/>
        <v>1871.8333333333333</v>
      </c>
    </row>
    <row r="590" spans="1:29" x14ac:dyDescent="0.25">
      <c r="A590" t="str">
        <f>feed!A590</f>
        <v>Koreochina</v>
      </c>
      <c r="B590" t="str">
        <f>feed!B590</f>
        <v>knight_raider</v>
      </c>
      <c r="C590" t="str">
        <f>feed!C590</f>
        <v>Dictators United</v>
      </c>
      <c r="D590">
        <f>SUMPRODUCT(MID(0&amp;feed!D590,LARGE(INDEX(ISNUMBER(--MID(feed!D590,ROW($1:$19),1))*
ROW($1:$19),0),ROW($1:$19))+1,1)*10^ROW($1:$19)/10)</f>
        <v>29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1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11</v>
      </c>
      <c r="K590">
        <f>SUMPRODUCT(MID(0&amp;feed!K590,LARGE(INDEX(ISNUMBER(--MID(feed!K590,ROW($1:$19),1))*
ROW($1:$19),0),ROW($1:$19))+1,1)*10^ROW($1:$19)/10)</f>
        <v>5</v>
      </c>
      <c r="L590">
        <f>SUMPRODUCT(MID(0&amp;feed!L590,LARGE(INDEX(ISNUMBER(--MID(feed!L590,ROW($1:$19),1))*
ROW($1:$19),0),ROW($1:$19))+1,1)*10^ROW($1:$19)/10)</f>
        <v>2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1019</v>
      </c>
      <c r="O590">
        <f>SUMPRODUCT(MID(0&amp;feed!O590,LARGE(INDEX(ISNUMBER(--MID(feed!O590,ROW($1:$5),1))*
ROW($1:$5),0),ROW($1:$5))+1,1)*10^ROW($1:$5)/10)</f>
        <v>76</v>
      </c>
      <c r="P590" t="str">
        <f>feed!P590</f>
        <v>Untapped</v>
      </c>
      <c r="Q590">
        <f t="shared" si="54"/>
        <v>90</v>
      </c>
      <c r="R590" t="str">
        <f>feed!Q590</f>
        <v>Small</v>
      </c>
      <c r="S590">
        <f t="shared" si="55"/>
        <v>3</v>
      </c>
      <c r="T590" t="str">
        <f>feed!R590</f>
        <v>Pacific Rim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590" t="str">
        <f>feed!U590</f>
        <v>http://blocgame.com/stats.php?id=64961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12960</v>
      </c>
      <c r="AA590" s="8">
        <f t="shared" si="57"/>
        <v>16.030421982335625</v>
      </c>
      <c r="AB590" s="4">
        <f t="shared" si="58"/>
        <v>169.83333333333334</v>
      </c>
      <c r="AC590" s="4">
        <f t="shared" si="59"/>
        <v>2722.5</v>
      </c>
    </row>
    <row r="591" spans="1:29" x14ac:dyDescent="0.25">
      <c r="A591" t="str">
        <f>feed!A591</f>
        <v>Snowden</v>
      </c>
      <c r="B591" t="str">
        <f>feed!B591</f>
        <v>GeekyOtaku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0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7</v>
      </c>
      <c r="L591">
        <f>SUMPRODUCT(MID(0&amp;feed!L591,LARGE(INDEX(ISNUMBER(--MID(feed!L591,ROW($1:$19),1))*
ROW($1:$19),0),ROW($1:$19))+1,1)*10^ROW($1:$19)/10)</f>
        <v>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1019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Guinea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591" t="str">
        <f>feed!U591</f>
        <v>http://blocgame.com/stats.php?id=65100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9564</v>
      </c>
      <c r="AA591" s="8">
        <f t="shared" si="57"/>
        <v>12.329735034347399</v>
      </c>
      <c r="AB591" s="4">
        <f t="shared" si="58"/>
        <v>169.83333333333334</v>
      </c>
      <c r="AC591" s="4">
        <f t="shared" si="59"/>
        <v>2094</v>
      </c>
    </row>
    <row r="592" spans="1:29" x14ac:dyDescent="0.25">
      <c r="A592" t="str">
        <f>feed!A592</f>
        <v>Zimbiosis</v>
      </c>
      <c r="B592" t="str">
        <f>feed!B592</f>
        <v>Zimbiote</v>
      </c>
      <c r="C592">
        <f>feed!C592</f>
        <v>0</v>
      </c>
      <c r="D592">
        <f>SUMPRODUCT(MID(0&amp;feed!D592,LARGE(INDEX(ISNUMBER(--MID(feed!D592,ROW($1:$19),1))*
ROW($1:$19),0),ROW($1:$19))+1,1)*10^ROW($1:$19)/10)</f>
        <v>1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0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21</v>
      </c>
      <c r="K592">
        <f>SUMPRODUCT(MID(0&amp;feed!K592,LARGE(INDEX(ISNUMBER(--MID(feed!K592,ROW($1:$19),1))*
ROW($1:$19),0),ROW($1:$19))+1,1)*10^ROW($1:$19)/10)</f>
        <v>4</v>
      </c>
      <c r="L592">
        <f>SUMPRODUCT(MID(0&amp;feed!L592,LARGE(INDEX(ISNUMBER(--MID(feed!L592,ROW($1:$19),1))*
ROW($1:$19),0),ROW($1:$19))+1,1)*10^ROW($1:$19)/10)</f>
        <v>2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1016</v>
      </c>
      <c r="O592">
        <f>SUMPRODUCT(MID(0&amp;feed!O592,LARGE(INDEX(ISNUMBER(--MID(feed!O592,ROW($1:$5),1))*
ROW($1:$5),0),ROW($1:$5))+1,1)*10^ROW($1:$5)/10)</f>
        <v>329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Southern Cone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592" t="str">
        <f>feed!U592</f>
        <v>http://blocgame.com/stats.php?id=40417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13922</v>
      </c>
      <c r="AA592" s="8">
        <f t="shared" si="57"/>
        <v>15.917322834645669</v>
      </c>
      <c r="AB592" s="4">
        <f t="shared" si="58"/>
        <v>169.33333333333334</v>
      </c>
      <c r="AC592" s="4">
        <f t="shared" si="59"/>
        <v>2695.3333333333335</v>
      </c>
    </row>
    <row r="593" spans="1:29" x14ac:dyDescent="0.25">
      <c r="A593" t="str">
        <f>feed!A593</f>
        <v>kuci</v>
      </c>
      <c r="B593" t="str">
        <f>feed!B593</f>
        <v>kiki</v>
      </c>
      <c r="C593">
        <f>feed!C593</f>
        <v>0</v>
      </c>
      <c r="D593">
        <f>SUMPRODUCT(MID(0&amp;feed!D593,LARGE(INDEX(ISNUMBER(--MID(feed!D593,ROW($1:$19),1))*
ROW($1:$19),0),ROW($1:$19))+1,1)*10^ROW($1:$19)/10)</f>
        <v>3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SUMPRODUCT(MID(0&amp;feed!H593,LARGE(INDEX(ISNUMBER(--MID(feed!H593,ROW($1:$19),1))*
ROW($1:$19),0),ROW($1:$19))+1,1)*10^ROW($1:$19)/10)</f>
        <v>1</v>
      </c>
      <c r="I593" t="str">
        <f>feed!I593</f>
        <v>Standard</v>
      </c>
      <c r="J593">
        <f>SUMPRODUCT(MID(0&amp;feed!J593,LARGE(INDEX(ISNUMBER(--MID(feed!J593,ROW($1:$19),1))*
ROW($1:$19),0),ROW($1:$19))+1,1)*10^ROW($1:$19)/10)</f>
        <v>41</v>
      </c>
      <c r="K593">
        <f>SUMPRODUCT(MID(0&amp;feed!K593,LARGE(INDEX(ISNUMBER(--MID(feed!K593,ROW($1:$19),1))*
ROW($1:$19),0),ROW($1:$19))+1,1)*10^ROW($1:$19)/10)</f>
        <v>3</v>
      </c>
      <c r="L593">
        <f>SUMPRODUCT(MID(0&amp;feed!L593,LARGE(INDEX(ISNUMBER(--MID(feed!L593,ROW($1:$19),1))*
ROW($1:$19),0),ROW($1:$19))+1,1)*10^ROW($1:$19)/10)</f>
        <v>1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1014</v>
      </c>
      <c r="O593">
        <f>SUMPRODUCT(MID(0&amp;feed!O593,LARGE(INDEX(ISNUMBER(--MID(feed!O593,ROW($1:$5),1))*
ROW($1:$5),0),ROW($1:$5))+1,1)*10^ROW($1:$5)/10)</f>
        <v>82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593" t="str">
        <f>feed!U593</f>
        <v>http://blocgame.com/stats.php?id=63755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-1960</v>
      </c>
      <c r="AA593" s="8">
        <f t="shared" si="57"/>
        <v>0.28599605522682447</v>
      </c>
      <c r="AB593" s="4">
        <f t="shared" si="58"/>
        <v>169</v>
      </c>
      <c r="AC593" s="4">
        <f t="shared" si="59"/>
        <v>48.333333333333336</v>
      </c>
    </row>
    <row r="594" spans="1:29" x14ac:dyDescent="0.25">
      <c r="A594" t="str">
        <f>feed!A594</f>
        <v>DaSanese</v>
      </c>
      <c r="B594" t="str">
        <f>feed!B594</f>
        <v>DaSa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36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1</v>
      </c>
      <c r="I594" t="str">
        <f>feed!I594</f>
        <v>Poor</v>
      </c>
      <c r="J594">
        <f>SUMPRODUCT(MID(0&amp;feed!J594,LARGE(INDEX(ISNUMBER(--MID(feed!J594,ROW($1:$19),1))*
ROW($1:$19),0),ROW($1:$19))+1,1)*10^ROW($1:$19)/10)</f>
        <v>45</v>
      </c>
      <c r="K594">
        <f>SUMPRODUCT(MID(0&amp;feed!K594,LARGE(INDEX(ISNUMBER(--MID(feed!K594,ROW($1:$19),1))*
ROW($1:$19),0),ROW($1:$19))+1,1)*10^ROW($1:$19)/10)</f>
        <v>6</v>
      </c>
      <c r="L594">
        <f>SUMPRODUCT(MID(0&amp;feed!L594,LARGE(INDEX(ISNUMBER(--MID(feed!L594,ROW($1:$19),1))*
ROW($1:$19),0),ROW($1:$19))+1,1)*10^ROW($1:$19)/10)</f>
        <v>2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1014</v>
      </c>
      <c r="O594">
        <f>SUMPRODUCT(MID(0&amp;feed!O594,LARGE(INDEX(ISNUMBER(--MID(feed!O594,ROW($1:$5),1))*
ROW($1:$5),0),ROW($1:$5))+1,1)*10^ROW($1:$5)/10)</f>
        <v>356</v>
      </c>
      <c r="P594" t="str">
        <f>feed!P594</f>
        <v>Untapped</v>
      </c>
      <c r="Q594">
        <f t="shared" si="54"/>
        <v>90</v>
      </c>
      <c r="R594" t="str">
        <f>feed!Q594</f>
        <v>Large</v>
      </c>
      <c r="S594">
        <f t="shared" si="55"/>
        <v>7.5</v>
      </c>
      <c r="T594" t="str">
        <f>feed!R594</f>
        <v>Amazonia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594" t="str">
        <f>feed!U594</f>
        <v>http://blocgame.com/stats.php?id=64610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16050</v>
      </c>
      <c r="AA594" s="8">
        <f t="shared" si="57"/>
        <v>19.526627218934912</v>
      </c>
      <c r="AB594" s="4">
        <f t="shared" si="58"/>
        <v>169</v>
      </c>
      <c r="AC594" s="4">
        <f t="shared" si="59"/>
        <v>3300</v>
      </c>
    </row>
    <row r="595" spans="1:29" x14ac:dyDescent="0.25">
      <c r="A595" t="str">
        <f>feed!A595</f>
        <v>New Sandez</v>
      </c>
      <c r="B595" t="str">
        <f>feed!B595</f>
        <v>Fragtastic</v>
      </c>
      <c r="C595">
        <f>feed!C595</f>
        <v>0</v>
      </c>
      <c r="D595">
        <f>SUMPRODUCT(MID(0&amp;feed!D595,LARGE(INDEX(ISNUMBER(--MID(feed!D595,ROW($1:$19),1))*
ROW($1:$19),0),ROW($1:$19))+1,1)*10^ROW($1:$19)/10)</f>
        <v>6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78</v>
      </c>
      <c r="K595">
        <f>SUMPRODUCT(MID(0&amp;feed!K595,LARGE(INDEX(ISNUMBER(--MID(feed!K595,ROW($1:$19),1))*
ROW($1:$19),0),ROW($1:$19))+1,1)*10^ROW($1:$19)/10)</f>
        <v>3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1008</v>
      </c>
      <c r="O595">
        <f>SUMPRODUCT(MID(0&amp;feed!O595,LARGE(INDEX(ISNUMBER(--MID(feed!O595,ROW($1:$5),1))*
ROW($1:$5),0),ROW($1:$5))+1,1)*10^ROW($1:$5)/10)</f>
        <v>1507</v>
      </c>
      <c r="P595" t="str">
        <f>feed!P595</f>
        <v>Untapped</v>
      </c>
      <c r="Q595">
        <f t="shared" si="54"/>
        <v>90</v>
      </c>
      <c r="R595" t="str">
        <f>feed!Q595</f>
        <v>Small</v>
      </c>
      <c r="S595">
        <f t="shared" si="55"/>
        <v>3</v>
      </c>
      <c r="T595" t="str">
        <f>feed!R595</f>
        <v>Atlas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595" t="str">
        <f>feed!U595</f>
        <v>http://blocgame.com/stats.php?id=65017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13335</v>
      </c>
      <c r="AA595" s="8">
        <f t="shared" si="57"/>
        <v>16.205357142857142</v>
      </c>
      <c r="AB595" s="4">
        <f t="shared" si="58"/>
        <v>168</v>
      </c>
      <c r="AC595" s="4">
        <f t="shared" si="59"/>
        <v>2722.5</v>
      </c>
    </row>
    <row r="596" spans="1:29" x14ac:dyDescent="0.25">
      <c r="A596" t="str">
        <f>feed!A596</f>
        <v>La Federacion</v>
      </c>
      <c r="B596" t="str">
        <f>feed!B596</f>
        <v>Jose Raul Martinez</v>
      </c>
      <c r="C596" t="str">
        <f>feed!C596</f>
        <v>Pact of Red October</v>
      </c>
      <c r="D596">
        <f>SUMPRODUCT(MID(0&amp;feed!D596,LARGE(INDEX(ISNUMBER(--MID(feed!D596,ROW($1:$19),1))*
ROW($1:$19),0),ROW($1:$19))+1,1)*10^ROW($1:$19)/10)</f>
        <v>10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SUMPRODUCT(MID(0&amp;feed!H596,LARGE(INDEX(ISNUMBER(--MID(feed!H596,ROW($1:$19),1))*
ROW($1:$19),0),ROW($1:$19))+1,1)*10^ROW($1:$19)/10)</f>
        <v>1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161</v>
      </c>
      <c r="K596">
        <f>SUMPRODUCT(MID(0&amp;feed!K596,LARGE(INDEX(ISNUMBER(--MID(feed!K596,ROW($1:$19),1))*
ROW($1:$19),0),ROW($1:$19))+1,1)*10^ROW($1:$19)/10)</f>
        <v>6</v>
      </c>
      <c r="L596">
        <f>SUMPRODUCT(MID(0&amp;feed!L596,LARGE(INDEX(ISNUMBER(--MID(feed!L596,ROW($1:$19),1))*
ROW($1:$19),0),ROW($1:$19))+1,1)*10^ROW($1:$19)/10)</f>
        <v>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1006</v>
      </c>
      <c r="O596">
        <f>SUMPRODUCT(MID(0&amp;feed!O596,LARGE(INDEX(ISNUMBER(--MID(feed!O596,ROW($1:$5),1))*
ROW($1:$5),0),ROW($1:$5))+1,1)*10^ROW($1:$5)/10)</f>
        <v>286</v>
      </c>
      <c r="P596" t="str">
        <f>feed!P596</f>
        <v>Untapped</v>
      </c>
      <c r="Q596">
        <f t="shared" si="54"/>
        <v>90</v>
      </c>
      <c r="R596" t="str">
        <f>feed!Q596</f>
        <v>Somewhat Large</v>
      </c>
      <c r="S596">
        <f t="shared" si="55"/>
        <v>6</v>
      </c>
      <c r="T596" t="str">
        <f>feed!R596</f>
        <v>Mesoamerica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596" t="str">
        <f>feed!U596</f>
        <v>http://blocgame.com/stats.php?id=64281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19544</v>
      </c>
      <c r="AA596" s="8">
        <f t="shared" si="57"/>
        <v>22.782306163021868</v>
      </c>
      <c r="AB596" s="4">
        <f t="shared" si="58"/>
        <v>167.66666666666666</v>
      </c>
      <c r="AC596" s="4">
        <f t="shared" si="59"/>
        <v>3819.8333333333335</v>
      </c>
    </row>
    <row r="597" spans="1:29" x14ac:dyDescent="0.25">
      <c r="A597" t="str">
        <f>feed!A597</f>
        <v>Esmair</v>
      </c>
      <c r="B597" t="str">
        <f>feed!B597</f>
        <v>muffjin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90</v>
      </c>
      <c r="E597">
        <f>SUMPRODUCT(MID(0&amp;feed!E597,LARGE(INDEX(ISNUMBER(--MID(feed!E597,ROW($1:$19),1))*
ROW($1:$19),0),ROW($1:$19))+1,1)*10^ROW($1:$19)/10)</f>
        <v>1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SUMPRODUCT(MID(0&amp;feed!H597,LARGE(INDEX(ISNUMBER(--MID(feed!H597,ROW($1:$19),1))*
ROW($1:$19),0),ROW($1:$19))+1,1)*10^ROW($1:$19)/10)</f>
        <v>2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60</v>
      </c>
      <c r="K597">
        <f>SUMPRODUCT(MID(0&amp;feed!K597,LARGE(INDEX(ISNUMBER(--MID(feed!K597,ROW($1:$19),1))*
ROW($1:$19),0),ROW($1:$19))+1,1)*10^ROW($1:$19)/10)</f>
        <v>12</v>
      </c>
      <c r="L597">
        <f>SUMPRODUCT(MID(0&amp;feed!L597,LARGE(INDEX(ISNUMBER(--MID(feed!L597,ROW($1:$19),1))*
ROW($1:$19),0),ROW($1:$19))+1,1)*10^ROW($1:$19)/10)</f>
        <v>2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1005</v>
      </c>
      <c r="O597">
        <f>SUMPRODUCT(MID(0&amp;feed!O597,LARGE(INDEX(ISNUMBER(--MID(feed!O597,ROW($1:$5),1))*
ROW($1:$5),0),ROW($1:$5))+1,1)*10^ROW($1:$5)/10)</f>
        <v>201</v>
      </c>
      <c r="P597" t="str">
        <f>feed!P597</f>
        <v>Untapped</v>
      </c>
      <c r="Q597">
        <f t="shared" si="54"/>
        <v>90</v>
      </c>
      <c r="R597" t="str">
        <f>feed!Q597</f>
        <v>Large</v>
      </c>
      <c r="S597">
        <f t="shared" si="55"/>
        <v>7.5</v>
      </c>
      <c r="T597" t="str">
        <f>feed!R597</f>
        <v>Indochina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597" t="str">
        <f>feed!U597</f>
        <v>http://blocgame.com/stats.php?id=40882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16120</v>
      </c>
      <c r="AA597" s="8">
        <f t="shared" si="57"/>
        <v>22.756218905472636</v>
      </c>
      <c r="AB597" s="4">
        <f t="shared" si="58"/>
        <v>167.5</v>
      </c>
      <c r="AC597" s="4">
        <f t="shared" si="59"/>
        <v>3811.6666666666665</v>
      </c>
    </row>
    <row r="598" spans="1:29" x14ac:dyDescent="0.25">
      <c r="A598" t="str">
        <f>feed!A598</f>
        <v>N'vear</v>
      </c>
      <c r="B598" t="str">
        <f>feed!B598</f>
        <v>Czar Jakola</v>
      </c>
      <c r="C598">
        <f>feed!C598</f>
        <v>0</v>
      </c>
      <c r="D598">
        <f>SUMPRODUCT(MID(0&amp;feed!D598,LARGE(INDEX(ISNUMBER(--MID(feed!D598,ROW($1:$19),1))*
ROW($1:$19),0),ROW($1:$19))+1,1)*10^ROW($1:$19)/10)</f>
        <v>9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SUMPRODUCT(MID(0&amp;feed!H598,LARGE(INDEX(ISNUMBER(--MID(feed!H598,ROW($1:$19),1))*
ROW($1:$19),0),ROW($1:$19))+1,1)*10^ROW($1:$19)/10)</f>
        <v>0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1</v>
      </c>
      <c r="K598">
        <f>SUMPRODUCT(MID(0&amp;feed!K598,LARGE(INDEX(ISNUMBER(--MID(feed!K598,ROW($1:$19),1))*
ROW($1:$19),0),ROW($1:$19))+1,1)*10^ROW($1:$19)/10)</f>
        <v>3</v>
      </c>
      <c r="L598">
        <f>SUMPRODUCT(MID(0&amp;feed!L598,LARGE(INDEX(ISNUMBER(--MID(feed!L598,ROW($1:$19),1))*
ROW($1:$19),0),ROW($1:$19))+1,1)*10^ROW($1:$19)/10)</f>
        <v>2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1003</v>
      </c>
      <c r="O598">
        <f>SUMPRODUCT(MID(0&amp;feed!O598,LARGE(INDEX(ISNUMBER(--MID(feed!O598,ROW($1:$5),1))*
ROW($1:$5),0),ROW($1:$5))+1,1)*10^ROW($1:$5)/10)</f>
        <v>323</v>
      </c>
      <c r="P598" t="str">
        <f>feed!P598</f>
        <v>Untapped</v>
      </c>
      <c r="Q598">
        <f t="shared" si="54"/>
        <v>90</v>
      </c>
      <c r="R598" t="str">
        <f>feed!Q598</f>
        <v>None</v>
      </c>
      <c r="S598">
        <f t="shared" si="55"/>
        <v>0</v>
      </c>
      <c r="T598" t="str">
        <f>feed!R598</f>
        <v>Caribbean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598" t="str">
        <f>feed!U598</f>
        <v>http://blocgame.com/stats.php?id=51690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7392</v>
      </c>
      <c r="AA598" s="8">
        <f t="shared" si="57"/>
        <v>9.2392821535393814</v>
      </c>
      <c r="AB598" s="4">
        <f t="shared" si="58"/>
        <v>167.16666666666666</v>
      </c>
      <c r="AC598" s="4">
        <f t="shared" si="59"/>
        <v>1544.5</v>
      </c>
    </row>
    <row r="599" spans="1:29" x14ac:dyDescent="0.25">
      <c r="A599" t="str">
        <f>feed!A599</f>
        <v>Acirassi</v>
      </c>
      <c r="B599" t="str">
        <f>feed!B599</f>
        <v>Flexy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259</v>
      </c>
      <c r="E599">
        <f>SUMPRODUCT(MID(0&amp;feed!E599,LARGE(INDEX(ISNUMBER(--MID(feed!E599,ROW($1:$19),1))*
ROW($1:$19),0),ROW($1:$19))+1,1)*10^ROW($1:$19)/10)</f>
        <v>22</v>
      </c>
      <c r="F599" t="str">
        <f>feed!F599</f>
        <v>Almost Modern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6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100</v>
      </c>
      <c r="L599">
        <f>SUMPRODUCT(MID(0&amp;feed!L599,LARGE(INDEX(ISNUMBER(--MID(feed!L599,ROW($1:$19),1))*
ROW($1:$19),0),ROW($1:$19))+1,1)*10^ROW($1:$19)/10)</f>
        <v>75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1002</v>
      </c>
      <c r="O599">
        <f>SUMPRODUCT(MID(0&amp;feed!O599,LARGE(INDEX(ISNUMBER(--MID(feed!O599,ROW($1:$5),1))*
ROW($1:$5),0),ROW($1:$5))+1,1)*10^ROW($1:$5)/10)</f>
        <v>7461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Mesopotamia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599" t="str">
        <f>feed!U599</f>
        <v>http://blocgame.com/stats.php?id=49805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47369</v>
      </c>
      <c r="AA599" s="8">
        <f t="shared" si="57"/>
        <v>117.25948103792415</v>
      </c>
      <c r="AB599" s="4">
        <f t="shared" si="58"/>
        <v>167</v>
      </c>
      <c r="AC599" s="4">
        <f t="shared" si="59"/>
        <v>19582.333333333332</v>
      </c>
    </row>
    <row r="600" spans="1:29" x14ac:dyDescent="0.25">
      <c r="A600" t="str">
        <f>feed!A600</f>
        <v>Copilandia</v>
      </c>
      <c r="B600" t="str">
        <f>feed!B600</f>
        <v>Genghis Copi</v>
      </c>
      <c r="C600">
        <f>feed!C600</f>
        <v>0</v>
      </c>
      <c r="D600">
        <f>SUMPRODUCT(MID(0&amp;feed!D600,LARGE(INDEX(ISNUMBER(--MID(feed!D600,ROW($1:$19),1))*
ROW($1:$19),0),ROW($1:$19))+1,1)*10^ROW($1:$19)/10)</f>
        <v>47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1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23</v>
      </c>
      <c r="K600">
        <f>SUMPRODUCT(MID(0&amp;feed!K600,LARGE(INDEX(ISNUMBER(--MID(feed!K600,ROW($1:$19),1))*
ROW($1:$19),0),ROW($1:$19))+1,1)*10^ROW($1:$19)/10)</f>
        <v>11</v>
      </c>
      <c r="L600">
        <f>SUMPRODUCT(MID(0&amp;feed!L600,LARGE(INDEX(ISNUMBER(--MID(feed!L600,ROW($1:$19),1))*
ROW($1:$19),0),ROW($1:$19))+1,1)*10^ROW($1:$19)/10)</f>
        <v>2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1001</v>
      </c>
      <c r="O600">
        <f>SUMPRODUCT(MID(0&amp;feed!O600,LARGE(INDEX(ISNUMBER(--MID(feed!O600,ROW($1:$5),1))*
ROW($1:$5),0),ROW($1:$5))+1,1)*10^ROW($1:$5)/10)</f>
        <v>339</v>
      </c>
      <c r="P600" t="str">
        <f>feed!P600</f>
        <v>Untapped</v>
      </c>
      <c r="Q600">
        <f t="shared" si="54"/>
        <v>90</v>
      </c>
      <c r="R600" t="str">
        <f>feed!Q600</f>
        <v>Meagre</v>
      </c>
      <c r="S600">
        <f t="shared" si="55"/>
        <v>1.5</v>
      </c>
      <c r="T600" t="str">
        <f>feed!R600</f>
        <v>Gran Colombia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600" t="str">
        <f>feed!U600</f>
        <v>http://blocgame.com/stats.php?id=65165</v>
      </c>
      <c r="X600" s="4">
        <f>SUMPRODUCT(MID(0&amp;feed!V600,LARGE(INDEX(ISNUMBER(--MID(feed!V600,ROW($1:$5),1))*
ROW($1:$5),0),ROW($1:$5))+1,1)*10^ROW($1:$5)/10)</f>
        <v>0</v>
      </c>
      <c r="Y600" t="str">
        <f>feed!W600</f>
        <v>1 Tons</v>
      </c>
      <c r="Z600" s="4">
        <f t="shared" si="56"/>
        <v>26854</v>
      </c>
      <c r="AA600" s="8">
        <f t="shared" si="57"/>
        <v>32.446553446553445</v>
      </c>
      <c r="AB600" s="4">
        <f t="shared" si="58"/>
        <v>166.83333333333334</v>
      </c>
      <c r="AC600" s="4">
        <f t="shared" si="59"/>
        <v>5413.166666666667</v>
      </c>
    </row>
    <row r="601" spans="1:29" x14ac:dyDescent="0.25">
      <c r="A601" t="str">
        <f>feed!A601</f>
        <v>Necessidades</v>
      </c>
      <c r="B601" t="str">
        <f>feed!B601</f>
        <v>mae ana</v>
      </c>
      <c r="C601">
        <f>feed!C601</f>
        <v>0</v>
      </c>
      <c r="D601">
        <f>SUMPRODUCT(MID(0&amp;feed!D601,LARGE(INDEX(ISNUMBER(--MID(feed!D601,ROW($1:$19),1))*
ROW($1:$19),0),ROW($1:$19))+1,1)*10^ROW($1:$19)/10)</f>
        <v>6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Angelic</v>
      </c>
      <c r="H601">
        <f>SUMPRODUCT(MID(0&amp;feed!H601,LARGE(INDEX(ISNUMBER(--MID(feed!H601,ROW($1:$19),1))*
ROW($1:$19),0),ROW($1:$19))+1,1)*10^ROW($1:$19)/10)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124</v>
      </c>
      <c r="K601">
        <f>SUMPRODUCT(MID(0&amp;feed!K601,LARGE(INDEX(ISNUMBER(--MID(feed!K601,ROW($1:$19),1))*
ROW($1:$19),0),ROW($1:$19))+1,1)*10^ROW($1:$19)/10)</f>
        <v>5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997</v>
      </c>
      <c r="O601">
        <f>SUMPRODUCT(MID(0&amp;feed!O601,LARGE(INDEX(ISNUMBER(--MID(feed!O601,ROW($1:$5),1))*
ROW($1:$5),0),ROW($1:$5))+1,1)*10^ROW($1:$5)/10)</f>
        <v>65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Caribbean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601" t="str">
        <f>feed!U601</f>
        <v>http://blocgame.com/stats.php?id=63925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9413</v>
      </c>
      <c r="AA601" s="8">
        <f t="shared" si="57"/>
        <v>11.321965897693079</v>
      </c>
      <c r="AB601" s="4">
        <f t="shared" si="58"/>
        <v>166.16666666666666</v>
      </c>
      <c r="AC601" s="4">
        <f t="shared" si="59"/>
        <v>1881.3333333333333</v>
      </c>
    </row>
    <row r="602" spans="1:29" x14ac:dyDescent="0.25">
      <c r="A602" t="str">
        <f>feed!A602</f>
        <v>Travland</v>
      </c>
      <c r="B602" t="str">
        <f>feed!B602</f>
        <v>Jon Cruz el grande</v>
      </c>
      <c r="C602" t="str">
        <f>feed!C602</f>
        <v>O.N.S.S.</v>
      </c>
      <c r="D602">
        <f>SUMPRODUCT(MID(0&amp;feed!D602,LARGE(INDEX(ISNUMBER(--MID(feed!D602,ROW($1:$19),1))*
ROW($1:$19),0),ROW($1:$19))+1,1)*10^ROW($1:$19)/10)</f>
        <v>25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0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39</v>
      </c>
      <c r="K602">
        <f>SUMPRODUCT(MID(0&amp;feed!K602,LARGE(INDEX(ISNUMBER(--MID(feed!K602,ROW($1:$19),1))*
ROW($1:$19),0),ROW($1:$19))+1,1)*10^ROW($1:$19)/10)</f>
        <v>8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997</v>
      </c>
      <c r="O602">
        <f>SUMPRODUCT(MID(0&amp;feed!O602,LARGE(INDEX(ISNUMBER(--MID(feed!O602,ROW($1:$5),1))*
ROW($1:$5),0),ROW($1:$5))+1,1)*10^ROW($1:$5)/10)</f>
        <v>445</v>
      </c>
      <c r="P602" t="str">
        <f>feed!P602</f>
        <v>Untapped</v>
      </c>
      <c r="Q602">
        <f t="shared" si="54"/>
        <v>90</v>
      </c>
      <c r="R602" t="str">
        <f>feed!Q602</f>
        <v>Mediocre</v>
      </c>
      <c r="S602">
        <f t="shared" si="55"/>
        <v>4.5</v>
      </c>
      <c r="T602" t="str">
        <f>feed!R602</f>
        <v>Mesoamerica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602" t="str">
        <f>feed!U602</f>
        <v>http://blocgame.com/stats.php?id=65087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19546</v>
      </c>
      <c r="AA602" s="8">
        <f t="shared" si="57"/>
        <v>24.494483450351055</v>
      </c>
      <c r="AB602" s="4">
        <f t="shared" si="58"/>
        <v>166.16666666666666</v>
      </c>
      <c r="AC602" s="4">
        <f t="shared" si="59"/>
        <v>4070.1666666666665</v>
      </c>
    </row>
    <row r="603" spans="1:29" x14ac:dyDescent="0.25">
      <c r="A603" t="str">
        <f>feed!A603</f>
        <v>DevilsAndDemons</v>
      </c>
      <c r="B603" t="str">
        <f>feed!B603</f>
        <v>Andrew666</v>
      </c>
      <c r="C603">
        <f>feed!C603</f>
        <v>0</v>
      </c>
      <c r="D603">
        <f>SUMPRODUCT(MID(0&amp;feed!D603,LARGE(INDEX(ISNUMBER(--MID(feed!D603,ROW($1:$19),1))*
ROW($1:$19),0),ROW($1:$19))+1,1)*10^ROW($1:$19)/10)</f>
        <v>8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Normal</v>
      </c>
      <c r="H603">
        <f>SUMPRODUCT(MID(0&amp;feed!H603,LARGE(INDEX(ISNUMBER(--MID(feed!H603,ROW($1:$19),1))*
ROW($1:$19),0),ROW($1:$19))+1,1)*10^ROW($1:$19)/10)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47</v>
      </c>
      <c r="K603">
        <f>SUMPRODUCT(MID(0&amp;feed!K603,LARGE(INDEX(ISNUMBER(--MID(feed!K603,ROW($1:$19),1))*
ROW($1:$19),0),ROW($1:$19))+1,1)*10^ROW($1:$19)/10)</f>
        <v>1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992</v>
      </c>
      <c r="O603">
        <f>SUMPRODUCT(MID(0&amp;feed!O603,LARGE(INDEX(ISNUMBER(--MID(feed!O603,ROW($1:$5),1))*
ROW($1:$5),0),ROW($1:$5))+1,1)*10^ROW($1:$5)/10)</f>
        <v>0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Arabia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603" t="str">
        <f>feed!U603</f>
        <v>http://blocgame.com/stats.php?id=64116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-114</v>
      </c>
      <c r="AA603" s="8">
        <f t="shared" si="57"/>
        <v>1.3971774193548387</v>
      </c>
      <c r="AB603" s="4">
        <f t="shared" si="58"/>
        <v>165.33333333333334</v>
      </c>
      <c r="AC603" s="4">
        <f t="shared" si="59"/>
        <v>231</v>
      </c>
    </row>
    <row r="604" spans="1:29" x14ac:dyDescent="0.25">
      <c r="A604" t="str">
        <f>feed!A604</f>
        <v>Yamada</v>
      </c>
      <c r="B604" t="str">
        <f>feed!B604</f>
        <v>Yamazaki</v>
      </c>
      <c r="C604" t="str">
        <f>feed!C604</f>
        <v>Celestial Beingsï¿½</v>
      </c>
      <c r="D604">
        <f>SUMPRODUCT(MID(0&amp;feed!D604,LARGE(INDEX(ISNUMBER(--MID(feed!D604,ROW($1:$19),1))*
ROW($1:$19),0),ROW($1:$19))+1,1)*10^ROW($1:$19)/10)</f>
        <v>10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Normal</v>
      </c>
      <c r="H604">
        <f>SUMPRODUCT(MID(0&amp;feed!H604,LARGE(INDEX(ISNUMBER(--MID(feed!H604,ROW($1:$19),1))*
ROW($1:$19),0),ROW($1:$19))+1,1)*10^ROW($1:$19)/10)</f>
        <v>1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9</v>
      </c>
      <c r="L604">
        <f>SUMPRODUCT(MID(0&amp;feed!L604,LARGE(INDEX(ISNUMBER(--MID(feed!L604,ROW($1:$19),1))*
ROW($1:$19),0),ROW($1:$19))+1,1)*10^ROW($1:$19)/10)</f>
        <v>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990</v>
      </c>
      <c r="O604">
        <f>SUMPRODUCT(MID(0&amp;feed!O604,LARGE(INDEX(ISNUMBER(--MID(feed!O604,ROW($1:$5),1))*
ROW($1:$5),0),ROW($1:$5))+1,1)*10^ROW($1:$5)/10)</f>
        <v>156</v>
      </c>
      <c r="P604" t="str">
        <f>feed!P604</f>
        <v>Near Depletion</v>
      </c>
      <c r="Q604">
        <f t="shared" si="54"/>
        <v>10</v>
      </c>
      <c r="R604" t="str">
        <f>feed!Q604</f>
        <v>Somewhat Large</v>
      </c>
      <c r="S604">
        <f t="shared" si="55"/>
        <v>6</v>
      </c>
      <c r="T604" t="str">
        <f>feed!R604</f>
        <v>Pacific Rim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604" t="str">
        <f>feed!U604</f>
        <v>http://blocgame.com/stats.php?id=64884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20646</v>
      </c>
      <c r="AA604" s="8">
        <f t="shared" si="57"/>
        <v>25.4</v>
      </c>
      <c r="AB604" s="4">
        <f t="shared" si="58"/>
        <v>165</v>
      </c>
      <c r="AC604" s="4">
        <f t="shared" si="59"/>
        <v>4191</v>
      </c>
    </row>
    <row r="605" spans="1:29" x14ac:dyDescent="0.25">
      <c r="A605" t="str">
        <f>feed!A605</f>
        <v>Awesomeria</v>
      </c>
      <c r="B605" t="str">
        <f>feed!B605</f>
        <v>killbodies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72</v>
      </c>
      <c r="E605">
        <f>SUMPRODUCT(MID(0&amp;feed!E605,LARGE(INDEX(ISNUMBER(--MID(feed!E605,ROW($1:$19),1))*
ROW($1:$19),0),ROW($1:$19))+1,1)*10^ROW($1:$19)/10)</f>
        <v>9</v>
      </c>
      <c r="F605" t="str">
        <f>feed!F605</f>
        <v>Second World War surplus</v>
      </c>
      <c r="G605" t="str">
        <f>feed!G605</f>
        <v>Nice</v>
      </c>
      <c r="H605">
        <f>SUMPRODUCT(MID(0&amp;feed!H605,LARGE(INDEX(ISNUMBER(--MID(feed!H605,ROW($1:$19),1))*
ROW($1:$19),0),ROW($1:$19))+1,1)*10^ROW($1:$19)/10)</f>
        <v>6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9</v>
      </c>
      <c r="K605">
        <f>SUMPRODUCT(MID(0&amp;feed!K605,LARGE(INDEX(ISNUMBER(--MID(feed!K605,ROW($1:$19),1))*
ROW($1:$19),0),ROW($1:$19))+1,1)*10^ROW($1:$19)/10)</f>
        <v>60</v>
      </c>
      <c r="L605">
        <f>SUMPRODUCT(MID(0&amp;feed!L605,LARGE(INDEX(ISNUMBER(--MID(feed!L605,ROW($1:$19),1))*
ROW($1:$19),0),ROW($1:$19))+1,1)*10^ROW($1:$19)/10)</f>
        <v>10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986</v>
      </c>
      <c r="O605">
        <f>SUMPRODUCT(MID(0&amp;feed!O605,LARGE(INDEX(ISNUMBER(--MID(feed!O605,ROW($1:$5),1))*
ROW($1:$5),0),ROW($1:$5))+1,1)*10^ROW($1:$5)/10)</f>
        <v>10</v>
      </c>
      <c r="P605" t="str">
        <f>feed!P605</f>
        <v>Untapped</v>
      </c>
      <c r="Q605">
        <f t="shared" si="54"/>
        <v>90</v>
      </c>
      <c r="R605" t="str">
        <f>feed!Q605</f>
        <v>Very Powerful</v>
      </c>
      <c r="S605">
        <f t="shared" si="55"/>
        <v>10</v>
      </c>
      <c r="T605" t="str">
        <f>feed!R605</f>
        <v>Congo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605" t="str">
        <f>feed!U605</f>
        <v>http://blocgame.com/stats.php?id=57755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27779</v>
      </c>
      <c r="AA605" s="8">
        <f t="shared" si="57"/>
        <v>59.360040567951316</v>
      </c>
      <c r="AB605" s="4">
        <f t="shared" si="58"/>
        <v>164.33333333333334</v>
      </c>
      <c r="AC605" s="4">
        <f t="shared" si="59"/>
        <v>9754.8333333333339</v>
      </c>
    </row>
    <row r="606" spans="1:29" x14ac:dyDescent="0.25">
      <c r="A606" t="str">
        <f>feed!A606</f>
        <v>Tigner</v>
      </c>
      <c r="B606" t="str">
        <f>feed!B606</f>
        <v>atiah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35</v>
      </c>
      <c r="E606">
        <f>SUMPRODUCT(MID(0&amp;feed!E606,LARGE(INDEX(ISNUMBER(--MID(feed!E606,ROW($1:$19),1))*
ROW($1:$19),0),ROW($1:$19))+1,1)*10^ROW($1:$19)/10)</f>
        <v>2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2</v>
      </c>
      <c r="I606" t="str">
        <f>feed!I606</f>
        <v>Undisciplined Rabble</v>
      </c>
      <c r="J606">
        <f>SUMPRODUCT(MID(0&amp;feed!J606,LARGE(INDEX(ISNUMBER(--MID(feed!J606,ROW($1:$19),1))*
ROW($1:$19),0),ROW($1:$19))+1,1)*10^ROW($1:$19)/10)</f>
        <v>16</v>
      </c>
      <c r="K606">
        <f>SUMPRODUCT(MID(0&amp;feed!K606,LARGE(INDEX(ISNUMBER(--MID(feed!K606,ROW($1:$19),1))*
ROW($1:$19),0),ROW($1:$19))+1,1)*10^ROW($1:$19)/10)</f>
        <v>20</v>
      </c>
      <c r="L606">
        <f>SUMPRODUCT(MID(0&amp;feed!L606,LARGE(INDEX(ISNUMBER(--MID(feed!L606,ROW($1:$19),1))*
ROW($1:$19),0),ROW($1:$19))+1,1)*10^ROW($1:$19)/10)</f>
        <v>17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982</v>
      </c>
      <c r="O606">
        <f>SUMPRODUCT(MID(0&amp;feed!O606,LARGE(INDEX(ISNUMBER(--MID(feed!O606,ROW($1:$5),1))*
ROW($1:$5),0),ROW($1:$5))+1,1)*10^ROW($1:$5)/10)</f>
        <v>5261</v>
      </c>
      <c r="P606" t="str">
        <f>feed!P606</f>
        <v>Untapped</v>
      </c>
      <c r="Q606">
        <f t="shared" si="54"/>
        <v>90</v>
      </c>
      <c r="R606" t="str">
        <f>feed!Q606</f>
        <v>Large</v>
      </c>
      <c r="S606">
        <f t="shared" si="55"/>
        <v>7.5</v>
      </c>
      <c r="T606" t="str">
        <f>feed!R606</f>
        <v>Egypt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606" t="str">
        <f>feed!U606</f>
        <v>http://blocgame.com/stats.php?id=64128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11377</v>
      </c>
      <c r="AA606" s="8">
        <f t="shared" si="57"/>
        <v>27.242362525458248</v>
      </c>
      <c r="AB606" s="4">
        <f t="shared" si="58"/>
        <v>163.66666666666666</v>
      </c>
      <c r="AC606" s="4">
        <f t="shared" si="59"/>
        <v>4458.666666666667</v>
      </c>
    </row>
    <row r="607" spans="1:29" x14ac:dyDescent="0.25">
      <c r="A607" t="str">
        <f>feed!A607</f>
        <v>JapaneseMeme</v>
      </c>
      <c r="B607" t="str">
        <f>feed!B607</f>
        <v>Leonardotse</v>
      </c>
      <c r="C607" t="str">
        <f>feed!C607</f>
        <v>PIRATES</v>
      </c>
      <c r="D607">
        <f>SUMPRODUCT(MID(0&amp;feed!D607,LARGE(INDEX(ISNUMBER(--MID(feed!D607,ROW($1:$19),1))*
ROW($1:$19),0),ROW($1:$19))+1,1)*10^ROW($1:$19)/10)</f>
        <v>17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Isolated</v>
      </c>
      <c r="H607">
        <f>SUMPRODUCT(MID(0&amp;feed!H607,LARGE(INDEX(ISNUMBER(--MID(feed!H607,ROW($1:$19),1))*
ROW($1:$19),0),ROW($1:$19))+1,1)*10^ROW($1:$19)/10)</f>
        <v>1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1</v>
      </c>
      <c r="K607">
        <f>SUMPRODUCT(MID(0&amp;feed!K607,LARGE(INDEX(ISNUMBER(--MID(feed!K607,ROW($1:$19),1))*
ROW($1:$19),0),ROW($1:$19))+1,1)*10^ROW($1:$19)/10)</f>
        <v>6</v>
      </c>
      <c r="L607">
        <f>SUMPRODUCT(MID(0&amp;feed!L607,LARGE(INDEX(ISNUMBER(--MID(feed!L607,ROW($1:$19),1))*
ROW($1:$19),0),ROW($1:$19))+1,1)*10^ROW($1:$19)/10)</f>
        <v>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982</v>
      </c>
      <c r="O607">
        <f>SUMPRODUCT(MID(0&amp;feed!O607,LARGE(INDEX(ISNUMBER(--MID(feed!O607,ROW($1:$5),1))*
ROW($1:$5),0),ROW($1:$5))+1,1)*10^ROW($1:$5)/10)</f>
        <v>18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Pacific Rim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607" t="str">
        <f>feed!U607</f>
        <v>http://blocgame.com/stats.php?id=64540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1934</v>
      </c>
      <c r="AA607" s="8">
        <f t="shared" si="57"/>
        <v>5.4063136456211813</v>
      </c>
      <c r="AB607" s="4">
        <f t="shared" si="58"/>
        <v>163.66666666666666</v>
      </c>
      <c r="AC607" s="4">
        <f t="shared" si="59"/>
        <v>884.83333333333337</v>
      </c>
    </row>
    <row r="608" spans="1:29" x14ac:dyDescent="0.25">
      <c r="A608" t="str">
        <f>feed!A608</f>
        <v>Wolfveiria</v>
      </c>
      <c r="B608" t="str">
        <f>feed!B608</f>
        <v>Sharuez</v>
      </c>
      <c r="C608" t="str">
        <f>feed!C608</f>
        <v>Schutzstaffel</v>
      </c>
      <c r="D608">
        <f>SUMPRODUCT(MID(0&amp;feed!D608,LARGE(INDEX(ISNUMBER(--MID(feed!D608,ROW($1:$19),1))*
ROW($1:$19),0),ROW($1:$19))+1,1)*10^ROW($1:$19)/10)</f>
        <v>29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Angelic</v>
      </c>
      <c r="H608">
        <f>SUMPRODUCT(MID(0&amp;feed!H608,LARGE(INDEX(ISNUMBER(--MID(feed!H608,ROW($1:$19),1))*
ROW($1:$19),0),ROW($1:$19))+1,1)*10^ROW($1:$19)/10)</f>
        <v>1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11</v>
      </c>
      <c r="K608">
        <f>SUMPRODUCT(MID(0&amp;feed!K608,LARGE(INDEX(ISNUMBER(--MID(feed!K608,ROW($1:$19),1))*
ROW($1:$19),0),ROW($1:$19))+1,1)*10^ROW($1:$19)/10)</f>
        <v>8</v>
      </c>
      <c r="L608">
        <f>SUMPRODUCT(MID(0&amp;feed!L608,LARGE(INDEX(ISNUMBER(--MID(feed!L608,ROW($1:$19),1))*
ROW($1:$19),0),ROW($1:$19))+1,1)*10^ROW($1:$19)/10)</f>
        <v>2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978</v>
      </c>
      <c r="O608">
        <f>SUMPRODUCT(MID(0&amp;feed!O608,LARGE(INDEX(ISNUMBER(--MID(feed!O608,ROW($1:$5),1))*
ROW($1:$5),0),ROW($1:$5))+1,1)*10^ROW($1:$5)/10)</f>
        <v>75</v>
      </c>
      <c r="P608" t="str">
        <f>feed!P608</f>
        <v>Untapped</v>
      </c>
      <c r="Q608">
        <f t="shared" si="54"/>
        <v>90</v>
      </c>
      <c r="R608" t="str">
        <f>feed!Q608</f>
        <v>Meagre</v>
      </c>
      <c r="S608">
        <f t="shared" si="55"/>
        <v>1.5</v>
      </c>
      <c r="T608" t="str">
        <f>feed!R608</f>
        <v>Mesoamerica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08" t="str">
        <f>feed!U608</f>
        <v>http://blocgame.com/stats.php?id=64523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18796</v>
      </c>
      <c r="AA608" s="8">
        <f t="shared" si="57"/>
        <v>23.820040899795501</v>
      </c>
      <c r="AB608" s="4">
        <f t="shared" si="58"/>
        <v>163</v>
      </c>
      <c r="AC608" s="4">
        <f t="shared" si="59"/>
        <v>3882.6666666666665</v>
      </c>
    </row>
    <row r="609" spans="1:29" x14ac:dyDescent="0.25">
      <c r="A609" t="str">
        <f>feed!A609</f>
        <v>Disnomica</v>
      </c>
      <c r="B609" t="str">
        <f>feed!B609</f>
        <v>Chaad</v>
      </c>
      <c r="C609">
        <f>feed!C609</f>
        <v>0</v>
      </c>
      <c r="D609">
        <f>SUMPRODUCT(MID(0&amp;feed!D609,LARGE(INDEX(ISNUMBER(--MID(feed!D609,ROW($1:$19),1))*
ROW($1:$19),0),ROW($1:$19))+1,1)*10^ROW($1:$19)/10)</f>
        <v>38</v>
      </c>
      <c r="E609">
        <f>SUMPRODUCT(MID(0&amp;feed!E609,LARGE(INDEX(ISNUMBER(--MID(feed!E609,ROW($1:$19),1))*
ROW($1:$19),0),ROW($1:$19))+1,1)*10^ROW($1:$19)/10)</f>
        <v>4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SUMPRODUCT(MID(0&amp;feed!H609,LARGE(INDEX(ISNUMBER(--MID(feed!H609,ROW($1:$19),1))*
ROW($1:$19),0),ROW($1:$19))+1,1)*10^ROW($1:$19)/10)</f>
        <v>2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18</v>
      </c>
      <c r="K609">
        <f>SUMPRODUCT(MID(0&amp;feed!K609,LARGE(INDEX(ISNUMBER(--MID(feed!K609,ROW($1:$19),1))*
ROW($1:$19),0),ROW($1:$19))+1,1)*10^ROW($1:$19)/10)</f>
        <v>10</v>
      </c>
      <c r="L609">
        <f>SUMPRODUCT(MID(0&amp;feed!L609,LARGE(INDEX(ISNUMBER(--MID(feed!L609,ROW($1:$19),1))*
ROW($1:$19),0),ROW($1:$19))+1,1)*10^ROW($1:$19)/10)</f>
        <v>24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976</v>
      </c>
      <c r="O609">
        <f>SUMPRODUCT(MID(0&amp;feed!O609,LARGE(INDEX(ISNUMBER(--MID(feed!O609,ROW($1:$5),1))*
ROW($1:$5),0),ROW($1:$5))+1,1)*10^ROW($1:$5)/10)</f>
        <v>4170</v>
      </c>
      <c r="P609" t="str">
        <f>feed!P609</f>
        <v>Plentiful</v>
      </c>
      <c r="Q609">
        <f t="shared" si="54"/>
        <v>70</v>
      </c>
      <c r="R609" t="str">
        <f>feed!Q609</f>
        <v>Mediocre</v>
      </c>
      <c r="S609">
        <f t="shared" si="55"/>
        <v>4.5</v>
      </c>
      <c r="T609" t="str">
        <f>feed!R609</f>
        <v>Arabia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609" t="str">
        <f>feed!U609</f>
        <v>http://blocgame.com/stats.php?id=60992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34864</v>
      </c>
      <c r="AA609" s="8">
        <f t="shared" si="57"/>
        <v>50.321721311475407</v>
      </c>
      <c r="AB609" s="4">
        <f t="shared" si="58"/>
        <v>162.66666666666666</v>
      </c>
      <c r="AC609" s="4">
        <f t="shared" si="59"/>
        <v>8185.666666666667</v>
      </c>
    </row>
    <row r="610" spans="1:29" x14ac:dyDescent="0.25">
      <c r="A610" t="str">
        <f>feed!A610</f>
        <v>Sungai batu</v>
      </c>
      <c r="B610" t="str">
        <f>feed!B610</f>
        <v>Ammarrusli</v>
      </c>
      <c r="C610" t="str">
        <f>feed!C610</f>
        <v>SPQR</v>
      </c>
      <c r="D610">
        <f>SUMPRODUCT(MID(0&amp;feed!D610,LARGE(INDEX(ISNUMBER(--MID(feed!D610,ROW($1:$19),1))*
ROW($1:$19),0),ROW($1:$19))+1,1)*10^ROW($1:$19)/10)</f>
        <v>46</v>
      </c>
      <c r="E610">
        <f>SUMPRODUCT(MID(0&amp;feed!E610,LARGE(INDEX(ISNUMBER(--MID(feed!E610,ROW($1:$19),1))*
ROW($1:$19),0),ROW($1:$19))+1,1)*10^ROW($1:$19)/10)</f>
        <v>2</v>
      </c>
      <c r="F610" t="str">
        <f>feed!F610</f>
        <v>First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2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7</v>
      </c>
      <c r="K610">
        <f>SUMPRODUCT(MID(0&amp;feed!K610,LARGE(INDEX(ISNUMBER(--MID(feed!K610,ROW($1:$19),1))*
ROW($1:$19),0),ROW($1:$19))+1,1)*10^ROW($1:$19)/10)</f>
        <v>10</v>
      </c>
      <c r="L610">
        <f>SUMPRODUCT(MID(0&amp;feed!L610,LARGE(INDEX(ISNUMBER(--MID(feed!L610,ROW($1:$19),1))*
ROW($1:$19),0),ROW($1:$19))+1,1)*10^ROW($1:$19)/10)</f>
        <v>5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976</v>
      </c>
      <c r="O610">
        <f>SUMPRODUCT(MID(0&amp;feed!O610,LARGE(INDEX(ISNUMBER(--MID(feed!O610,ROW($1:$5),1))*
ROW($1:$5),0),ROW($1:$5))+1,1)*10^ROW($1:$5)/10)</f>
        <v>81</v>
      </c>
      <c r="P610" t="str">
        <f>feed!P610</f>
        <v>Untapped</v>
      </c>
      <c r="Q610">
        <f t="shared" si="54"/>
        <v>90</v>
      </c>
      <c r="R610" t="str">
        <f>feed!Q610</f>
        <v>Powerful</v>
      </c>
      <c r="S610">
        <f t="shared" si="55"/>
        <v>9</v>
      </c>
      <c r="T610" t="str">
        <f>feed!R610</f>
        <v>East Indies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610" t="str">
        <f>feed!U610</f>
        <v>http://blocgame.com/stats.php?id=64422</v>
      </c>
      <c r="X610" s="4">
        <f>SUMPRODUCT(MID(0&amp;feed!V610,LARGE(INDEX(ISNUMBER(--MID(feed!V610,ROW($1:$5),1))*
ROW($1:$5),0),ROW($1:$5))+1,1)*10^ROW($1:$5)/10)</f>
        <v>0</v>
      </c>
      <c r="Y610" t="str">
        <f>feed!W610</f>
        <v>1 Tons</v>
      </c>
      <c r="Z610" s="4">
        <f t="shared" si="56"/>
        <v>12875</v>
      </c>
      <c r="AA610" s="8">
        <f t="shared" si="57"/>
        <v>20.491803278688526</v>
      </c>
      <c r="AB610" s="4">
        <f t="shared" si="58"/>
        <v>162.66666666666666</v>
      </c>
      <c r="AC610" s="4">
        <f t="shared" si="59"/>
        <v>3333.3333333333335</v>
      </c>
    </row>
    <row r="611" spans="1:29" x14ac:dyDescent="0.25">
      <c r="A611" t="str">
        <f>feed!A611</f>
        <v>Newasher</v>
      </c>
      <c r="B611" t="str">
        <f>feed!B611</f>
        <v>Adenauer</v>
      </c>
      <c r="C611">
        <f>feed!C611</f>
        <v>0</v>
      </c>
      <c r="D611">
        <f>SUMPRODUCT(MID(0&amp;feed!D611,LARGE(INDEX(ISNUMBER(--MID(feed!D611,ROW($1:$19),1))*
ROW($1:$19),0),ROW($1:$19))+1,1)*10^ROW($1:$19)/10)</f>
        <v>6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Gandhi-like</v>
      </c>
      <c r="H611">
        <f>SUMPRODUCT(MID(0&amp;feed!H611,LARGE(INDEX(ISNUMBER(--MID(feed!H611,ROW($1:$19),1))*
ROW($1:$19),0),ROW($1:$19))+1,1)*10^ROW($1:$19)/10)</f>
        <v>0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138</v>
      </c>
      <c r="K611">
        <f>SUMPRODUCT(MID(0&amp;feed!K611,LARGE(INDEX(ISNUMBER(--MID(feed!K611,ROW($1:$19),1))*
ROW($1:$19),0),ROW($1:$19))+1,1)*10^ROW($1:$19)/10)</f>
        <v>3</v>
      </c>
      <c r="L611">
        <f>SUMPRODUCT(MID(0&amp;feed!L611,LARGE(INDEX(ISNUMBER(--MID(feed!L611,ROW($1:$19),1))*
ROW($1:$19),0),ROW($1:$19))+1,1)*10^ROW($1:$19)/10)</f>
        <v>1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976</v>
      </c>
      <c r="O611">
        <f>SUMPRODUCT(MID(0&amp;feed!O611,LARGE(INDEX(ISNUMBER(--MID(feed!O611,ROW($1:$5),1))*
ROW($1:$5),0),ROW($1:$5))+1,1)*10^ROW($1:$5)/10)</f>
        <v>136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East Indies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611" t="str">
        <f>feed!U611</f>
        <v>http://blocgame.com/stats.php?id=64940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12113</v>
      </c>
      <c r="AA611" s="8">
        <f t="shared" si="57"/>
        <v>13.947745901639344</v>
      </c>
      <c r="AB611" s="4">
        <f t="shared" si="58"/>
        <v>162.66666666666666</v>
      </c>
      <c r="AC611" s="4">
        <f t="shared" si="59"/>
        <v>2268.8333333333335</v>
      </c>
    </row>
    <row r="612" spans="1:29" x14ac:dyDescent="0.25">
      <c r="A612" t="str">
        <f>feed!A612</f>
        <v>Agostino</v>
      </c>
      <c r="B612" t="str">
        <f>feed!B612</f>
        <v>Augusto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162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SUMPRODUCT(MID(0&amp;feed!H612,LARGE(INDEX(ISNUMBER(--MID(feed!H612,ROW($1:$19),1))*
ROW($1:$19),0),ROW($1:$19))+1,1)*10^ROW($1:$19)/10)</f>
        <v>6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7</v>
      </c>
      <c r="K612">
        <f>SUMPRODUCT(MID(0&amp;feed!K612,LARGE(INDEX(ISNUMBER(--MID(feed!K612,ROW($1:$19),1))*
ROW($1:$19),0),ROW($1:$19))+1,1)*10^ROW($1:$19)/10)</f>
        <v>19</v>
      </c>
      <c r="L612">
        <f>SUMPRODUCT(MID(0&amp;feed!L612,LARGE(INDEX(ISNUMBER(--MID(feed!L612,ROW($1:$19),1))*
ROW($1:$19),0),ROW($1:$19))+1,1)*10^ROW($1:$19)/10)</f>
        <v>11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975</v>
      </c>
      <c r="O612">
        <f>SUMPRODUCT(MID(0&amp;feed!O612,LARGE(INDEX(ISNUMBER(--MID(feed!O612,ROW($1:$5),1))*
ROW($1:$5),0),ROW($1:$5))+1,1)*10^ROW($1:$5)/10)</f>
        <v>7658</v>
      </c>
      <c r="P612">
        <f>feed!P612</f>
        <v>0</v>
      </c>
      <c r="Q612">
        <f t="shared" si="54"/>
        <v>40</v>
      </c>
      <c r="R612" t="str">
        <f>feed!Q612</f>
        <v>Very Powerful</v>
      </c>
      <c r="S612">
        <f t="shared" si="55"/>
        <v>10</v>
      </c>
      <c r="T612" t="str">
        <f>feed!R612</f>
        <v>Atlas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612" t="str">
        <f>feed!U612</f>
        <v>http://blocgame.com/stats.php?id=60229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15492</v>
      </c>
      <c r="AA612" s="8">
        <f t="shared" si="57"/>
        <v>32.043076923076924</v>
      </c>
      <c r="AB612" s="4">
        <f t="shared" si="58"/>
        <v>162.5</v>
      </c>
      <c r="AC612" s="4">
        <f t="shared" si="59"/>
        <v>5207</v>
      </c>
    </row>
    <row r="613" spans="1:29" x14ac:dyDescent="0.25">
      <c r="A613" t="str">
        <f>feed!A613</f>
        <v>Ira</v>
      </c>
      <c r="B613" t="str">
        <f>feed!B613</f>
        <v>TheCatOfTens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198</v>
      </c>
      <c r="E613">
        <f>SUMPRODUCT(MID(0&amp;feed!E613,LARGE(INDEX(ISNUMBER(--MID(feed!E613,ROW($1:$19),1))*
ROW($1:$19),0),ROW($1:$19))+1,1)*10^ROW($1:$19)/10)</f>
        <v>1</v>
      </c>
      <c r="F613" t="str">
        <f>feed!F613</f>
        <v>Korean War surplus</v>
      </c>
      <c r="G613" t="str">
        <f>feed!G613</f>
        <v>Gandhi-like</v>
      </c>
      <c r="H613">
        <f>SUMPRODUCT(MID(0&amp;feed!H613,LARGE(INDEX(ISNUMBER(--MID(feed!H613,ROW($1:$19),1))*
ROW($1:$19),0),ROW($1:$19))+1,1)*10^ROW($1:$19)/10)</f>
        <v>4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2</v>
      </c>
      <c r="K613">
        <f>SUMPRODUCT(MID(0&amp;feed!K613,LARGE(INDEX(ISNUMBER(--MID(feed!K613,ROW($1:$19),1))*
ROW($1:$19),0),ROW($1:$19))+1,1)*10^ROW($1:$19)/10)</f>
        <v>53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974</v>
      </c>
      <c r="O613">
        <f>SUMPRODUCT(MID(0&amp;feed!O613,LARGE(INDEX(ISNUMBER(--MID(feed!O613,ROW($1:$5),1))*
ROW($1:$5),0),ROW($1:$5))+1,1)*10^ROW($1:$5)/10)</f>
        <v>8</v>
      </c>
      <c r="P613" t="str">
        <f>feed!P613</f>
        <v>Untapped</v>
      </c>
      <c r="Q613">
        <f t="shared" si="54"/>
        <v>90</v>
      </c>
      <c r="R613" t="str">
        <f>feed!Q613</f>
        <v>Very Powerful</v>
      </c>
      <c r="S613">
        <f t="shared" si="55"/>
        <v>10</v>
      </c>
      <c r="T613" t="str">
        <f>feed!R613</f>
        <v>Congo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613" t="str">
        <f>feed!U613</f>
        <v>http://blocgame.com/stats.php?id=62332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20519</v>
      </c>
      <c r="AA613" s="8">
        <f t="shared" si="57"/>
        <v>44.552361396303901</v>
      </c>
      <c r="AB613" s="4">
        <f t="shared" si="58"/>
        <v>162.33333333333334</v>
      </c>
      <c r="AC613" s="4">
        <f t="shared" si="59"/>
        <v>7232.333333333333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Normal</v>
      </c>
      <c r="H614">
        <f>SUMPRODUCT(MID(0&amp;feed!H614,LARGE(INDEX(ISNUMBER(--MID(feed!H614,ROW($1:$19),1))*
ROW($1:$19),0),ROW($1:$19))+1,1)*10^ROW($1:$19)/10)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82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973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258</v>
      </c>
      <c r="AA614" s="8">
        <f t="shared" si="57"/>
        <v>0.26515930113052416</v>
      </c>
      <c r="AB614" s="4">
        <f t="shared" si="58"/>
        <v>162.16666666666666</v>
      </c>
      <c r="AC614" s="4">
        <f t="shared" si="59"/>
        <v>43</v>
      </c>
    </row>
    <row r="615" spans="1:29" x14ac:dyDescent="0.25">
      <c r="A615" t="str">
        <f>feed!A615</f>
        <v>Flower Hippies</v>
      </c>
      <c r="B615" t="str">
        <f>feed!B615</f>
        <v>Wolololo</v>
      </c>
      <c r="C615" t="str">
        <f>feed!C615</f>
        <v>The Federal Colonies</v>
      </c>
      <c r="D615">
        <f>SUMPRODUCT(MID(0&amp;feed!D615,LARGE(INDEX(ISNUMBER(--MID(feed!D615,ROW($1:$19),1))*
ROW($1:$19),0),ROW($1:$19))+1,1)*10^ROW($1:$19)/10)</f>
        <v>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Nice</v>
      </c>
      <c r="H615">
        <f>SUMPRODUCT(MID(0&amp;feed!H615,LARGE(INDEX(ISNUMBER(--MID(feed!H615,ROW($1:$19),1))*
ROW($1:$19),0),ROW($1:$19))+1,1)*10^ROW($1:$19)/10)</f>
        <v>1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8</v>
      </c>
      <c r="K615">
        <f>SUMPRODUCT(MID(0&amp;feed!K615,LARGE(INDEX(ISNUMBER(--MID(feed!K615,ROW($1:$19),1))*
ROW($1:$19),0),ROW($1:$19))+1,1)*10^ROW($1:$19)/10)</f>
        <v>9</v>
      </c>
      <c r="L615">
        <f>SUMPRODUCT(MID(0&amp;feed!L615,LARGE(INDEX(ISNUMBER(--MID(feed!L615,ROW($1:$19),1))*
ROW($1:$19),0),ROW($1:$19))+1,1)*10^ROW($1:$19)/10)</f>
        <v>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972</v>
      </c>
      <c r="O615">
        <f>SUMPRODUCT(MID(0&amp;feed!O615,LARGE(INDEX(ISNUMBER(--MID(feed!O615,ROW($1:$5),1))*
ROW($1:$5),0),ROW($1:$5))+1,1)*10^ROW($1:$5)/10)</f>
        <v>79</v>
      </c>
      <c r="P615">
        <f>feed!P615</f>
        <v>0</v>
      </c>
      <c r="Q615">
        <f t="shared" si="54"/>
        <v>40</v>
      </c>
      <c r="R615" t="str">
        <f>feed!Q615</f>
        <v>Small</v>
      </c>
      <c r="S615">
        <f t="shared" si="55"/>
        <v>3</v>
      </c>
      <c r="T615" t="str">
        <f>feed!R615</f>
        <v>Pacific Rim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615" t="str">
        <f>feed!U615</f>
        <v>http://blocgame.com/stats.php?id=64563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10236</v>
      </c>
      <c r="AA615" s="8">
        <f t="shared" si="57"/>
        <v>15.932098765432098</v>
      </c>
      <c r="AB615" s="4">
        <f t="shared" si="58"/>
        <v>162</v>
      </c>
      <c r="AC615" s="4">
        <f t="shared" si="59"/>
        <v>2581</v>
      </c>
    </row>
    <row r="616" spans="1:29" x14ac:dyDescent="0.25">
      <c r="A616" t="str">
        <f>feed!A616</f>
        <v>NationalFreedom</v>
      </c>
      <c r="B616" t="str">
        <f>feed!B616</f>
        <v>Muhammad Ali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2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Normal</v>
      </c>
      <c r="H616">
        <f>SUMPRODUCT(MID(0&amp;feed!H616,LARGE(INDEX(ISNUMBER(--MID(feed!H616,ROW($1:$19),1))*
ROW($1:$19),0),ROW($1:$19))+1,1)*10^ROW($1:$19)/10)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47</v>
      </c>
      <c r="K616">
        <f>SUMPRODUCT(MID(0&amp;feed!K616,LARGE(INDEX(ISNUMBER(--MID(feed!K616,ROW($1:$19),1))*
ROW($1:$19),0),ROW($1:$19))+1,1)*10^ROW($1:$19)/10)</f>
        <v>10</v>
      </c>
      <c r="L616">
        <f>SUMPRODUCT(MID(0&amp;feed!L616,LARGE(INDEX(ISNUMBER(--MID(feed!L616,ROW($1:$19),1))*
ROW($1:$19),0),ROW($1:$19))+1,1)*10^ROW($1:$19)/10)</f>
        <v>0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971</v>
      </c>
      <c r="O616">
        <f>SUMPRODUCT(MID(0&amp;feed!O616,LARGE(INDEX(ISNUMBER(--MID(feed!O616,ROW($1:$5),1))*
ROW($1:$5),0),ROW($1:$5))+1,1)*10^ROW($1:$5)/10)</f>
        <v>143</v>
      </c>
      <c r="P616" t="str">
        <f>feed!P616</f>
        <v>Untapped</v>
      </c>
      <c r="Q616">
        <f t="shared" si="54"/>
        <v>90</v>
      </c>
      <c r="R616" t="str">
        <f>feed!Q616</f>
        <v>None</v>
      </c>
      <c r="S616">
        <f t="shared" si="55"/>
        <v>0</v>
      </c>
      <c r="T616" t="str">
        <f>feed!R616</f>
        <v>Mesopotamia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616" t="str">
        <f>feed!U616</f>
        <v>http://blocgame.com/stats.php?id=62085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2893</v>
      </c>
      <c r="AA616" s="8">
        <f t="shared" si="57"/>
        <v>7.6138002059732237</v>
      </c>
      <c r="AB616" s="4">
        <f t="shared" si="58"/>
        <v>161.83333333333334</v>
      </c>
      <c r="AC616" s="4">
        <f t="shared" si="59"/>
        <v>1232.1666666666667</v>
      </c>
    </row>
    <row r="617" spans="1:29" x14ac:dyDescent="0.25">
      <c r="A617" t="str">
        <f>feed!A617</f>
        <v>Notrealistan</v>
      </c>
      <c r="B617" t="str">
        <f>feed!B617</f>
        <v>braderrrs</v>
      </c>
      <c r="C617" t="str">
        <f>feed!C617</f>
        <v>Schutzstaffel</v>
      </c>
      <c r="D617">
        <f>SUMPRODUCT(MID(0&amp;feed!D617,LARGE(INDEX(ISNUMBER(--MID(feed!D617,ROW($1:$19),1))*
ROW($1:$19),0),ROW($1:$19))+1,1)*10^ROW($1:$19)/10)</f>
        <v>0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Axis of Evil</v>
      </c>
      <c r="H617">
        <f>SUMPRODUCT(MID(0&amp;feed!H617,LARGE(INDEX(ISNUMBER(--MID(feed!H617,ROW($1:$19),1))*
ROW($1:$19),0),ROW($1:$19))+1,1)*10^ROW($1:$19)/10)</f>
        <v>0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5</v>
      </c>
      <c r="K617">
        <f>SUMPRODUCT(MID(0&amp;feed!K617,LARGE(INDEX(ISNUMBER(--MID(feed!K617,ROW($1:$19),1))*
ROW($1:$19),0),ROW($1:$19))+1,1)*10^ROW($1:$19)/10)</f>
        <v>2</v>
      </c>
      <c r="L617">
        <f>SUMPRODUCT(MID(0&amp;feed!L617,LARGE(INDEX(ISNUMBER(--MID(feed!L617,ROW($1:$19),1))*
ROW($1:$19),0),ROW($1:$19))+1,1)*10^ROW($1:$19)/10)</f>
        <v>0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970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Meagre</v>
      </c>
      <c r="S617">
        <f t="shared" si="55"/>
        <v>1.5</v>
      </c>
      <c r="T617" t="str">
        <f>feed!R617</f>
        <v>Arabia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617" t="str">
        <f>feed!U617</f>
        <v>http://blocgame.com/stats.php?id=64801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8610</v>
      </c>
      <c r="AA617" s="8">
        <f t="shared" si="57"/>
        <v>9.6494845360824737</v>
      </c>
      <c r="AB617" s="4">
        <f t="shared" si="58"/>
        <v>161.66666666666666</v>
      </c>
      <c r="AC617" s="4">
        <f t="shared" si="59"/>
        <v>1560</v>
      </c>
    </row>
    <row r="618" spans="1:29" x14ac:dyDescent="0.25">
      <c r="A618" t="str">
        <f>feed!A618</f>
        <v>Made of Beans</v>
      </c>
      <c r="B618" t="str">
        <f>feed!B618</f>
        <v>FAVsniper69</v>
      </c>
      <c r="C618" t="str">
        <f>feed!C618</f>
        <v>Armat Corporation</v>
      </c>
      <c r="D618">
        <f>SUMPRODUCT(MID(0&amp;feed!D618,LARGE(INDEX(ISNUMBER(--MID(feed!D618,ROW($1:$19),1))*
ROW($1:$19),0),ROW($1:$19))+1,1)*10^ROW($1:$19)/10)</f>
        <v>19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2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36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2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970</v>
      </c>
      <c r="O618">
        <f>SUMPRODUCT(MID(0&amp;feed!O618,LARGE(INDEX(ISNUMBER(--MID(feed!O618,ROW($1:$5),1))*
ROW($1:$5),0),ROW($1:$5))+1,1)*10^ROW($1:$5)/10)</f>
        <v>720</v>
      </c>
      <c r="P618" t="str">
        <f>feed!P618</f>
        <v>Untapped</v>
      </c>
      <c r="Q618">
        <f t="shared" si="54"/>
        <v>90</v>
      </c>
      <c r="R618" t="str">
        <f>feed!Q618</f>
        <v>Mediocre</v>
      </c>
      <c r="S618">
        <f t="shared" si="55"/>
        <v>4.5</v>
      </c>
      <c r="T618" t="str">
        <f>feed!R618</f>
        <v>China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618" t="str">
        <f>feed!U618</f>
        <v>http://blocgame.com/stats.php?id=64806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24255</v>
      </c>
      <c r="AA618" s="8">
        <f t="shared" si="57"/>
        <v>30.804123711340207</v>
      </c>
      <c r="AB618" s="4">
        <f t="shared" si="58"/>
        <v>161.66666666666666</v>
      </c>
      <c r="AC618" s="4">
        <f t="shared" si="59"/>
        <v>4980</v>
      </c>
    </row>
    <row r="619" spans="1:29" x14ac:dyDescent="0.25">
      <c r="A619" t="str">
        <f>feed!A619</f>
        <v>Kongasi</v>
      </c>
      <c r="B619" t="str">
        <f>feed!B619</f>
        <v>Din Diallo</v>
      </c>
      <c r="C619">
        <f>feed!C619</f>
        <v>0</v>
      </c>
      <c r="D619">
        <f>SUMPRODUCT(MID(0&amp;feed!D619,LARGE(INDEX(ISNUMBER(--MID(feed!D619,ROW($1:$19),1))*
ROW($1:$19),0),ROW($1:$19))+1,1)*10^ROW($1:$19)/10)</f>
        <v>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Normal</v>
      </c>
      <c r="H619">
        <f>SUMPRODUCT(MID(0&amp;feed!H619,LARGE(INDEX(ISNUMBER(--MID(feed!H619,ROW($1:$19),1))*
ROW($1:$19),0),ROW($1:$19))+1,1)*10^ROW($1:$19)/10)</f>
        <v>0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78</v>
      </c>
      <c r="K619">
        <f>SUMPRODUCT(MID(0&amp;feed!K619,LARGE(INDEX(ISNUMBER(--MID(feed!K619,ROW($1:$19),1))*
ROW($1:$19),0),ROW($1:$19))+1,1)*10^ROW($1:$19)/10)</f>
        <v>2</v>
      </c>
      <c r="L619">
        <f>SUMPRODUCT(MID(0&amp;feed!L619,LARGE(INDEX(ISNUMBER(--MID(feed!L619,ROW($1:$19),1))*
ROW($1:$19),0),ROW($1:$19))+1,1)*10^ROW($1:$19)/10)</f>
        <v>0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968</v>
      </c>
      <c r="O619">
        <f>SUMPRODUCT(MID(0&amp;feed!O619,LARGE(INDEX(ISNUMBER(--MID(feed!O619,ROW($1:$5),1))*
ROW($1:$5),0),ROW($1:$5))+1,1)*10^ROW($1:$5)/10)</f>
        <v>0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Congo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619" t="str">
        <f>feed!U619</f>
        <v>http://blocgame.com/stats.php?id=58832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1761</v>
      </c>
      <c r="AA619" s="8">
        <f t="shared" si="57"/>
        <v>2.59400826446281</v>
      </c>
      <c r="AB619" s="4">
        <f t="shared" si="58"/>
        <v>161.33333333333334</v>
      </c>
      <c r="AC619" s="4">
        <f t="shared" si="59"/>
        <v>418.5</v>
      </c>
    </row>
    <row r="620" spans="1:29" x14ac:dyDescent="0.25">
      <c r="A620" t="str">
        <f>feed!A620</f>
        <v>santau</v>
      </c>
      <c r="B620" t="str">
        <f>feed!B620</f>
        <v>tujutuju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101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2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9</v>
      </c>
      <c r="K620">
        <f>SUMPRODUCT(MID(0&amp;feed!K620,LARGE(INDEX(ISNUMBER(--MID(feed!K620,ROW($1:$19),1))*
ROW($1:$19),0),ROW($1:$19))+1,1)*10^ROW($1:$19)/10)</f>
        <v>18</v>
      </c>
      <c r="L620">
        <f>SUMPRODUCT(MID(0&amp;feed!L620,LARGE(INDEX(ISNUMBER(--MID(feed!L620,ROW($1:$19),1))*
ROW($1:$19),0),ROW($1:$19))+1,1)*10^ROW($1:$19)/10)</f>
        <v>6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962</v>
      </c>
      <c r="O620">
        <f>SUMPRODUCT(MID(0&amp;feed!O620,LARGE(INDEX(ISNUMBER(--MID(feed!O620,ROW($1:$5),1))*
ROW($1:$5),0),ROW($1:$5))+1,1)*10^ROW($1:$5)/10)</f>
        <v>5537</v>
      </c>
      <c r="P620" t="str">
        <f>feed!P620</f>
        <v>Untapped</v>
      </c>
      <c r="Q620">
        <f t="shared" si="54"/>
        <v>90</v>
      </c>
      <c r="R620" t="str">
        <f>feed!Q620</f>
        <v>Powerful</v>
      </c>
      <c r="S620">
        <f t="shared" si="55"/>
        <v>9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620" t="str">
        <f>feed!U620</f>
        <v>http://blocgame.com/stats.php?id=64416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29578</v>
      </c>
      <c r="AA620" s="8">
        <f t="shared" si="57"/>
        <v>41.661122661122661</v>
      </c>
      <c r="AB620" s="4">
        <f t="shared" si="58"/>
        <v>160.33333333333334</v>
      </c>
      <c r="AC620" s="4">
        <f t="shared" si="59"/>
        <v>6679.666666666667</v>
      </c>
    </row>
    <row r="621" spans="1:29" x14ac:dyDescent="0.25">
      <c r="A621" t="str">
        <f>feed!A621</f>
        <v>Malaysiastan</v>
      </c>
      <c r="B621" t="str">
        <f>feed!B621</f>
        <v>Pussiepounder</v>
      </c>
      <c r="C621">
        <f>feed!C621</f>
        <v>0</v>
      </c>
      <c r="D621">
        <f>SUMPRODUCT(MID(0&amp;feed!D621,LARGE(INDEX(ISNUMBER(--MID(feed!D621,ROW($1:$19),1))*
ROW($1:$19),0),ROW($1:$19))+1,1)*10^ROW($1:$19)/10)</f>
        <v>69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4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19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7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961</v>
      </c>
      <c r="O621">
        <f>SUMPRODUCT(MID(0&amp;feed!O621,LARGE(INDEX(ISNUMBER(--MID(feed!O621,ROW($1:$5),1))*
ROW($1:$5),0),ROW($1:$5))+1,1)*10^ROW($1:$5)/10)</f>
        <v>7</v>
      </c>
      <c r="P621" t="str">
        <f>feed!P621</f>
        <v>Untapped</v>
      </c>
      <c r="Q621">
        <f t="shared" si="54"/>
        <v>90</v>
      </c>
      <c r="R621" t="str">
        <f>feed!Q621</f>
        <v>Very Powerful</v>
      </c>
      <c r="S621">
        <f t="shared" si="55"/>
        <v>10</v>
      </c>
      <c r="T621" t="str">
        <f>feed!R621</f>
        <v>Indochina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1" t="str">
        <f>feed!U621</f>
        <v>http://blocgame.com/stats.php?id=60911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21414</v>
      </c>
      <c r="AA621" s="8">
        <f t="shared" si="57"/>
        <v>38.672216441207077</v>
      </c>
      <c r="AB621" s="4">
        <f t="shared" si="58"/>
        <v>160.16666666666666</v>
      </c>
      <c r="AC621" s="4">
        <f t="shared" si="59"/>
        <v>6194</v>
      </c>
    </row>
    <row r="622" spans="1:29" x14ac:dyDescent="0.25">
      <c r="A622" t="str">
        <f>feed!A622</f>
        <v>Radimostan</v>
      </c>
      <c r="B622" t="str">
        <f>feed!B622</f>
        <v>ondralukas</v>
      </c>
      <c r="C622" t="str">
        <f>feed!C622</f>
        <v>The Federal Colonies</v>
      </c>
      <c r="D622">
        <f>SUMPRODUCT(MID(0&amp;feed!D622,LARGE(INDEX(ISNUMBER(--MID(feed!D622,ROW($1:$19),1))*
ROW($1:$19),0),ROW($1:$19))+1,1)*10^ROW($1:$19)/10)</f>
        <v>10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Gandhi-like</v>
      </c>
      <c r="H622">
        <f>SUMPRODUCT(MID(0&amp;feed!H622,LARGE(INDEX(ISNUMBER(--MID(feed!H622,ROW($1:$19),1))*
ROW($1:$19),0),ROW($1:$19))+1,1)*10^ROW($1:$19)/10)</f>
        <v>0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170</v>
      </c>
      <c r="K622">
        <f>SUMPRODUCT(MID(0&amp;feed!K622,LARGE(INDEX(ISNUMBER(--MID(feed!K622,ROW($1:$19),1))*
ROW($1:$19),0),ROW($1:$19))+1,1)*10^ROW($1:$19)/10)</f>
        <v>6</v>
      </c>
      <c r="L622">
        <f>SUMPRODUCT(MID(0&amp;feed!L622,LARGE(INDEX(ISNUMBER(--MID(feed!L622,ROW($1:$19),1))*
ROW($1:$19),0),ROW($1:$19))+1,1)*10^ROW($1:$19)/10)</f>
        <v>1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960</v>
      </c>
      <c r="O622">
        <f>SUMPRODUCT(MID(0&amp;feed!O622,LARGE(INDEX(ISNUMBER(--MID(feed!O622,ROW($1:$5),1))*
ROW($1:$5),0),ROW($1:$5))+1,1)*10^ROW($1:$5)/10)</f>
        <v>106</v>
      </c>
      <c r="P622" t="str">
        <f>feed!P622</f>
        <v>Untapped</v>
      </c>
      <c r="Q622">
        <f t="shared" si="54"/>
        <v>90</v>
      </c>
      <c r="R622" t="str">
        <f>feed!Q622</f>
        <v>Meagre</v>
      </c>
      <c r="S622">
        <f t="shared" si="55"/>
        <v>1.5</v>
      </c>
      <c r="T622" t="str">
        <f>feed!R622</f>
        <v>Pacific Rim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622" t="str">
        <f>feed!U622</f>
        <v>http://blocgame.com/stats.php?id=62926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13225</v>
      </c>
      <c r="AA622" s="8">
        <f t="shared" si="57"/>
        <v>16.510416666666668</v>
      </c>
      <c r="AB622" s="4">
        <f t="shared" si="58"/>
        <v>160</v>
      </c>
      <c r="AC622" s="4">
        <f t="shared" si="59"/>
        <v>2641.6666666666665</v>
      </c>
    </row>
    <row r="623" spans="1:29" x14ac:dyDescent="0.25">
      <c r="A623" t="str">
        <f>feed!A623</f>
        <v>siput sedut</v>
      </c>
      <c r="B623" t="str">
        <f>feed!B623</f>
        <v>Mr. President Aizat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241</v>
      </c>
      <c r="E623">
        <f>SUMPRODUCT(MID(0&amp;feed!E623,LARGE(INDEX(ISNUMBER(--MID(feed!E623,ROW($1:$19),1))*
ROW($1:$19),0),ROW($1:$19))+1,1)*10^ROW($1:$19)/10)</f>
        <v>1</v>
      </c>
      <c r="F623" t="str">
        <f>feed!F623</f>
        <v>Korean War surplus</v>
      </c>
      <c r="G623" t="str">
        <f>feed!G623</f>
        <v>Gandhi-like</v>
      </c>
      <c r="H623">
        <f>SUMPRODUCT(MID(0&amp;feed!H623,LARGE(INDEX(ISNUMBER(--MID(feed!H623,ROW($1:$19),1))*
ROW($1:$19),0),ROW($1:$19))+1,1)*10^ROW($1:$19)/10)</f>
        <v>5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4</v>
      </c>
      <c r="K623">
        <f>SUMPRODUCT(MID(0&amp;feed!K623,LARGE(INDEX(ISNUMBER(--MID(feed!K623,ROW($1:$19),1))*
ROW($1:$19),0),ROW($1:$19))+1,1)*10^ROW($1:$19)/10)</f>
        <v>28</v>
      </c>
      <c r="L623">
        <f>SUMPRODUCT(MID(0&amp;feed!L623,LARGE(INDEX(ISNUMBER(--MID(feed!L623,ROW($1:$19),1))*
ROW($1:$19),0),ROW($1:$19))+1,1)*10^ROW($1:$19)/10)</f>
        <v>15</v>
      </c>
      <c r="M623" t="str">
        <f>feed!M623</f>
        <v>Free Market</v>
      </c>
      <c r="N623">
        <f>SUMPRODUCT(MID(0&amp;feed!N623,LARGE(INDEX(ISNUMBER(--MID(feed!N623,ROW($1:$5),1))*
ROW($1:$5),0),ROW($1:$5))+1,1)*10^ROW($1:$5)/10)</f>
        <v>959</v>
      </c>
      <c r="O623">
        <f>SUMPRODUCT(MID(0&amp;feed!O623,LARGE(INDEX(ISNUMBER(--MID(feed!O623,ROW($1:$5),1))*
ROW($1:$5),0),ROW($1:$5))+1,1)*10^ROW($1:$5)/10)</f>
        <v>73</v>
      </c>
      <c r="P623" t="str">
        <f>feed!P623</f>
        <v>Untapped</v>
      </c>
      <c r="Q623">
        <f t="shared" si="54"/>
        <v>90</v>
      </c>
      <c r="R623" t="str">
        <f>feed!Q623</f>
        <v>Powerful</v>
      </c>
      <c r="S623">
        <f t="shared" si="55"/>
        <v>9</v>
      </c>
      <c r="T623" t="str">
        <f>feed!R623</f>
        <v>East Indies</v>
      </c>
      <c r="U623" t="str">
        <f>feed!S623</f>
        <v>United States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623" t="str">
        <f>feed!U623</f>
        <v>http://blocgame.com/stats.php?id=60552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28932</v>
      </c>
      <c r="AA623" s="8">
        <f t="shared" si="57"/>
        <v>50.893639207507817</v>
      </c>
      <c r="AB623" s="4">
        <f t="shared" si="58"/>
        <v>159.83333333333334</v>
      </c>
      <c r="AC623" s="4">
        <f t="shared" si="59"/>
        <v>8134.5</v>
      </c>
    </row>
    <row r="624" spans="1:29" x14ac:dyDescent="0.25">
      <c r="A624" t="str">
        <f>feed!A624</f>
        <v>Calimisfits</v>
      </c>
      <c r="B624" t="str">
        <f>feed!B624</f>
        <v>Kay0404</v>
      </c>
      <c r="C624" t="str">
        <f>feed!C624</f>
        <v>KEMS4495</v>
      </c>
      <c r="D624">
        <f>SUMPRODUCT(MID(0&amp;feed!D624,LARGE(INDEX(ISNUMBER(--MID(feed!D624,ROW($1:$19),1))*
ROW($1:$19),0),ROW($1:$19))+1,1)*10^ROW($1:$19)/10)</f>
        <v>10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First World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0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96</v>
      </c>
      <c r="K624">
        <f>SUMPRODUCT(MID(0&amp;feed!K624,LARGE(INDEX(ISNUMBER(--MID(feed!K624,ROW($1:$19),1))*
ROW($1:$19),0),ROW($1:$19))+1,1)*10^ROW($1:$19)/10)</f>
        <v>2</v>
      </c>
      <c r="L624">
        <f>SUMPRODUCT(MID(0&amp;feed!L624,LARGE(INDEX(ISNUMBER(--MID(feed!L624,ROW($1:$19),1))*
ROW($1:$19),0),ROW($1:$19))+1,1)*10^ROW($1:$19)/10)</f>
        <v>0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958</v>
      </c>
      <c r="O624">
        <f>SUMPRODUCT(MID(0&amp;feed!O624,LARGE(INDEX(ISNUMBER(--MID(feed!O624,ROW($1:$5),1))*
ROW($1:$5),0),ROW($1:$5))+1,1)*10^ROW($1:$5)/10)</f>
        <v>0</v>
      </c>
      <c r="P624" t="str">
        <f>feed!P624</f>
        <v>Untapped</v>
      </c>
      <c r="Q624">
        <f t="shared" si="54"/>
        <v>90</v>
      </c>
      <c r="R624" t="str">
        <f>feed!Q624</f>
        <v>None</v>
      </c>
      <c r="S624">
        <f t="shared" si="55"/>
        <v>0</v>
      </c>
      <c r="T624" t="str">
        <f>feed!R624</f>
        <v>Southern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624" t="str">
        <f>feed!U624</f>
        <v>http://blocgame.com/stats.php?id=65122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12459</v>
      </c>
      <c r="AA624" s="8">
        <f t="shared" si="57"/>
        <v>13.788100208768267</v>
      </c>
      <c r="AB624" s="4">
        <f t="shared" si="58"/>
        <v>159.66666666666666</v>
      </c>
      <c r="AC624" s="4">
        <f t="shared" si="59"/>
        <v>2201.5</v>
      </c>
    </row>
    <row r="625" spans="1:29" x14ac:dyDescent="0.25">
      <c r="A625" t="str">
        <f>feed!A625</f>
        <v>Magna Bonom</v>
      </c>
      <c r="B625" t="str">
        <f>feed!B625</f>
        <v>Krull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94</v>
      </c>
      <c r="E625">
        <f>SUMPRODUCT(MID(0&amp;feed!E625,LARGE(INDEX(ISNUMBER(--MID(feed!E625,ROW($1:$19),1))*
ROW($1:$19),0),ROW($1:$19))+1,1)*10^ROW($1:$19)/10)</f>
        <v>10</v>
      </c>
      <c r="F625" t="str">
        <f>feed!F625</f>
        <v>Korean War surplus</v>
      </c>
      <c r="G625" t="str">
        <f>feed!G625</f>
        <v>Gandhi-like</v>
      </c>
      <c r="H625">
        <f>SUMPRODUCT(MID(0&amp;feed!H625,LARGE(INDEX(ISNUMBER(--MID(feed!H625,ROW($1:$19),1))*
ROW($1:$19),0),ROW($1:$19))+1,1)*10^ROW($1:$19)/10)</f>
        <v>4</v>
      </c>
      <c r="I625" t="str">
        <f>feed!I625</f>
        <v>Elite</v>
      </c>
      <c r="J625">
        <f>SUMPRODUCT(MID(0&amp;feed!J625,LARGE(INDEX(ISNUMBER(--MID(feed!J625,ROW($1:$19),1))*
ROW($1:$19),0),ROW($1:$19))+1,1)*10^ROW($1:$19)/10)</f>
        <v>7</v>
      </c>
      <c r="K625">
        <f>SUMPRODUCT(MID(0&amp;feed!K625,LARGE(INDEX(ISNUMBER(--MID(feed!K625,ROW($1:$19),1))*
ROW($1:$19),0),ROW($1:$19))+1,1)*10^ROW($1:$19)/10)</f>
        <v>27</v>
      </c>
      <c r="L625">
        <f>SUMPRODUCT(MID(0&amp;feed!L625,LARGE(INDEX(ISNUMBER(--MID(feed!L625,ROW($1:$19),1))*
ROW($1:$19),0),ROW($1:$19))+1,1)*10^ROW($1:$19)/10)</f>
        <v>17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955</v>
      </c>
      <c r="O625">
        <f>SUMPRODUCT(MID(0&amp;feed!O625,LARGE(INDEX(ISNUMBER(--MID(feed!O625,ROW($1:$5),1))*
ROW($1:$5),0),ROW($1:$5))+1,1)*10^ROW($1:$5)/10)</f>
        <v>4833</v>
      </c>
      <c r="P625" t="str">
        <f>feed!P625</f>
        <v>Untapped</v>
      </c>
      <c r="Q625">
        <f t="shared" si="54"/>
        <v>90</v>
      </c>
      <c r="R625" t="str">
        <f>feed!Q625</f>
        <v>Very Powerful</v>
      </c>
      <c r="S625">
        <f t="shared" si="55"/>
        <v>10</v>
      </c>
      <c r="T625" t="str">
        <f>feed!R625</f>
        <v>Egypt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625" t="str">
        <f>feed!U625</f>
        <v>http://blocgame.com/stats.php?id=59435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22594</v>
      </c>
      <c r="AA625" s="8">
        <f t="shared" si="57"/>
        <v>44.077486910994764</v>
      </c>
      <c r="AB625" s="4">
        <f t="shared" si="58"/>
        <v>159.16666666666666</v>
      </c>
      <c r="AC625" s="4">
        <f t="shared" si="59"/>
        <v>7015.666666666667</v>
      </c>
    </row>
    <row r="626" spans="1:29" x14ac:dyDescent="0.25">
      <c r="A626" t="str">
        <f>feed!A626</f>
        <v>charlesxavier</v>
      </c>
      <c r="B626" t="str">
        <f>feed!B626</f>
        <v>charlesxavier</v>
      </c>
      <c r="C626">
        <f>feed!C626</f>
        <v>0</v>
      </c>
      <c r="D626">
        <f>SUMPRODUCT(MID(0&amp;feed!D626,LARGE(INDEX(ISNUMBER(--MID(feed!D626,ROW($1:$19),1))*
ROW($1:$19),0),ROW($1:$19))+1,1)*10^ROW($1:$19)/10)</f>
        <v>3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Normal</v>
      </c>
      <c r="H626">
        <f>SUMPRODUCT(MID(0&amp;feed!H626,LARGE(INDEX(ISNUMBER(--MID(feed!H626,ROW($1:$19),1))*
ROW($1:$19),0),ROW($1:$19))+1,1)*10^ROW($1:$19)/10)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176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2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955</v>
      </c>
      <c r="O626">
        <f>SUMPRODUCT(MID(0&amp;feed!O626,LARGE(INDEX(ISNUMBER(--MID(feed!O626,ROW($1:$5),1))*
ROW($1:$5),0),ROW($1:$5))+1,1)*10^ROW($1:$5)/10)</f>
        <v>590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Atlas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626" t="str">
        <f>feed!U626</f>
        <v>http://blocgame.com/stats.php?id=64355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7613</v>
      </c>
      <c r="AA626" s="8">
        <f t="shared" si="57"/>
        <v>9.5424083769633512</v>
      </c>
      <c r="AB626" s="4">
        <f t="shared" si="58"/>
        <v>159.16666666666666</v>
      </c>
      <c r="AC626" s="4">
        <f t="shared" si="59"/>
        <v>1518.8333333333333</v>
      </c>
    </row>
    <row r="627" spans="1:29" x14ac:dyDescent="0.25">
      <c r="A627" t="str">
        <f>feed!A627</f>
        <v>icenation</v>
      </c>
      <c r="B627" t="str">
        <f>feed!B627</f>
        <v>icenation</v>
      </c>
      <c r="C627">
        <f>feed!C627</f>
        <v>0</v>
      </c>
      <c r="D627">
        <f>SUMPRODUCT(MID(0&amp;feed!D627,LARGE(INDEX(ISNUMBER(--MID(feed!D627,ROW($1:$19),1))*
ROW($1:$19),0),ROW($1:$19))+1,1)*10^ROW($1:$19)/10)</f>
        <v>3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Finest of the 19th century</v>
      </c>
      <c r="G627" t="str">
        <f>feed!G627</f>
        <v>Questionable</v>
      </c>
      <c r="H627">
        <f>SUMPRODUCT(MID(0&amp;feed!H627,LARGE(INDEX(ISNUMBER(--MID(feed!H627,ROW($1:$19),1))*
ROW($1:$19),0),ROW($1:$19))+1,1)*10^ROW($1:$19)/10)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176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2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944</v>
      </c>
      <c r="O627">
        <f>SUMPRODUCT(MID(0&amp;feed!O627,LARGE(INDEX(ISNUMBER(--MID(feed!O627,ROW($1:$5),1))*
ROW($1:$5),0),ROW($1:$5))+1,1)*10^ROW($1:$5)/10)</f>
        <v>904</v>
      </c>
      <c r="P627" t="str">
        <f>feed!P627</f>
        <v>Untapped</v>
      </c>
      <c r="Q627">
        <f t="shared" si="54"/>
        <v>90</v>
      </c>
      <c r="R627" t="str">
        <f>feed!Q627</f>
        <v>None</v>
      </c>
      <c r="S627">
        <f t="shared" si="55"/>
        <v>0</v>
      </c>
      <c r="T627" t="str">
        <f>feed!R627</f>
        <v>Atlas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627" t="str">
        <f>feed!U627</f>
        <v>http://blocgame.com/stats.php?id=64337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9545</v>
      </c>
      <c r="AA627" s="8">
        <f t="shared" si="57"/>
        <v>11.70021186440678</v>
      </c>
      <c r="AB627" s="4">
        <f t="shared" si="58"/>
        <v>157.33333333333334</v>
      </c>
      <c r="AC627" s="4">
        <f t="shared" si="59"/>
        <v>1840.8333333333333</v>
      </c>
    </row>
    <row r="628" spans="1:29" x14ac:dyDescent="0.25">
      <c r="A628" t="str">
        <f>feed!A628</f>
        <v>Lanun johor</v>
      </c>
      <c r="B628" t="str">
        <f>feed!B628</f>
        <v>Aqildaniyal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42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1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14</v>
      </c>
      <c r="K628">
        <f>SUMPRODUCT(MID(0&amp;feed!K628,LARGE(INDEX(ISNUMBER(--MID(feed!K628,ROW($1:$19),1))*
ROW($1:$19),0),ROW($1:$19))+1,1)*10^ROW($1:$19)/10)</f>
        <v>6</v>
      </c>
      <c r="L628">
        <f>SUMPRODUCT(MID(0&amp;feed!L628,LARGE(INDEX(ISNUMBER(--MID(feed!L628,ROW($1:$19),1))*
ROW($1:$19),0),ROW($1:$19))+1,1)*10^ROW($1:$19)/10)</f>
        <v>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942</v>
      </c>
      <c r="O628">
        <f>SUMPRODUCT(MID(0&amp;feed!O628,LARGE(INDEX(ISNUMBER(--MID(feed!O628,ROW($1:$5),1))*
ROW($1:$5),0),ROW($1:$5))+1,1)*10^ROW($1:$5)/10)</f>
        <v>923</v>
      </c>
      <c r="P628">
        <f>feed!P628</f>
        <v>0</v>
      </c>
      <c r="Q628">
        <f t="shared" si="54"/>
        <v>40</v>
      </c>
      <c r="R628" t="str">
        <f>feed!Q628</f>
        <v>Large</v>
      </c>
      <c r="S628">
        <f t="shared" si="55"/>
        <v>7.5</v>
      </c>
      <c r="T628" t="str">
        <f>feed!R628</f>
        <v>Persia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628" t="str">
        <f>feed!U628</f>
        <v>http://blocgame.com/stats.php?id=64514</v>
      </c>
      <c r="X628" s="4">
        <f>SUMPRODUCT(MID(0&amp;feed!V628,LARGE(INDEX(ISNUMBER(--MID(feed!V628,ROW($1:$5),1))*
ROW($1:$5),0),ROW($1:$5))+1,1)*10^ROW($1:$5)/10)</f>
        <v>0</v>
      </c>
      <c r="Y628" t="str">
        <f>feed!W628</f>
        <v>1 Tons</v>
      </c>
      <c r="Z628" s="4">
        <f t="shared" si="56"/>
        <v>13879</v>
      </c>
      <c r="AA628" s="8">
        <f t="shared" si="57"/>
        <v>20.704883227176222</v>
      </c>
      <c r="AB628" s="4">
        <f t="shared" si="58"/>
        <v>157</v>
      </c>
      <c r="AC628" s="4">
        <f t="shared" si="59"/>
        <v>3250.6666666666665</v>
      </c>
    </row>
    <row r="629" spans="1:29" x14ac:dyDescent="0.25">
      <c r="A629" t="str">
        <f>feed!A629</f>
        <v>kutu_babi</v>
      </c>
      <c r="B629" t="str">
        <f>feed!B629</f>
        <v>Kasspars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Normal</v>
      </c>
      <c r="H629">
        <f>SUMPRODUCT(MID(0&amp;feed!H629,LARGE(INDEX(ISNUMBER(--MID(feed!H629,ROW($1:$19),1))*
ROW($1:$19),0),ROW($1:$19))+1,1)*10^ROW($1:$19)/10)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82</v>
      </c>
      <c r="K629">
        <f>SUMPRODUCT(MID(0&amp;feed!K629,LARGE(INDEX(ISNUMBER(--MID(feed!K629,ROW($1:$19),1))*
ROW($1:$19),0),ROW($1:$19))+1,1)*10^ROW($1:$19)/10)</f>
        <v>3</v>
      </c>
      <c r="L629">
        <f>SUMPRODUCT(MID(0&amp;feed!L629,LARGE(INDEX(ISNUMBER(--MID(feed!L629,ROW($1:$19),1))*
ROW($1:$19),0),ROW($1:$19))+1,1)*10^ROW($1:$19)/10)</f>
        <v>1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942</v>
      </c>
      <c r="O629">
        <f>SUMPRODUCT(MID(0&amp;feed!O629,LARGE(INDEX(ISNUMBER(--MID(feed!O629,ROW($1:$5),1))*
ROW($1:$5),0),ROW($1:$5))+1,1)*10^ROW($1:$5)/10)</f>
        <v>57</v>
      </c>
      <c r="P629" t="str">
        <f>feed!P629</f>
        <v>Untapped</v>
      </c>
      <c r="Q629">
        <f t="shared" si="54"/>
        <v>90</v>
      </c>
      <c r="R629" t="str">
        <f>feed!Q629</f>
        <v>Meagre</v>
      </c>
      <c r="S629">
        <f t="shared" si="55"/>
        <v>1.5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29" t="str">
        <f>feed!U629</f>
        <v>http://blocgame.com/stats.php?id=64636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4051</v>
      </c>
      <c r="AA629" s="8">
        <f t="shared" si="57"/>
        <v>6.6889596602972397</v>
      </c>
      <c r="AB629" s="4">
        <f t="shared" si="58"/>
        <v>157</v>
      </c>
      <c r="AC629" s="4">
        <f t="shared" si="59"/>
        <v>1050.1666666666667</v>
      </c>
    </row>
    <row r="630" spans="1:29" x14ac:dyDescent="0.25">
      <c r="A630" t="str">
        <f>feed!A630</f>
        <v>Mauritius</v>
      </c>
      <c r="B630" t="str">
        <f>feed!B630</f>
        <v>Dragonz</v>
      </c>
      <c r="C630" t="str">
        <f>feed!C630</f>
        <v>The Khilafah</v>
      </c>
      <c r="D630">
        <f>SUMPRODUCT(MID(0&amp;feed!D630,LARGE(INDEX(ISNUMBER(--MID(feed!D630,ROW($1:$19),1))*
ROW($1:$19),0),ROW($1:$19))+1,1)*10^ROW($1:$19)/10)</f>
        <v>59</v>
      </c>
      <c r="E630">
        <f>SUMPRODUCT(MID(0&amp;feed!E630,LARGE(INDEX(ISNUMBER(--MID(feed!E630,ROW($1:$19),1))*
ROW($1:$19),0),ROW($1:$19))+1,1)*10^ROW($1:$19)/10)</f>
        <v>1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2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5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942</v>
      </c>
      <c r="O630">
        <f>SUMPRODUCT(MID(0&amp;feed!O630,LARGE(INDEX(ISNUMBER(--MID(feed!O630,ROW($1:$5),1))*
ROW($1:$5),0),ROW($1:$5))+1,1)*10^ROW($1:$5)/10)</f>
        <v>164</v>
      </c>
      <c r="P630" t="str">
        <f>feed!P630</f>
        <v>Plentiful</v>
      </c>
      <c r="Q630">
        <f t="shared" si="54"/>
        <v>70</v>
      </c>
      <c r="R630" t="str">
        <f>feed!Q630</f>
        <v>Somewhat Large</v>
      </c>
      <c r="S630">
        <f t="shared" si="55"/>
        <v>6</v>
      </c>
      <c r="T630" t="str">
        <f>feed!R630</f>
        <v>East Africa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630" t="str">
        <f>feed!U630</f>
        <v>http://blocgame.com/stats.php?id=65031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13336</v>
      </c>
      <c r="AA630" s="8">
        <f t="shared" si="57"/>
        <v>22.118895966029726</v>
      </c>
      <c r="AB630" s="4">
        <f t="shared" si="58"/>
        <v>157</v>
      </c>
      <c r="AC630" s="4">
        <f t="shared" si="59"/>
        <v>3472.6666666666665</v>
      </c>
    </row>
    <row r="631" spans="1:29" x14ac:dyDescent="0.25">
      <c r="A631" t="str">
        <f>feed!A631</f>
        <v>Rattown</v>
      </c>
      <c r="B631" t="str">
        <f>feed!B631</f>
        <v>Furfag Commanding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506</v>
      </c>
      <c r="E631">
        <f>SUMPRODUCT(MID(0&amp;feed!E631,LARGE(INDEX(ISNUMBER(--MID(feed!E631,ROW($1:$19),1))*
ROW($1:$19),0),ROW($1:$19))+1,1)*10^ROW($1:$19)/10)</f>
        <v>6</v>
      </c>
      <c r="F631" t="str">
        <f>feed!F631</f>
        <v>Almost Modern</v>
      </c>
      <c r="G631" t="str">
        <f>feed!G631</f>
        <v>Nice</v>
      </c>
      <c r="H631">
        <f>SUMPRODUCT(MID(0&amp;feed!H631,LARGE(INDEX(ISNUMBER(--MID(feed!H631,ROW($1:$19),1))*
ROW($1:$19),0),ROW($1:$19))+1,1)*10^ROW($1:$19)/10)</f>
        <v>5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3</v>
      </c>
      <c r="K631">
        <f>SUMPRODUCT(MID(0&amp;feed!K631,LARGE(INDEX(ISNUMBER(--MID(feed!K631,ROW($1:$19),1))*
ROW($1:$19),0),ROW($1:$19))+1,1)*10^ROW($1:$19)/10)</f>
        <v>29</v>
      </c>
      <c r="L631">
        <f>SUMPRODUCT(MID(0&amp;feed!L631,LARGE(INDEX(ISNUMBER(--MID(feed!L631,ROW($1:$19),1))*
ROW($1:$19),0),ROW($1:$19))+1,1)*10^ROW($1:$19)/10)</f>
        <v>21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941</v>
      </c>
      <c r="O631">
        <f>SUMPRODUCT(MID(0&amp;feed!O631,LARGE(INDEX(ISNUMBER(--MID(feed!O631,ROW($1:$5),1))*
ROW($1:$5),0),ROW($1:$5))+1,1)*10^ROW($1:$5)/10)</f>
        <v>5696</v>
      </c>
      <c r="P631" t="str">
        <f>feed!P631</f>
        <v>Untapped</v>
      </c>
      <c r="Q631">
        <f t="shared" si="54"/>
        <v>90</v>
      </c>
      <c r="R631" t="str">
        <f>feed!Q631</f>
        <v>Very Powerful</v>
      </c>
      <c r="S631">
        <f t="shared" si="55"/>
        <v>10</v>
      </c>
      <c r="T631" t="str">
        <f>feed!R631</f>
        <v>Mesopotamia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631" t="str">
        <f>feed!U631</f>
        <v>http://blocgame.com/stats.php?id=39062</v>
      </c>
      <c r="X631" s="4">
        <f>SUMPRODUCT(MID(0&amp;feed!V631,LARGE(INDEX(ISNUMBER(--MID(feed!V631,ROW($1:$5),1))*
ROW($1:$5),0),ROW($1:$5))+1,1)*10^ROW($1:$5)/10)</f>
        <v>0</v>
      </c>
      <c r="Y631" t="str">
        <f>feed!W631</f>
        <v>2 Tons</v>
      </c>
      <c r="Z631" s="4">
        <f t="shared" si="56"/>
        <v>28689</v>
      </c>
      <c r="AA631" s="8">
        <f t="shared" si="57"/>
        <v>54.398512221041443</v>
      </c>
      <c r="AB631" s="4">
        <f t="shared" si="58"/>
        <v>156.83333333333334</v>
      </c>
      <c r="AC631" s="4">
        <f t="shared" si="59"/>
        <v>8531.5</v>
      </c>
    </row>
    <row r="632" spans="1:29" x14ac:dyDescent="0.25">
      <c r="A632" t="str">
        <f>feed!A632</f>
        <v>Senglia</v>
      </c>
      <c r="B632" t="str">
        <f>feed!B632</f>
        <v>mreid2112</v>
      </c>
      <c r="C632" t="str">
        <f>feed!C632</f>
        <v>Farmington Brigade</v>
      </c>
      <c r="D632">
        <f>SUMPRODUCT(MID(0&amp;feed!D632,LARGE(INDEX(ISNUMBER(--MID(feed!D632,ROW($1:$19),1))*
ROW($1:$19),0),ROW($1:$19))+1,1)*10^ROW($1:$19)/10)</f>
        <v>4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SUMPRODUCT(MID(0&amp;feed!H632,LARGE(INDEX(ISNUMBER(--MID(feed!H632,ROW($1:$19),1))*
ROW($1:$19),0),ROW($1:$19))+1,1)*10^ROW($1:$19)/10)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4</v>
      </c>
      <c r="K632">
        <f>SUMPRODUCT(MID(0&amp;feed!K632,LARGE(INDEX(ISNUMBER(--MID(feed!K632,ROW($1:$19),1))*
ROW($1:$19),0),ROW($1:$19))+1,1)*10^ROW($1:$19)/10)</f>
        <v>4</v>
      </c>
      <c r="L632">
        <f>SUMPRODUCT(MID(0&amp;feed!L632,LARGE(INDEX(ISNUMBER(--MID(feed!L632,ROW($1:$19),1))*
ROW($1:$19),0),ROW($1:$19))+1,1)*10^ROW($1:$19)/10)</f>
        <v>2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939</v>
      </c>
      <c r="O632">
        <f>SUMPRODUCT(MID(0&amp;feed!O632,LARGE(INDEX(ISNUMBER(--MID(feed!O632,ROW($1:$5),1))*
ROW($1:$5),0),ROW($1:$5))+1,1)*10^ROW($1:$5)/10)</f>
        <v>2</v>
      </c>
      <c r="P632" t="str">
        <f>feed!P632</f>
        <v>Untapped</v>
      </c>
      <c r="Q632">
        <f t="shared" si="54"/>
        <v>90</v>
      </c>
      <c r="R632" t="str">
        <f>feed!Q632</f>
        <v>Meagre</v>
      </c>
      <c r="S632">
        <f t="shared" si="55"/>
        <v>1.5</v>
      </c>
      <c r="T632" t="str">
        <f>feed!R632</f>
        <v>Indochina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632" t="str">
        <f>feed!U632</f>
        <v>http://blocgame.com/stats.php?id=62920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523</v>
      </c>
      <c r="AA632" s="8">
        <f t="shared" si="57"/>
        <v>3.7518636847710329</v>
      </c>
      <c r="AB632" s="4">
        <f t="shared" si="58"/>
        <v>156.5</v>
      </c>
      <c r="AC632" s="4">
        <f t="shared" si="59"/>
        <v>587.16666666666663</v>
      </c>
    </row>
    <row r="633" spans="1:29" x14ac:dyDescent="0.25">
      <c r="A633" t="str">
        <f>feed!A633</f>
        <v>Iraq</v>
      </c>
      <c r="B633" t="str">
        <f>feed!B633</f>
        <v>Saddam Hussein</v>
      </c>
      <c r="C633">
        <f>feed!C633</f>
        <v>0</v>
      </c>
      <c r="D633">
        <f>SUMPRODUCT(MID(0&amp;feed!D633,LARGE(INDEX(ISNUMBER(--MID(feed!D633,ROW($1:$19),1))*
ROW($1:$19),0),ROW($1:$19))+1,1)*10^ROW($1:$19)/10)</f>
        <v>67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2</v>
      </c>
      <c r="I633" t="str">
        <f>feed!I633</f>
        <v>Undisciplined Rabble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12</v>
      </c>
      <c r="L633">
        <f>SUMPRODUCT(MID(0&amp;feed!L633,LARGE(INDEX(ISNUMBER(--MID(feed!L633,ROW($1:$19),1))*
ROW($1:$19),0),ROW($1:$19))+1,1)*10^ROW($1:$19)/10)</f>
        <v>4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938</v>
      </c>
      <c r="O633">
        <f>SUMPRODUCT(MID(0&amp;feed!O633,LARGE(INDEX(ISNUMBER(--MID(feed!O633,ROW($1:$5),1))*
ROW($1:$5),0),ROW($1:$5))+1,1)*10^ROW($1:$5)/10)</f>
        <v>2913</v>
      </c>
      <c r="P633" t="str">
        <f>feed!P633</f>
        <v>Near Depletion</v>
      </c>
      <c r="Q633">
        <f t="shared" si="54"/>
        <v>10</v>
      </c>
      <c r="R633" t="str">
        <f>feed!Q633</f>
        <v>Small</v>
      </c>
      <c r="S633">
        <f t="shared" si="55"/>
        <v>3</v>
      </c>
      <c r="T633" t="str">
        <f>feed!R633</f>
        <v>Mesopotamia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633" t="str">
        <f>feed!U633</f>
        <v>http://blocgame.com/stats.php?id=40446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10670</v>
      </c>
      <c r="AA633" s="8">
        <f t="shared" si="57"/>
        <v>19.371002132196161</v>
      </c>
      <c r="AB633" s="4">
        <f t="shared" si="58"/>
        <v>156.33333333333334</v>
      </c>
      <c r="AC633" s="4">
        <f t="shared" si="59"/>
        <v>3028.3333333333335</v>
      </c>
    </row>
    <row r="634" spans="1:29" x14ac:dyDescent="0.25">
      <c r="A634" t="str">
        <f>feed!A634</f>
        <v>Trade Economics</v>
      </c>
      <c r="B634" t="str">
        <f>feed!B634</f>
        <v>Gen. Internet</v>
      </c>
      <c r="C634">
        <f>feed!C634</f>
        <v>0</v>
      </c>
      <c r="D634">
        <f>SUMPRODUCT(MID(0&amp;feed!D634,LARGE(INDEX(ISNUMBER(--MID(feed!D634,ROW($1:$19),1))*
ROW($1:$19),0),ROW($1:$19))+1,1)*10^ROW($1:$19)/10)</f>
        <v>2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Finest of the 19th century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1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44</v>
      </c>
      <c r="K634">
        <f>SUMPRODUCT(MID(0&amp;feed!K634,LARGE(INDEX(ISNUMBER(--MID(feed!K634,ROW($1:$19),1))*
ROW($1:$19),0),ROW($1:$19))+1,1)*10^ROW($1:$19)/10)</f>
        <v>5</v>
      </c>
      <c r="L634">
        <f>SUMPRODUCT(MID(0&amp;feed!L634,LARGE(INDEX(ISNUMBER(--MID(feed!L634,ROW($1:$19),1))*
ROW($1:$19),0),ROW($1:$19))+1,1)*10^ROW($1:$19)/10)</f>
        <v>1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938</v>
      </c>
      <c r="O634">
        <f>SUMPRODUCT(MID(0&amp;feed!O634,LARGE(INDEX(ISNUMBER(--MID(feed!O634,ROW($1:$5),1))*
ROW($1:$5),0),ROW($1:$5))+1,1)*10^ROW($1:$5)/10)</f>
        <v>268</v>
      </c>
      <c r="P634" t="str">
        <f>feed!P634</f>
        <v>Untapped</v>
      </c>
      <c r="Q634">
        <f t="shared" si="54"/>
        <v>90</v>
      </c>
      <c r="R634" t="str">
        <f>feed!Q634</f>
        <v>Meagre</v>
      </c>
      <c r="S634">
        <f t="shared" si="55"/>
        <v>1.5</v>
      </c>
      <c r="T634" t="str">
        <f>feed!R634</f>
        <v>Caribbean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634" t="str">
        <f>feed!U634</f>
        <v>http://blocgame.com/stats.php?id=65164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19588</v>
      </c>
      <c r="AA634" s="8">
        <f t="shared" si="57"/>
        <v>24.081023454157783</v>
      </c>
      <c r="AB634" s="4">
        <f t="shared" si="58"/>
        <v>156.33333333333334</v>
      </c>
      <c r="AC634" s="4">
        <f t="shared" si="59"/>
        <v>3764.6666666666665</v>
      </c>
    </row>
    <row r="635" spans="1:29" x14ac:dyDescent="0.25">
      <c r="A635" t="str">
        <f>feed!A635</f>
        <v>qwertyuiop</v>
      </c>
      <c r="B635" t="str">
        <f>feed!B635</f>
        <v>rumsods mom</v>
      </c>
      <c r="C635">
        <f>feed!C635</f>
        <v>0</v>
      </c>
      <c r="D635">
        <f>SUMPRODUCT(MID(0&amp;feed!D635,LARGE(INDEX(ISNUMBER(--MID(feed!D635,ROW($1:$19),1))*
ROW($1:$19),0),ROW($1:$19))+1,1)*10^ROW($1:$19)/10)</f>
        <v>5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Normal</v>
      </c>
      <c r="H635">
        <f>SUMPRODUCT(MID(0&amp;feed!H635,LARGE(INDEX(ISNUMBER(--MID(feed!H635,ROW($1:$19),1))*
ROW($1:$19),0),ROW($1:$19))+1,1)*10^ROW($1:$19)/10)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5</v>
      </c>
      <c r="K635">
        <f>SUMPRODUCT(MID(0&amp;feed!K635,LARGE(INDEX(ISNUMBER(--MID(feed!K635,ROW($1:$19),1))*
ROW($1:$19),0),ROW($1:$19))+1,1)*10^ROW($1:$19)/10)</f>
        <v>4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937</v>
      </c>
      <c r="O635">
        <f>SUMPRODUCT(MID(0&amp;feed!O635,LARGE(INDEX(ISNUMBER(--MID(feed!O635,ROW($1:$5),1))*
ROW($1:$5),0),ROW($1:$5))+1,1)*10^ROW($1:$5)/10)</f>
        <v>0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Arabia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635" t="str">
        <f>feed!U635</f>
        <v>http://blocgame.com/stats.php?id=59451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4380</v>
      </c>
      <c r="AA635" s="8">
        <f t="shared" si="57"/>
        <v>7.0757737459978651</v>
      </c>
      <c r="AB635" s="4">
        <f t="shared" si="58"/>
        <v>156.16666666666666</v>
      </c>
      <c r="AC635" s="4">
        <f t="shared" si="59"/>
        <v>1105</v>
      </c>
    </row>
    <row r="636" spans="1:29" x14ac:dyDescent="0.25">
      <c r="A636" t="str">
        <f>feed!A636</f>
        <v>Melengkar Alam</v>
      </c>
      <c r="B636" t="str">
        <f>feed!B636</f>
        <v>Raja dewata</v>
      </c>
      <c r="C636" t="str">
        <f>feed!C636</f>
        <v>PIRATES</v>
      </c>
      <c r="D636">
        <f>SUMPRODUCT(MID(0&amp;feed!D636,LARGE(INDEX(ISNUMBER(--MID(feed!D636,ROW($1:$19),1))*
ROW($1:$19),0),ROW($1:$19))+1,1)*10^ROW($1:$19)/10)</f>
        <v>105</v>
      </c>
      <c r="E636">
        <f>SUMPRODUCT(MID(0&amp;feed!E636,LARGE(INDEX(ISNUMBER(--MID(feed!E636,ROW($1:$19),1))*
ROW($1:$19),0),ROW($1:$19))+1,1)*10^ROW($1:$19)/10)</f>
        <v>1</v>
      </c>
      <c r="F636" t="str">
        <f>feed!F636</f>
        <v>Korean War surplus</v>
      </c>
      <c r="G636" t="str">
        <f>feed!G636</f>
        <v>Gandhi-like</v>
      </c>
      <c r="H636">
        <f>SUMPRODUCT(MID(0&amp;feed!H636,LARGE(INDEX(ISNUMBER(--MID(feed!H636,ROW($1:$19),1))*
ROW($1:$19),0),ROW($1:$19))+1,1)*10^ROW($1:$19)/10)</f>
        <v>6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11</v>
      </c>
      <c r="K636">
        <f>SUMPRODUCT(MID(0&amp;feed!K636,LARGE(INDEX(ISNUMBER(--MID(feed!K636,ROW($1:$19),1))*
ROW($1:$19),0),ROW($1:$19))+1,1)*10^ROW($1:$19)/10)</f>
        <v>27</v>
      </c>
      <c r="L636">
        <f>SUMPRODUCT(MID(0&amp;feed!L636,LARGE(INDEX(ISNUMBER(--MID(feed!L636,ROW($1:$19),1))*
ROW($1:$19),0),ROW($1:$19))+1,1)*10^ROW($1:$19)/10)</f>
        <v>13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936</v>
      </c>
      <c r="O636">
        <f>SUMPRODUCT(MID(0&amp;feed!O636,LARGE(INDEX(ISNUMBER(--MID(feed!O636,ROW($1:$5),1))*
ROW($1:$5),0),ROW($1:$5))+1,1)*10^ROW($1:$5)/10)</f>
        <v>4385</v>
      </c>
      <c r="P636" t="str">
        <f>feed!P636</f>
        <v>Untapped</v>
      </c>
      <c r="Q636">
        <f t="shared" si="54"/>
        <v>90</v>
      </c>
      <c r="R636" t="str">
        <f>feed!Q636</f>
        <v>Very Powerful</v>
      </c>
      <c r="S636">
        <f t="shared" si="55"/>
        <v>10</v>
      </c>
      <c r="T636" t="str">
        <f>feed!R636</f>
        <v>Arabia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636" t="str">
        <f>feed!U636</f>
        <v>http://blocgame.com/stats.php?id=60554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9910</v>
      </c>
      <c r="AA636" s="8">
        <f t="shared" si="57"/>
        <v>31.42094017094017</v>
      </c>
      <c r="AB636" s="4">
        <f t="shared" si="58"/>
        <v>156</v>
      </c>
      <c r="AC636" s="4">
        <f t="shared" si="59"/>
        <v>4901.666666666667</v>
      </c>
    </row>
    <row r="637" spans="1:29" x14ac:dyDescent="0.25">
      <c r="A637" t="str">
        <f>feed!A637</f>
        <v>Maiden</v>
      </c>
      <c r="B637" t="str">
        <f>feed!B637</f>
        <v>Queens Revenge</v>
      </c>
      <c r="C637" t="str">
        <f>feed!C637</f>
        <v>The Order</v>
      </c>
      <c r="D637">
        <f>SUMPRODUCT(MID(0&amp;feed!D637,LARGE(INDEX(ISNUMBER(--MID(feed!D637,ROW($1:$19),1))*
ROW($1:$19),0),ROW($1:$19))+1,1)*10^ROW($1:$19)/10)</f>
        <v>95</v>
      </c>
      <c r="E637">
        <f>SUMPRODUCT(MID(0&amp;feed!E637,LARGE(INDEX(ISNUMBER(--MID(feed!E637,ROW($1:$19),1))*
ROW($1:$19),0),ROW($1:$19))+1,1)*10^ROW($1:$19)/10)</f>
        <v>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2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14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934</v>
      </c>
      <c r="O637">
        <f>SUMPRODUCT(MID(0&amp;feed!O637,LARGE(INDEX(ISNUMBER(--MID(feed!O637,ROW($1:$5),1))*
ROW($1:$5),0),ROW($1:$5))+1,1)*10^ROW($1:$5)/10)</f>
        <v>2867</v>
      </c>
      <c r="P637" t="str">
        <f>feed!P637</f>
        <v>Untapped</v>
      </c>
      <c r="Q637">
        <f t="shared" si="54"/>
        <v>90</v>
      </c>
      <c r="R637" t="str">
        <f>feed!Q637</f>
        <v>Powerful</v>
      </c>
      <c r="S637">
        <f t="shared" si="55"/>
        <v>9</v>
      </c>
      <c r="T637" t="str">
        <f>feed!R637</f>
        <v>Mesopotamia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637" t="str">
        <f>feed!U637</f>
        <v>http://blocgame.com/stats.php?id=64049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22413</v>
      </c>
      <c r="AA637" s="8">
        <f t="shared" si="57"/>
        <v>38.450749464668093</v>
      </c>
      <c r="AB637" s="4">
        <f t="shared" si="58"/>
        <v>155.66666666666666</v>
      </c>
      <c r="AC637" s="4">
        <f t="shared" si="59"/>
        <v>5985.5</v>
      </c>
    </row>
    <row r="638" spans="1:29" x14ac:dyDescent="0.25">
      <c r="A638" t="str">
        <f>feed!A638</f>
        <v>eddylane</v>
      </c>
      <c r="B638" t="str">
        <f>feed!B638</f>
        <v>eddylane1</v>
      </c>
      <c r="C638" t="str">
        <f>feed!C638</f>
        <v>Schutzstaffel</v>
      </c>
      <c r="D638">
        <f>SUMPRODUCT(MID(0&amp;feed!D638,LARGE(INDEX(ISNUMBER(--MID(feed!D638,ROW($1:$19),1))*
ROW($1:$19),0),ROW($1:$19))+1,1)*10^ROW($1:$19)/10)</f>
        <v>11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Angelic</v>
      </c>
      <c r="H638">
        <f>SUMPRODUCT(MID(0&amp;feed!H638,LARGE(INDEX(ISNUMBER(--MID(feed!H638,ROW($1:$19),1))*
ROW($1:$19),0),ROW($1:$19))+1,1)*10^ROW($1:$19)/10)</f>
        <v>0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16</v>
      </c>
      <c r="K638">
        <f>SUMPRODUCT(MID(0&amp;feed!K638,LARGE(INDEX(ISNUMBER(--MID(feed!K638,ROW($1:$19),1))*
ROW($1:$19),0),ROW($1:$19))+1,1)*10^ROW($1:$19)/10)</f>
        <v>9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933</v>
      </c>
      <c r="O638">
        <f>SUMPRODUCT(MID(0&amp;feed!O638,LARGE(INDEX(ISNUMBER(--MID(feed!O638,ROW($1:$5),1))*
ROW($1:$5),0),ROW($1:$5))+1,1)*10^ROW($1:$5)/10)</f>
        <v>934</v>
      </c>
      <c r="P638" t="str">
        <f>feed!P638</f>
        <v>Near Depletion</v>
      </c>
      <c r="Q638">
        <f t="shared" si="54"/>
        <v>10</v>
      </c>
      <c r="R638" t="str">
        <f>feed!Q638</f>
        <v>None</v>
      </c>
      <c r="S638">
        <f t="shared" si="55"/>
        <v>0</v>
      </c>
      <c r="T638" t="str">
        <f>feed!R638</f>
        <v>Egypt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638" t="str">
        <f>feed!U638</f>
        <v>http://blocgame.com/stats.php?id=64920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4886</v>
      </c>
      <c r="AA638" s="8">
        <f t="shared" si="57"/>
        <v>11.265809217577706</v>
      </c>
      <c r="AB638" s="4">
        <f t="shared" si="58"/>
        <v>155.5</v>
      </c>
      <c r="AC638" s="4">
        <f t="shared" si="59"/>
        <v>1751.8333333333333</v>
      </c>
    </row>
    <row r="639" spans="1:29" x14ac:dyDescent="0.25">
      <c r="A639" t="str">
        <f>feed!A639</f>
        <v>YuvalF4gg</v>
      </c>
      <c r="B639" t="str">
        <f>feed!B639</f>
        <v>sahar1998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58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SUMPRODUCT(MID(0&amp;feed!H639,LARGE(INDEX(ISNUMBER(--MID(feed!H639,ROW($1:$19),1))*
ROW($1:$19),0),ROW($1:$19))+1,1)*10^ROW($1:$19)/10)</f>
        <v>1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</v>
      </c>
      <c r="K639">
        <f>SUMPRODUCT(MID(0&amp;feed!K639,LARGE(INDEX(ISNUMBER(--MID(feed!K639,ROW($1:$19),1))*
ROW($1:$19),0),ROW($1:$19))+1,1)*10^ROW($1:$19)/10)</f>
        <v>7</v>
      </c>
      <c r="L639">
        <f>SUMPRODUCT(MID(0&amp;feed!L639,LARGE(INDEX(ISNUMBER(--MID(feed!L639,ROW($1:$19),1))*
ROW($1:$19),0),ROW($1:$19))+1,1)*10^ROW($1:$19)/10)</f>
        <v>4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927</v>
      </c>
      <c r="O639">
        <f>SUMPRODUCT(MID(0&amp;feed!O639,LARGE(INDEX(ISNUMBER(--MID(feed!O639,ROW($1:$5),1))*
ROW($1:$5),0),ROW($1:$5))+1,1)*10^ROW($1:$5)/10)</f>
        <v>633</v>
      </c>
      <c r="P639" t="str">
        <f>feed!P639</f>
        <v>Near Depletion</v>
      </c>
      <c r="Q639">
        <f t="shared" si="54"/>
        <v>10</v>
      </c>
      <c r="R639" t="str">
        <f>feed!Q639</f>
        <v>Small</v>
      </c>
      <c r="S639">
        <f t="shared" si="55"/>
        <v>3</v>
      </c>
      <c r="T639" t="str">
        <f>feed!R639</f>
        <v>Arabia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639" t="str">
        <f>feed!U639</f>
        <v>http://blocgame.com/stats.php?id=65125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15151</v>
      </c>
      <c r="AA639" s="8">
        <f t="shared" si="57"/>
        <v>21.603020496224381</v>
      </c>
      <c r="AB639" s="4">
        <f t="shared" si="58"/>
        <v>154.5</v>
      </c>
      <c r="AC639" s="4">
        <f t="shared" si="59"/>
        <v>3337.6666666666665</v>
      </c>
    </row>
    <row r="640" spans="1:29" x14ac:dyDescent="0.25">
      <c r="A640" t="str">
        <f>feed!A640</f>
        <v>Persifio</v>
      </c>
      <c r="B640" t="str">
        <f>feed!B640</f>
        <v>Muizzuddin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3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Pariah</v>
      </c>
      <c r="H640">
        <f>SUMPRODUCT(MID(0&amp;feed!H640,LARGE(INDEX(ISNUMBER(--MID(feed!H640,ROW($1:$19),1))*
ROW($1:$19),0),ROW($1:$19))+1,1)*10^ROW($1:$19)/10)</f>
        <v>2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3</v>
      </c>
      <c r="K640">
        <f>SUMPRODUCT(MID(0&amp;feed!K640,LARGE(INDEX(ISNUMBER(--MID(feed!K640,ROW($1:$19),1))*
ROW($1:$19),0),ROW($1:$19))+1,1)*10^ROW($1:$19)/10)</f>
        <v>8</v>
      </c>
      <c r="L640">
        <f>SUMPRODUCT(MID(0&amp;feed!L640,LARGE(INDEX(ISNUMBER(--MID(feed!L640,ROW($1:$19),1))*
ROW($1:$19),0),ROW($1:$19))+1,1)*10^ROW($1:$19)/10)</f>
        <v>5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925</v>
      </c>
      <c r="O640">
        <f>SUMPRODUCT(MID(0&amp;feed!O640,LARGE(INDEX(ISNUMBER(--MID(feed!O640,ROW($1:$5),1))*
ROW($1:$5),0),ROW($1:$5))+1,1)*10^ROW($1:$5)/10)</f>
        <v>215</v>
      </c>
      <c r="P640">
        <f>feed!P640</f>
        <v>0</v>
      </c>
      <c r="Q640">
        <f t="shared" si="54"/>
        <v>40</v>
      </c>
      <c r="R640" t="str">
        <f>feed!Q640</f>
        <v>Somewhat Large</v>
      </c>
      <c r="S640">
        <f t="shared" si="55"/>
        <v>6</v>
      </c>
      <c r="T640" t="str">
        <f>feed!R640</f>
        <v>Pacific Rim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640" t="str">
        <f>feed!U640</f>
        <v>http://blocgame.com/stats.php?id=61664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3175</v>
      </c>
      <c r="AA640" s="8">
        <f t="shared" si="57"/>
        <v>10.324324324324325</v>
      </c>
      <c r="AB640" s="4">
        <f t="shared" si="58"/>
        <v>154.16666666666666</v>
      </c>
      <c r="AC640" s="4">
        <f t="shared" si="59"/>
        <v>1591.6666666666667</v>
      </c>
    </row>
    <row r="641" spans="1:29" x14ac:dyDescent="0.25">
      <c r="A641" t="str">
        <f>feed!A641</f>
        <v>Buzir</v>
      </c>
      <c r="B641" t="str">
        <f>feed!B641</f>
        <v>Sir Ribuz</v>
      </c>
      <c r="C641" t="str">
        <f>feed!C641</f>
        <v>Armat Corporation</v>
      </c>
      <c r="D641">
        <f>SUMPRODUCT(MID(0&amp;feed!D641,LARGE(INDEX(ISNUMBER(--MID(feed!D641,ROW($1:$19),1))*
ROW($1:$19),0),ROW($1:$19))+1,1)*10^ROW($1:$19)/10)</f>
        <v>110</v>
      </c>
      <c r="E641">
        <f>SUMPRODUCT(MID(0&amp;feed!E641,LARGE(INDEX(ISNUMBER(--MID(feed!E641,ROW($1:$19),1))*
ROW($1:$19),0),ROW($1:$19))+1,1)*10^ROW($1:$19)/10)</f>
        <v>1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2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9</v>
      </c>
      <c r="K641">
        <f>SUMPRODUCT(MID(0&amp;feed!K641,LARGE(INDEX(ISNUMBER(--MID(feed!K641,ROW($1:$19),1))*
ROW($1:$19),0),ROW($1:$19))+1,1)*10^ROW($1:$19)/10)</f>
        <v>31</v>
      </c>
      <c r="L641">
        <f>SUMPRODUCT(MID(0&amp;feed!L641,LARGE(INDEX(ISNUMBER(--MID(feed!L641,ROW($1:$19),1))*
ROW($1:$19),0),ROW($1:$19))+1,1)*10^ROW($1:$19)/10)</f>
        <v>2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925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54"/>
        <v>90</v>
      </c>
      <c r="R641" t="str">
        <f>feed!Q641</f>
        <v>Large</v>
      </c>
      <c r="S641">
        <f t="shared" si="55"/>
        <v>7.5</v>
      </c>
      <c r="T641" t="str">
        <f>feed!R641</f>
        <v>Southern Cone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641" t="str">
        <f>feed!U641</f>
        <v>http://blocgame.com/stats.php?id=64064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29250</v>
      </c>
      <c r="AA641" s="8">
        <f t="shared" si="57"/>
        <v>46.621621621621621</v>
      </c>
      <c r="AB641" s="4">
        <f t="shared" si="58"/>
        <v>154.16666666666666</v>
      </c>
      <c r="AC641" s="4">
        <f t="shared" si="59"/>
        <v>7187.5</v>
      </c>
    </row>
    <row r="642" spans="1:29" x14ac:dyDescent="0.25">
      <c r="A642" t="str">
        <f>feed!A642</f>
        <v>Hamshiretonland</v>
      </c>
      <c r="B642" t="str">
        <f>feed!B642</f>
        <v>Lord Hamshiretonburrough</v>
      </c>
      <c r="C642" t="str">
        <f>feed!C642</f>
        <v>Brotherhood of Nod</v>
      </c>
      <c r="D642">
        <f>SUMPRODUCT(MID(0&amp;feed!D642,LARGE(INDEX(ISNUMBER(--MID(feed!D642,ROW($1:$19),1))*
ROW($1:$19),0),ROW($1:$19))+1,1)*10^ROW($1:$19)/10)</f>
        <v>78</v>
      </c>
      <c r="E642">
        <f>SUMPRODUCT(MID(0&amp;feed!E642,LARGE(INDEX(ISNUMBER(--MID(feed!E642,ROW($1:$19),1))*
ROW($1:$19),0),ROW($1:$19))+1,1)*10^ROW($1:$19)/10)</f>
        <v>0</v>
      </c>
      <c r="F642" t="str">
        <f>feed!F642</f>
        <v>Vietnam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2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11</v>
      </c>
      <c r="K642">
        <f>SUMPRODUCT(MID(0&amp;feed!K642,LARGE(INDEX(ISNUMBER(--MID(feed!K642,ROW($1:$19),1))*
ROW($1:$19),0),ROW($1:$19))+1,1)*10^ROW($1:$19)/10)</f>
        <v>10</v>
      </c>
      <c r="L642">
        <f>SUMPRODUCT(MID(0&amp;feed!L642,LARGE(INDEX(ISNUMBER(--MID(feed!L642,ROW($1:$19),1))*
ROW($1:$19),0),ROW($1:$19))+1,1)*10^ROW($1:$19)/10)</f>
        <v>2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923</v>
      </c>
      <c r="O642">
        <f>SUMPRODUCT(MID(0&amp;feed!O642,LARGE(INDEX(ISNUMBER(--MID(feed!O642,ROW($1:$5),1))*
ROW($1:$5),0),ROW($1:$5))+1,1)*10^ROW($1:$5)/10)</f>
        <v>160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Congo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642" t="str">
        <f>feed!U642</f>
        <v>http://blocgame.com/stats.php?id=58470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15344</v>
      </c>
      <c r="AA642" s="8">
        <f t="shared" si="57"/>
        <v>23.124593716143011</v>
      </c>
      <c r="AB642" s="4">
        <f t="shared" si="58"/>
        <v>153.83333333333334</v>
      </c>
      <c r="AC642" s="4">
        <f t="shared" si="59"/>
        <v>3557.3333333333335</v>
      </c>
    </row>
    <row r="643" spans="1:29" x14ac:dyDescent="0.25">
      <c r="A643" t="str">
        <f>feed!A643</f>
        <v>Mys glory</v>
      </c>
      <c r="B643" t="str">
        <f>feed!B643</f>
        <v>Mhanes27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113</v>
      </c>
      <c r="E643">
        <f>SUMPRODUCT(MID(0&amp;feed!E643,LARGE(INDEX(ISNUMBER(--MID(feed!E643,ROW($1:$19),1))*
ROW($1:$19),0),ROW($1:$19))+1,1)*10^ROW($1:$19)/10)</f>
        <v>12</v>
      </c>
      <c r="F643" t="str">
        <f>feed!F643</f>
        <v>Vietnam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3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12</v>
      </c>
      <c r="K643">
        <f>SUMPRODUCT(MID(0&amp;feed!K643,LARGE(INDEX(ISNUMBER(--MID(feed!K643,ROW($1:$19),1))*
ROW($1:$19),0),ROW($1:$19))+1,1)*10^ROW($1:$19)/10)</f>
        <v>25</v>
      </c>
      <c r="L643">
        <f>SUMPRODUCT(MID(0&amp;feed!L643,LARGE(INDEX(ISNUMBER(--MID(feed!L643,ROW($1:$19),1))*
ROW($1:$19),0),ROW($1:$19))+1,1)*10^ROW($1:$19)/10)</f>
        <v>10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922</v>
      </c>
      <c r="O643">
        <f>SUMPRODUCT(MID(0&amp;feed!O643,LARGE(INDEX(ISNUMBER(--MID(feed!O643,ROW($1:$5),1))*
ROW($1:$5),0),ROW($1:$5))+1,1)*10^ROW($1:$5)/10)</f>
        <v>53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Pacific Rim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643" t="str">
        <f>feed!U643</f>
        <v>http://blocgame.com/stats.php?id=62396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5095</v>
      </c>
      <c r="AA643" s="8">
        <f t="shared" ref="AA643:AA706" si="63">V643/N643</f>
        <v>22.20173535791757</v>
      </c>
      <c r="AB643" s="4">
        <f t="shared" ref="AB643:AB706" si="64">N643/6</f>
        <v>153.66666666666666</v>
      </c>
      <c r="AC643" s="4">
        <f t="shared" ref="AC643:AC706" si="65">V643/6</f>
        <v>3411.6666666666665</v>
      </c>
    </row>
    <row r="644" spans="1:29" x14ac:dyDescent="0.25">
      <c r="A644" t="str">
        <f>feed!A644</f>
        <v>Iraqghanistan</v>
      </c>
      <c r="B644" t="str">
        <f>feed!B644</f>
        <v>an unwashed arab.</v>
      </c>
      <c r="C644" t="str">
        <f>feed!C644</f>
        <v>The Khilafah</v>
      </c>
      <c r="D644">
        <f>SUMPRODUCT(MID(0&amp;feed!D644,LARGE(INDEX(ISNUMBER(--MID(feed!D644,ROW($1:$19),1))*
ROW($1:$19),0),ROW($1:$19))+1,1)*10^ROW($1:$19)/10)</f>
        <v>0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Isolated</v>
      </c>
      <c r="H644">
        <f>SUMPRODUCT(MID(0&amp;feed!H644,LARGE(INDEX(ISNUMBER(--MID(feed!H644,ROW($1:$19),1))*
ROW($1:$19),0),ROW($1:$19))+1,1)*10^ROW($1:$19)/10)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4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915</v>
      </c>
      <c r="O644">
        <f>SUMPRODUCT(MID(0&amp;feed!O644,LARGE(INDEX(ISNUMBER(--MID(feed!O644,ROW($1:$5),1))*
ROW($1:$5),0),ROW($1:$5))+1,1)*10^ROW($1:$5)/10)</f>
        <v>455</v>
      </c>
      <c r="P644" t="str">
        <f>feed!P644</f>
        <v>Plentiful</v>
      </c>
      <c r="Q644">
        <f t="shared" si="60"/>
        <v>70</v>
      </c>
      <c r="R644" t="str">
        <f>feed!Q644</f>
        <v>Small</v>
      </c>
      <c r="S644">
        <f t="shared" si="61"/>
        <v>3</v>
      </c>
      <c r="T644" t="str">
        <f>feed!R644</f>
        <v>Egypt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644" t="str">
        <f>feed!U644</f>
        <v>http://blocgame.com/stats.php?id=64180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708</v>
      </c>
      <c r="AA644" s="8">
        <f t="shared" si="63"/>
        <v>6.9213114754098362</v>
      </c>
      <c r="AB644" s="4">
        <f t="shared" si="64"/>
        <v>152.5</v>
      </c>
      <c r="AC644" s="4">
        <f t="shared" si="65"/>
        <v>1055.5</v>
      </c>
    </row>
    <row r="645" spans="1:29" x14ac:dyDescent="0.25">
      <c r="A645" t="str">
        <f>feed!A645</f>
        <v>Fast Dragon</v>
      </c>
      <c r="B645" t="str">
        <f>feed!B645</f>
        <v>Matt Damion</v>
      </c>
      <c r="C645" t="str">
        <f>feed!C645</f>
        <v>United Democracies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2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5</v>
      </c>
      <c r="K645">
        <f>SUMPRODUCT(MID(0&amp;feed!K645,LARGE(INDEX(ISNUMBER(--MID(feed!K645,ROW($1:$19),1))*
ROW($1:$19),0),ROW($1:$19))+1,1)*10^ROW($1:$19)/10)</f>
        <v>19</v>
      </c>
      <c r="L645">
        <f>SUMPRODUCT(MID(0&amp;feed!L645,LARGE(INDEX(ISNUMBER(--MID(feed!L645,ROW($1:$19),1))*
ROW($1:$19),0),ROW($1:$19))+1,1)*10^ROW($1:$19)/10)</f>
        <v>4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914</v>
      </c>
      <c r="O645">
        <f>SUMPRODUCT(MID(0&amp;feed!O645,LARGE(INDEX(ISNUMBER(--MID(feed!O645,ROW($1:$5),1))*
ROW($1:$5),0),ROW($1:$5))+1,1)*10^ROW($1:$5)/10)</f>
        <v>457</v>
      </c>
      <c r="P645" t="str">
        <f>feed!P645</f>
        <v>Untapped</v>
      </c>
      <c r="Q645">
        <f t="shared" si="60"/>
        <v>90</v>
      </c>
      <c r="R645" t="str">
        <f>feed!Q645</f>
        <v>Mediocre</v>
      </c>
      <c r="S645">
        <f t="shared" si="61"/>
        <v>4.5</v>
      </c>
      <c r="T645" t="str">
        <f>feed!R645</f>
        <v>China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645" t="str">
        <f>feed!U645</f>
        <v>http://blocgame.com/stats.php?id=65502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19545</v>
      </c>
      <c r="AA645" s="8">
        <f t="shared" si="63"/>
        <v>33.282275711159734</v>
      </c>
      <c r="AB645" s="4">
        <f t="shared" si="64"/>
        <v>152.33333333333334</v>
      </c>
      <c r="AC645" s="4">
        <f t="shared" si="65"/>
        <v>5070</v>
      </c>
    </row>
    <row r="646" spans="1:29" x14ac:dyDescent="0.25">
      <c r="A646" t="str">
        <f>feed!A646</f>
        <v>Glueyou</v>
      </c>
      <c r="B646" t="str">
        <f>feed!B646</f>
        <v>Soupcockporkpie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76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SUMPRODUCT(MID(0&amp;feed!H646,LARGE(INDEX(ISNUMBER(--MID(feed!H646,ROW($1:$19),1))*
ROW($1:$19),0),ROW($1:$19))+1,1)*10^ROW($1:$19)/10)</f>
        <v>1</v>
      </c>
      <c r="I646" t="str">
        <f>feed!I646</f>
        <v>Elite</v>
      </c>
      <c r="J646">
        <f>SUMPRODUCT(MID(0&amp;feed!J646,LARGE(INDEX(ISNUMBER(--MID(feed!J646,ROW($1:$19),1))*
ROW($1:$19),0),ROW($1:$19))+1,1)*10^ROW($1:$19)/10)</f>
        <v>12</v>
      </c>
      <c r="K646">
        <f>SUMPRODUCT(MID(0&amp;feed!K646,LARGE(INDEX(ISNUMBER(--MID(feed!K646,ROW($1:$19),1))*
ROW($1:$19),0),ROW($1:$19))+1,1)*10^ROW($1:$19)/10)</f>
        <v>8</v>
      </c>
      <c r="L646">
        <f>SUMPRODUCT(MID(0&amp;feed!L646,LARGE(INDEX(ISNUMBER(--MID(feed!L646,ROW($1:$19),1))*
ROW($1:$19),0),ROW($1:$19))+1,1)*10^ROW($1:$19)/10)</f>
        <v>3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911</v>
      </c>
      <c r="O646">
        <f>SUMPRODUCT(MID(0&amp;feed!O646,LARGE(INDEX(ISNUMBER(--MID(feed!O646,ROW($1:$5),1))*
ROW($1:$5),0),ROW($1:$5))+1,1)*10^ROW($1:$5)/10)</f>
        <v>104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46" t="str">
        <f>feed!U646</f>
        <v>http://blocgame.com/stats.php?id=63842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19115</v>
      </c>
      <c r="AA646" s="8">
        <f t="shared" si="63"/>
        <v>26.333699231613611</v>
      </c>
      <c r="AB646" s="4">
        <f t="shared" si="64"/>
        <v>151.83333333333334</v>
      </c>
      <c r="AC646" s="4">
        <f t="shared" si="65"/>
        <v>3998.3333333333335</v>
      </c>
    </row>
    <row r="647" spans="1:29" x14ac:dyDescent="0.25">
      <c r="A647" t="str">
        <f>feed!A647</f>
        <v>Orange Julius</v>
      </c>
      <c r="B647" t="str">
        <f>feed!B647</f>
        <v>5dollarcheezit</v>
      </c>
      <c r="C647" t="str">
        <f>feed!C647</f>
        <v>Interpol</v>
      </c>
      <c r="D647">
        <f>SUMPRODUCT(MID(0&amp;feed!D647,LARGE(INDEX(ISNUMBER(--MID(feed!D647,ROW($1:$19),1))*
ROW($1:$19),0),ROW($1:$19))+1,1)*10^ROW($1:$19)/10)</f>
        <v>99</v>
      </c>
      <c r="E647">
        <f>SUMPRODUCT(MID(0&amp;feed!E647,LARGE(INDEX(ISNUMBER(--MID(feed!E647,ROW($1:$19),1))*
ROW($1:$19),0),ROW($1:$19))+1,1)*10^ROW($1:$19)/10)</f>
        <v>7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2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4</v>
      </c>
      <c r="K647">
        <f>SUMPRODUCT(MID(0&amp;feed!K647,LARGE(INDEX(ISNUMBER(--MID(feed!K647,ROW($1:$19),1))*
ROW($1:$19),0),ROW($1:$19))+1,1)*10^ROW($1:$19)/10)</f>
        <v>16</v>
      </c>
      <c r="L647">
        <f>SUMPRODUCT(MID(0&amp;feed!L647,LARGE(INDEX(ISNUMBER(--MID(feed!L647,ROW($1:$19),1))*
ROW($1:$19),0),ROW($1:$19))+1,1)*10^ROW($1:$19)/10)</f>
        <v>6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910</v>
      </c>
      <c r="O647">
        <f>SUMPRODUCT(MID(0&amp;feed!O647,LARGE(INDEX(ISNUMBER(--MID(feed!O647,ROW($1:$5),1))*
ROW($1:$5),0),ROW($1:$5))+1,1)*10^ROW($1:$5)/10)</f>
        <v>1062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East Africa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647" t="str">
        <f>feed!U647</f>
        <v>http://blocgame.com/stats.php?id=46049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17543</v>
      </c>
      <c r="AA647" s="8">
        <f t="shared" si="63"/>
        <v>29.992307692307691</v>
      </c>
      <c r="AB647" s="4">
        <f t="shared" si="64"/>
        <v>151.66666666666666</v>
      </c>
      <c r="AC647" s="4">
        <f t="shared" si="65"/>
        <v>4548.833333333333</v>
      </c>
    </row>
    <row r="648" spans="1:29" x14ac:dyDescent="0.25">
      <c r="A648" t="str">
        <f>feed!A648</f>
        <v>Singapore no2</v>
      </c>
      <c r="B648" t="str">
        <f>feed!B648</f>
        <v>Caleb Neo</v>
      </c>
      <c r="C648" t="str">
        <f>feed!C648</f>
        <v>Dictators United</v>
      </c>
      <c r="D648">
        <f>SUMPRODUCT(MID(0&amp;feed!D648,LARGE(INDEX(ISNUMBER(--MID(feed!D648,ROW($1:$19),1))*
ROW($1:$19),0),ROW($1:$19))+1,1)*10^ROW($1:$19)/10)</f>
        <v>38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1</v>
      </c>
      <c r="I648" t="str">
        <f>feed!I648</f>
        <v>Standard</v>
      </c>
      <c r="J648">
        <f>SUMPRODUCT(MID(0&amp;feed!J648,LARGE(INDEX(ISNUMBER(--MID(feed!J648,ROW($1:$19),1))*
ROW($1:$19),0),ROW($1:$19))+1,1)*10^ROW($1:$19)/10)</f>
        <v>4</v>
      </c>
      <c r="K648">
        <f>SUMPRODUCT(MID(0&amp;feed!K648,LARGE(INDEX(ISNUMBER(--MID(feed!K648,ROW($1:$19),1))*
ROW($1:$19),0),ROW($1:$19))+1,1)*10^ROW($1:$19)/10)</f>
        <v>15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909</v>
      </c>
      <c r="O648">
        <f>SUMPRODUCT(MID(0&amp;feed!O648,LARGE(INDEX(ISNUMBER(--MID(feed!O648,ROW($1:$5),1))*
ROW($1:$5),0),ROW($1:$5))+1,1)*10^ROW($1:$5)/10)</f>
        <v>113</v>
      </c>
      <c r="P648" t="str">
        <f>feed!P648</f>
        <v>Untapped</v>
      </c>
      <c r="Q648">
        <f t="shared" si="60"/>
        <v>90</v>
      </c>
      <c r="R648" t="str">
        <f>feed!Q648</f>
        <v>Mediocre</v>
      </c>
      <c r="S648">
        <f t="shared" si="61"/>
        <v>4.5</v>
      </c>
      <c r="T648" t="str">
        <f>feed!R648</f>
        <v>East Indies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48" t="str">
        <f>feed!U648</f>
        <v>http://blocgame.com/stats.php?id=64582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12500</v>
      </c>
      <c r="AA648" s="8">
        <f t="shared" si="63"/>
        <v>22.002200220022001</v>
      </c>
      <c r="AB648" s="4">
        <f t="shared" si="64"/>
        <v>151.5</v>
      </c>
      <c r="AC648" s="4">
        <f t="shared" si="65"/>
        <v>3333.3333333333335</v>
      </c>
    </row>
    <row r="649" spans="1:29" x14ac:dyDescent="0.25">
      <c r="A649" t="str">
        <f>feed!A649</f>
        <v>Niorgana</v>
      </c>
      <c r="B649" t="str">
        <f>feed!B649</f>
        <v>Jorge Harzia</v>
      </c>
      <c r="C649">
        <f>feed!C649</f>
        <v>0</v>
      </c>
      <c r="D649">
        <f>SUMPRODUCT(MID(0&amp;feed!D649,LARGE(INDEX(ISNUMBER(--MID(feed!D649,ROW($1:$19),1))*
ROW($1:$19),0),ROW($1:$19))+1,1)*10^ROW($1:$19)/10)</f>
        <v>32</v>
      </c>
      <c r="E649">
        <f>SUMPRODUCT(MID(0&amp;feed!E649,LARGE(INDEX(ISNUMBER(--MID(feed!E649,ROW($1:$19),1))*
ROW($1:$19),0),ROW($1:$19))+1,1)*10^ROW($1:$19)/10)</f>
        <v>0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SUMPRODUCT(MID(0&amp;feed!H649,LARGE(INDEX(ISNUMBER(--MID(feed!H649,ROW($1:$19),1))*
ROW($1:$19),0),ROW($1:$19))+1,1)*10^ROW($1:$19)/10)</f>
        <v>1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19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4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907</v>
      </c>
      <c r="O649">
        <f>SUMPRODUCT(MID(0&amp;feed!O649,LARGE(INDEX(ISNUMBER(--MID(feed!O649,ROW($1:$5),1))*
ROW($1:$5),0),ROW($1:$5))+1,1)*10^ROW($1:$5)/10)</f>
        <v>245</v>
      </c>
      <c r="P649" t="str">
        <f>feed!P649</f>
        <v>Untapped</v>
      </c>
      <c r="Q649">
        <f t="shared" si="60"/>
        <v>90</v>
      </c>
      <c r="R649" t="str">
        <f>feed!Q649</f>
        <v>Large</v>
      </c>
      <c r="S649">
        <f t="shared" si="61"/>
        <v>7.5</v>
      </c>
      <c r="T649" t="str">
        <f>feed!R649</f>
        <v>Caribbean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49" t="str">
        <f>feed!U649</f>
        <v>http://blocgame.com/stats.php?id=63970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12063</v>
      </c>
      <c r="AA649" s="8">
        <f t="shared" si="63"/>
        <v>18.261300992282248</v>
      </c>
      <c r="AB649" s="4">
        <f t="shared" si="64"/>
        <v>151.16666666666666</v>
      </c>
      <c r="AC649" s="4">
        <f t="shared" si="65"/>
        <v>2760.5</v>
      </c>
    </row>
    <row r="650" spans="1:29" x14ac:dyDescent="0.25">
      <c r="A650" t="str">
        <f>feed!A650</f>
        <v>Asgurd</v>
      </c>
      <c r="B650" t="str">
        <f>feed!B650</f>
        <v>oneiljack</v>
      </c>
      <c r="C650" t="str">
        <f>feed!C650</f>
        <v>The Order</v>
      </c>
      <c r="D650">
        <f>SUMPRODUCT(MID(0&amp;feed!D650,LARGE(INDEX(ISNUMBER(--MID(feed!D650,ROW($1:$19),1))*
ROW($1:$19),0),ROW($1:$19))+1,1)*10^ROW($1:$19)/10)</f>
        <v>25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SUMPRODUCT(MID(0&amp;feed!H650,LARGE(INDEX(ISNUMBER(--MID(feed!H650,ROW($1:$19),1))*
ROW($1:$19),0),ROW($1:$19))+1,1)*10^ROW($1:$19)/10)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4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3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907</v>
      </c>
      <c r="O650">
        <f>SUMPRODUCT(MID(0&amp;feed!O650,LARGE(INDEX(ISNUMBER(--MID(feed!O650,ROW($1:$5),1))*
ROW($1:$5),0),ROW($1:$5))+1,1)*10^ROW($1:$5)/10)</f>
        <v>430</v>
      </c>
      <c r="P650" t="str">
        <f>feed!P650</f>
        <v>Untapped</v>
      </c>
      <c r="Q650">
        <f t="shared" si="60"/>
        <v>90</v>
      </c>
      <c r="R650" t="str">
        <f>feed!Q650</f>
        <v>Large</v>
      </c>
      <c r="S650">
        <f t="shared" si="61"/>
        <v>7.5</v>
      </c>
      <c r="T650" t="str">
        <f>feed!R650</f>
        <v>Indochina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650" t="str">
        <f>feed!U650</f>
        <v>http://blocgame.com/stats.php?id=64960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19485</v>
      </c>
      <c r="AA650" s="8">
        <f t="shared" si="63"/>
        <v>26.444321940463066</v>
      </c>
      <c r="AB650" s="4">
        <f t="shared" si="64"/>
        <v>151.16666666666666</v>
      </c>
      <c r="AC650" s="4">
        <f t="shared" si="65"/>
        <v>3997.5</v>
      </c>
    </row>
    <row r="651" spans="1:29" x14ac:dyDescent="0.25">
      <c r="A651" t="str">
        <f>feed!A651</f>
        <v>Isla Grande</v>
      </c>
      <c r="B651" t="str">
        <f>feed!B651</f>
        <v>King Richard</v>
      </c>
      <c r="C651" t="str">
        <f>feed!C651</f>
        <v>PIRATES</v>
      </c>
      <c r="D651">
        <f>SUMPRODUCT(MID(0&amp;feed!D651,LARGE(INDEX(ISNUMBER(--MID(feed!D651,ROW($1:$19),1))*
ROW($1:$19),0),ROW($1:$19))+1,1)*10^ROW($1:$19)/10)</f>
        <v>83</v>
      </c>
      <c r="E651">
        <f>SUMPRODUCT(MID(0&amp;feed!E651,LARGE(INDEX(ISNUMBER(--MID(feed!E651,ROW($1:$19),1))*
ROW($1:$19),0),ROW($1:$19))+1,1)*10^ROW($1:$19)/10)</f>
        <v>1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9</v>
      </c>
      <c r="K651">
        <f>SUMPRODUCT(MID(0&amp;feed!K651,LARGE(INDEX(ISNUMBER(--MID(feed!K651,ROW($1:$19),1))*
ROW($1:$19),0),ROW($1:$19))+1,1)*10^ROW($1:$19)/10)</f>
        <v>29</v>
      </c>
      <c r="L651">
        <f>SUMPRODUCT(MID(0&amp;feed!L651,LARGE(INDEX(ISNUMBER(--MID(feed!L651,ROW($1:$19),1))*
ROW($1:$19),0),ROW($1:$19))+1,1)*10^ROW($1:$19)/10)</f>
        <v>4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906</v>
      </c>
      <c r="O651">
        <f>SUMPRODUCT(MID(0&amp;feed!O651,LARGE(INDEX(ISNUMBER(--MID(feed!O651,ROW($1:$5),1))*
ROW($1:$5),0),ROW($1:$5))+1,1)*10^ROW($1:$5)/10)</f>
        <v>81</v>
      </c>
      <c r="P651" t="str">
        <f>feed!P651</f>
        <v>Untapped</v>
      </c>
      <c r="Q651">
        <f t="shared" si="60"/>
        <v>90</v>
      </c>
      <c r="R651" t="str">
        <f>feed!Q651</f>
        <v>Powerful</v>
      </c>
      <c r="S651">
        <f t="shared" si="61"/>
        <v>9</v>
      </c>
      <c r="T651" t="str">
        <f>feed!R651</f>
        <v>Caribbean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651" t="str">
        <f>feed!U651</f>
        <v>http://blocgame.com/stats.php?id=64171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20131</v>
      </c>
      <c r="AA651" s="8">
        <f t="shared" si="63"/>
        <v>37.53421633554084</v>
      </c>
      <c r="AB651" s="4">
        <f t="shared" si="64"/>
        <v>151</v>
      </c>
      <c r="AC651" s="4">
        <f t="shared" si="65"/>
        <v>5667.666666666667</v>
      </c>
    </row>
    <row r="652" spans="1:29" x14ac:dyDescent="0.25">
      <c r="A652" t="str">
        <f>feed!A652</f>
        <v>alyasan</v>
      </c>
      <c r="B652" t="str">
        <f>feed!B652</f>
        <v>alyas</v>
      </c>
      <c r="C652" t="str">
        <f>feed!C652</f>
        <v>Schutzstaffel</v>
      </c>
      <c r="D652">
        <f>SUMPRODUCT(MID(0&amp;feed!D652,LARGE(INDEX(ISNUMBER(--MID(feed!D652,ROW($1:$19),1))*
ROW($1:$19),0),ROW($1:$19))+1,1)*10^ROW($1:$19)/10)</f>
        <v>42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0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15</v>
      </c>
      <c r="K652">
        <f>SUMPRODUCT(MID(0&amp;feed!K652,LARGE(INDEX(ISNUMBER(--MID(feed!K652,ROW($1:$19),1))*
ROW($1:$19),0),ROW($1:$19))+1,1)*10^ROW($1:$19)/10)</f>
        <v>15</v>
      </c>
      <c r="L652">
        <f>SUMPRODUCT(MID(0&amp;feed!L652,LARGE(INDEX(ISNUMBER(--MID(feed!L652,ROW($1:$19),1))*
ROW($1:$19),0),ROW($1:$19))+1,1)*10^ROW($1:$19)/10)</f>
        <v>3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903</v>
      </c>
      <c r="O652">
        <f>SUMPRODUCT(MID(0&amp;feed!O652,LARGE(INDEX(ISNUMBER(--MID(feed!O652,ROW($1:$5),1))*
ROW($1:$5),0),ROW($1:$5))+1,1)*10^ROW($1:$5)/10)</f>
        <v>162</v>
      </c>
      <c r="P652" t="str">
        <f>feed!P652</f>
        <v>Untapped</v>
      </c>
      <c r="Q652">
        <f t="shared" si="60"/>
        <v>90</v>
      </c>
      <c r="R652" t="str">
        <f>feed!Q652</f>
        <v>Somewhat Large</v>
      </c>
      <c r="S652">
        <f t="shared" si="61"/>
        <v>6</v>
      </c>
      <c r="T652" t="str">
        <f>feed!R652</f>
        <v>China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652" t="str">
        <f>feed!U652</f>
        <v>http://blocgame.com/stats.php?id=65091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16718</v>
      </c>
      <c r="AA652" s="8">
        <f t="shared" si="63"/>
        <v>25.98892580287929</v>
      </c>
      <c r="AB652" s="4">
        <f t="shared" si="64"/>
        <v>150.5</v>
      </c>
      <c r="AC652" s="4">
        <f t="shared" si="65"/>
        <v>3911.3333333333335</v>
      </c>
    </row>
    <row r="653" spans="1:29" x14ac:dyDescent="0.25">
      <c r="A653" t="str">
        <f>feed!A653</f>
        <v>Krajina</v>
      </c>
      <c r="B653" t="str">
        <f>feed!B653</f>
        <v>ï¿½eljko Raï¿½natoviï¿½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99</v>
      </c>
      <c r="E653">
        <f>SUMPRODUCT(MID(0&amp;feed!E653,LARGE(INDEX(ISNUMBER(--MID(feed!E653,ROW($1:$19),1))*
ROW($1:$19),0),ROW($1:$19))+1,1)*10^ROW($1:$19)/10)</f>
        <v>9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SUMPRODUCT(MID(0&amp;feed!H653,LARGE(INDEX(ISNUMBER(--MID(feed!H653,ROW($1:$19),1))*
ROW($1:$19),0),ROW($1:$19))+1,1)*10^ROW($1:$19)/10)</f>
        <v>3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36</v>
      </c>
      <c r="L653">
        <f>SUMPRODUCT(MID(0&amp;feed!L653,LARGE(INDEX(ISNUMBER(--MID(feed!L653,ROW($1:$19),1))*
ROW($1:$19),0),ROW($1:$19))+1,1)*10^ROW($1:$19)/10)</f>
        <v>26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901</v>
      </c>
      <c r="O653">
        <f>SUMPRODUCT(MID(0&amp;feed!O653,LARGE(INDEX(ISNUMBER(--MID(feed!O653,ROW($1:$5),1))*
ROW($1:$5),0),ROW($1:$5))+1,1)*10^ROW($1:$5)/10)</f>
        <v>3849</v>
      </c>
      <c r="P653" t="str">
        <f>feed!P653</f>
        <v>Untapped</v>
      </c>
      <c r="Q653">
        <f t="shared" si="60"/>
        <v>90</v>
      </c>
      <c r="R653" t="str">
        <f>feed!Q653</f>
        <v>Very Powerful</v>
      </c>
      <c r="S653">
        <f t="shared" si="61"/>
        <v>10</v>
      </c>
      <c r="T653" t="str">
        <f>feed!R653</f>
        <v>Mesopotamia</v>
      </c>
      <c r="U653" t="str">
        <f>feed!S653</f>
        <v>Soviet Union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653" t="str">
        <f>feed!U653</f>
        <v>http://blocgame.com/stats.php?id=62961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14181</v>
      </c>
      <c r="AA653" s="8">
        <f t="shared" si="63"/>
        <v>44.041065482796895</v>
      </c>
      <c r="AB653" s="4">
        <f t="shared" si="64"/>
        <v>150.16666666666666</v>
      </c>
      <c r="AC653" s="4">
        <f t="shared" si="65"/>
        <v>6613.5</v>
      </c>
    </row>
    <row r="654" spans="1:29" x14ac:dyDescent="0.25">
      <c r="A654" t="str">
        <f>feed!A654</f>
        <v>North Oman</v>
      </c>
      <c r="B654" t="str">
        <f>feed!B654</f>
        <v>WISD0MTREE</v>
      </c>
      <c r="C654" t="str">
        <f>feed!C654</f>
        <v>Armat Corporation</v>
      </c>
      <c r="D654">
        <f>SUMPRODUCT(MID(0&amp;feed!D654,LARGE(INDEX(ISNUMBER(--MID(feed!D654,ROW($1:$19),1))*
ROW($1:$19),0),ROW($1:$19))+1,1)*10^ROW($1:$19)/10)</f>
        <v>15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SUMPRODUCT(MID(0&amp;feed!H654,LARGE(INDEX(ISNUMBER(--MID(feed!H654,ROW($1:$19),1))*
ROW($1:$19),0),ROW($1:$19))+1,1)*10^ROW($1:$19)/10)</f>
        <v>1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26</v>
      </c>
      <c r="K654">
        <f>SUMPRODUCT(MID(0&amp;feed!K654,LARGE(INDEX(ISNUMBER(--MID(feed!K654,ROW($1:$19),1))*
ROW($1:$19),0),ROW($1:$19))+1,1)*10^ROW($1:$19)/10)</f>
        <v>12</v>
      </c>
      <c r="L654">
        <f>SUMPRODUCT(MID(0&amp;feed!L654,LARGE(INDEX(ISNUMBER(--MID(feed!L654,ROW($1:$19),1))*
ROW($1:$19),0),ROW($1:$19))+1,1)*10^ROW($1:$19)/10)</f>
        <v>8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899</v>
      </c>
      <c r="O654">
        <f>SUMPRODUCT(MID(0&amp;feed!O654,LARGE(INDEX(ISNUMBER(--MID(feed!O654,ROW($1:$5),1))*
ROW($1:$5),0),ROW($1:$5))+1,1)*10^ROW($1:$5)/10)</f>
        <v>3161</v>
      </c>
      <c r="P654" t="str">
        <f>feed!P654</f>
        <v>Untapped</v>
      </c>
      <c r="Q654">
        <f t="shared" si="60"/>
        <v>90</v>
      </c>
      <c r="R654" t="str">
        <f>feed!Q654</f>
        <v>Mediocre</v>
      </c>
      <c r="S654">
        <f t="shared" si="61"/>
        <v>4.5</v>
      </c>
      <c r="T654" t="str">
        <f>feed!R654</f>
        <v>Arabia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654" t="str">
        <f>feed!U654</f>
        <v>http://blocgame.com/stats.php?id=9620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8676</v>
      </c>
      <c r="AA654" s="8">
        <f t="shared" si="63"/>
        <v>18.827586206896552</v>
      </c>
      <c r="AB654" s="4">
        <f t="shared" si="64"/>
        <v>149.83333333333334</v>
      </c>
      <c r="AC654" s="4">
        <f t="shared" si="65"/>
        <v>2821</v>
      </c>
    </row>
    <row r="655" spans="1:29" x14ac:dyDescent="0.25">
      <c r="A655" t="str">
        <f>feed!A655</f>
        <v>Del</v>
      </c>
      <c r="B655" t="str">
        <f>feed!B655</f>
        <v>arnoldNYAAAA</v>
      </c>
      <c r="C655">
        <f>feed!C655</f>
        <v>0</v>
      </c>
      <c r="D655">
        <f>SUMPRODUCT(MID(0&amp;feed!D655,LARGE(INDEX(ISNUMBER(--MID(feed!D655,ROW($1:$19),1))*
ROW($1:$19),0),ROW($1:$19))+1,1)*10^ROW($1:$19)/10)</f>
        <v>10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Finest of the 19th century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101</v>
      </c>
      <c r="K655">
        <f>SUMPRODUCT(MID(0&amp;feed!K655,LARGE(INDEX(ISNUMBER(--MID(feed!K655,ROW($1:$19),1))*
ROW($1:$19),0),ROW($1:$19))+1,1)*10^ROW($1:$19)/10)</f>
        <v>2</v>
      </c>
      <c r="L655">
        <f>SUMPRODUCT(MID(0&amp;feed!L655,LARGE(INDEX(ISNUMBER(--MID(feed!L655,ROW($1:$19),1))*
ROW($1:$19),0),ROW($1:$19))+1,1)*10^ROW($1:$19)/10)</f>
        <v>0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897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 t="shared" si="60"/>
        <v>90</v>
      </c>
      <c r="R655" t="str">
        <f>feed!Q655</f>
        <v>Meagre</v>
      </c>
      <c r="S655">
        <f t="shared" si="61"/>
        <v>1.5</v>
      </c>
      <c r="T655" t="str">
        <f>feed!R655</f>
        <v>Mesopotamia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655" t="str">
        <f>feed!U655</f>
        <v>http://blocgame.com/stats.php?id=59586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10595</v>
      </c>
      <c r="AA655" s="8">
        <f t="shared" si="63"/>
        <v>12.647714604236343</v>
      </c>
      <c r="AB655" s="4">
        <f t="shared" si="64"/>
        <v>149.5</v>
      </c>
      <c r="AC655" s="4">
        <f t="shared" si="65"/>
        <v>1890.8333333333333</v>
      </c>
    </row>
    <row r="656" spans="1:29" x14ac:dyDescent="0.25">
      <c r="A656" t="str">
        <f>feed!A656</f>
        <v>Mocha</v>
      </c>
      <c r="B656" t="str">
        <f>feed!B656</f>
        <v>dudearse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50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SUMPRODUCT(MID(0&amp;feed!H656,LARGE(INDEX(ISNUMBER(--MID(feed!H656,ROW($1:$19),1))*
ROW($1:$19),0),ROW($1:$19))+1,1)*10^ROW($1:$19)/10)</f>
        <v>1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8</v>
      </c>
      <c r="K656">
        <f>SUMPRODUCT(MID(0&amp;feed!K656,LARGE(INDEX(ISNUMBER(--MID(feed!K656,ROW($1:$19),1))*
ROW($1:$19),0),ROW($1:$19))+1,1)*10^ROW($1:$19)/10)</f>
        <v>16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897</v>
      </c>
      <c r="O656">
        <f>SUMPRODUCT(MID(0&amp;feed!O656,LARGE(INDEX(ISNUMBER(--MID(feed!O656,ROW($1:$5),1))*
ROW($1:$5),0),ROW($1:$5))+1,1)*10^ROW($1:$5)/10)</f>
        <v>0</v>
      </c>
      <c r="P656" t="str">
        <f>feed!P656</f>
        <v>Untapped</v>
      </c>
      <c r="Q656">
        <f t="shared" si="60"/>
        <v>90</v>
      </c>
      <c r="R656" t="str">
        <f>feed!Q656</f>
        <v>Very Powerful</v>
      </c>
      <c r="S656">
        <f t="shared" si="61"/>
        <v>10</v>
      </c>
      <c r="T656" t="str">
        <f>feed!R656</f>
        <v>Indochina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656" t="str">
        <f>feed!U656</f>
        <v>http://blocgame.com/stats.php?id=61298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7306</v>
      </c>
      <c r="AA656" s="8">
        <f t="shared" si="63"/>
        <v>15.670011148272017</v>
      </c>
      <c r="AB656" s="4">
        <f t="shared" si="64"/>
        <v>149.5</v>
      </c>
      <c r="AC656" s="4">
        <f t="shared" si="65"/>
        <v>2342.6666666666665</v>
      </c>
    </row>
    <row r="657" spans="1:29" x14ac:dyDescent="0.25">
      <c r="A657" t="str">
        <f>feed!A657</f>
        <v>VinyRuler</v>
      </c>
      <c r="B657" t="str">
        <f>feed!B657</f>
        <v>VinyTanker</v>
      </c>
      <c r="C657">
        <f>feed!C657</f>
        <v>0</v>
      </c>
      <c r="D657">
        <f>SUMPRODUCT(MID(0&amp;feed!D657,LARGE(INDEX(ISNUMBER(--MID(feed!D657,ROW($1:$19),1))*
ROW($1:$19),0),ROW($1:$19))+1,1)*10^ROW($1:$19)/10)</f>
        <v>5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Questionable</v>
      </c>
      <c r="H657">
        <f>SUMPRODUCT(MID(0&amp;feed!H657,LARGE(INDEX(ISNUMBER(--MID(feed!H657,ROW($1:$19),1))*
ROW($1:$19),0),ROW($1:$19))+1,1)*10^ROW($1:$19)/10)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123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896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Indochina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657" t="str">
        <f>feed!U657</f>
        <v>http://blocgame.com/stats.php?id=59709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4668</v>
      </c>
      <c r="AA657" s="8">
        <f t="shared" si="63"/>
        <v>6.046875</v>
      </c>
      <c r="AB657" s="4">
        <f t="shared" si="64"/>
        <v>149.33333333333334</v>
      </c>
      <c r="AC657" s="4">
        <f t="shared" si="65"/>
        <v>903</v>
      </c>
    </row>
    <row r="658" spans="1:29" x14ac:dyDescent="0.25">
      <c r="A658" t="str">
        <f>feed!A658</f>
        <v>mzymz</v>
      </c>
      <c r="B658" t="str">
        <f>feed!B658</f>
        <v>mzymz79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154</v>
      </c>
      <c r="E658">
        <f>SUMPRODUCT(MID(0&amp;feed!E658,LARGE(INDEX(ISNUMBER(--MID(feed!E658,ROW($1:$19),1))*
ROW($1:$19),0),ROW($1:$19))+1,1)*10^ROW($1:$19)/10)</f>
        <v>1</v>
      </c>
      <c r="F658" t="str">
        <f>feed!F658</f>
        <v>Vietnam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3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11</v>
      </c>
      <c r="K658">
        <f>SUMPRODUCT(MID(0&amp;feed!K658,LARGE(INDEX(ISNUMBER(--MID(feed!K658,ROW($1:$19),1))*
ROW($1:$19),0),ROW($1:$19))+1,1)*10^ROW($1:$19)/10)</f>
        <v>33</v>
      </c>
      <c r="L658">
        <f>SUMPRODUCT(MID(0&amp;feed!L658,LARGE(INDEX(ISNUMBER(--MID(feed!L658,ROW($1:$19),1))*
ROW($1:$19),0),ROW($1:$19))+1,1)*10^ROW($1:$19)/10)</f>
        <v>7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895</v>
      </c>
      <c r="O658">
        <f>SUMPRODUCT(MID(0&amp;feed!O658,LARGE(INDEX(ISNUMBER(--MID(feed!O658,ROW($1:$5),1))*
ROW($1:$5),0),ROW($1:$5))+1,1)*10^ROW($1:$5)/10)</f>
        <v>130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Caribbean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658" t="str">
        <f>feed!U658</f>
        <v>http://blocgame.com/stats.php?id=62580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21122</v>
      </c>
      <c r="AA658" s="8">
        <f t="shared" si="63"/>
        <v>42.873743016759775</v>
      </c>
      <c r="AB658" s="4">
        <f t="shared" si="64"/>
        <v>149.16666666666666</v>
      </c>
      <c r="AC658" s="4">
        <f t="shared" si="65"/>
        <v>6395.333333333333</v>
      </c>
    </row>
    <row r="659" spans="1:29" x14ac:dyDescent="0.25">
      <c r="A659" t="str">
        <f>feed!A659</f>
        <v>\\\'Nam</v>
      </c>
      <c r="B659" t="str">
        <f>feed!B659</f>
        <v>Ben DerHover</v>
      </c>
      <c r="C659">
        <f>feed!C659</f>
        <v>0</v>
      </c>
      <c r="D659">
        <f>SUMPRODUCT(MID(0&amp;feed!D659,LARGE(INDEX(ISNUMBER(--MID(feed!D659,ROW($1:$19),1))*
ROW($1:$19),0),ROW($1:$19))+1,1)*10^ROW($1:$19)/10)</f>
        <v>10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Good</v>
      </c>
      <c r="H659">
        <f>SUMPRODUCT(MID(0&amp;feed!H659,LARGE(INDEX(ISNUMBER(--MID(feed!H659,ROW($1:$19),1))*
ROW($1:$19),0),ROW($1:$19))+1,1)*10^ROW($1:$19)/10)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4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0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890</v>
      </c>
      <c r="O659">
        <f>SUMPRODUCT(MID(0&amp;feed!O659,LARGE(INDEX(ISNUMBER(--MID(feed!O659,ROW($1:$5),1))*
ROW($1:$5),0),ROW($1:$5))+1,1)*10^ROW($1:$5)/10)</f>
        <v>139</v>
      </c>
      <c r="P659" t="str">
        <f>feed!P659</f>
        <v>Untapped</v>
      </c>
      <c r="Q659">
        <f t="shared" si="60"/>
        <v>90</v>
      </c>
      <c r="R659" t="str">
        <f>feed!Q659</f>
        <v>None</v>
      </c>
      <c r="S659">
        <f t="shared" si="61"/>
        <v>0</v>
      </c>
      <c r="T659" t="str">
        <f>feed!R659</f>
        <v>East Indies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659" t="str">
        <f>feed!U659</f>
        <v>http://blocgame.com/stats.php?id=62900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2546</v>
      </c>
      <c r="AA659" s="8">
        <f t="shared" si="63"/>
        <v>5.8101123595505619</v>
      </c>
      <c r="AB659" s="4">
        <f t="shared" si="64"/>
        <v>148.33333333333334</v>
      </c>
      <c r="AC659" s="4">
        <f t="shared" si="65"/>
        <v>861.83333333333337</v>
      </c>
    </row>
    <row r="660" spans="1:29" x14ac:dyDescent="0.25">
      <c r="A660" t="str">
        <f>feed!A660</f>
        <v>AllBacon</v>
      </c>
      <c r="B660" t="str">
        <f>feed!B660</f>
        <v>RulerOfBacon</v>
      </c>
      <c r="C660">
        <f>feed!C660</f>
        <v>0</v>
      </c>
      <c r="D660">
        <f>SUMPRODUCT(MID(0&amp;feed!D660,LARGE(INDEX(ISNUMBER(--MID(feed!D660,ROW($1:$19),1))*
ROW($1:$19),0),ROW($1:$19))+1,1)*10^ROW($1:$19)/10)</f>
        <v>45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5</v>
      </c>
      <c r="K660">
        <f>SUMPRODUCT(MID(0&amp;feed!K660,LARGE(INDEX(ISNUMBER(--MID(feed!K660,ROW($1:$19),1))*
ROW($1:$19),0),ROW($1:$19))+1,1)*10^ROW($1:$19)/10)</f>
        <v>4</v>
      </c>
      <c r="L660">
        <f>SUMPRODUCT(MID(0&amp;feed!L660,LARGE(INDEX(ISNUMBER(--MID(feed!L660,ROW($1:$19),1))*
ROW($1:$19),0),ROW($1:$19))+1,1)*10^ROW($1:$19)/10)</f>
        <v>4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890</v>
      </c>
      <c r="O660">
        <f>SUMPRODUCT(MID(0&amp;feed!O660,LARGE(INDEX(ISNUMBER(--MID(feed!O660,ROW($1:$5),1))*
ROW($1:$5),0),ROW($1:$5))+1,1)*10^ROW($1:$5)/10)</f>
        <v>608</v>
      </c>
      <c r="P660" t="str">
        <f>feed!P660</f>
        <v>Plentiful</v>
      </c>
      <c r="Q660">
        <f t="shared" si="60"/>
        <v>70</v>
      </c>
      <c r="R660" t="str">
        <f>feed!Q660</f>
        <v>Somewhat Large</v>
      </c>
      <c r="S660">
        <f t="shared" si="61"/>
        <v>6</v>
      </c>
      <c r="T660" t="str">
        <f>feed!R660</f>
        <v>China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660" t="str">
        <f>feed!U660</f>
        <v>http://blocgame.com/stats.php?id=65148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18935</v>
      </c>
      <c r="AA660" s="8">
        <f t="shared" si="63"/>
        <v>25.488764044943821</v>
      </c>
      <c r="AB660" s="4">
        <f t="shared" si="64"/>
        <v>148.33333333333334</v>
      </c>
      <c r="AC660" s="4">
        <f t="shared" si="65"/>
        <v>3780.8333333333335</v>
      </c>
    </row>
    <row r="661" spans="1:29" x14ac:dyDescent="0.25">
      <c r="A661" t="str">
        <f>feed!A661</f>
        <v>Beluncas War</v>
      </c>
      <c r="B661" t="str">
        <f>feed!B661</f>
        <v>RamaRama</v>
      </c>
      <c r="C661" t="str">
        <f>feed!C661</f>
        <v>PIRATES</v>
      </c>
      <c r="D661">
        <f>SUMPRODUCT(MID(0&amp;feed!D661,LARGE(INDEX(ISNUMBER(--MID(feed!D661,ROW($1:$19),1))*
ROW($1:$19),0),ROW($1:$19))+1,1)*10^ROW($1:$19)/10)</f>
        <v>98</v>
      </c>
      <c r="E661">
        <f>SUMPRODUCT(MID(0&amp;feed!E661,LARGE(INDEX(ISNUMBER(--MID(feed!E661,ROW($1:$19),1))*
ROW($1:$19),0),ROW($1:$19))+1,1)*10^ROW($1:$19)/10)</f>
        <v>11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SUMPRODUCT(MID(0&amp;feed!H661,LARGE(INDEX(ISNUMBER(--MID(feed!H661,ROW($1:$19),1))*
ROW($1:$19),0),ROW($1:$19))+1,1)*10^ROW($1:$19)/10)</f>
        <v>6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14</v>
      </c>
      <c r="K661">
        <f>SUMPRODUCT(MID(0&amp;feed!K661,LARGE(INDEX(ISNUMBER(--MID(feed!K661,ROW($1:$19),1))*
ROW($1:$19),0),ROW($1:$19))+1,1)*10^ROW($1:$19)/10)</f>
        <v>18</v>
      </c>
      <c r="L661">
        <f>SUMPRODUCT(MID(0&amp;feed!L661,LARGE(INDEX(ISNUMBER(--MID(feed!L661,ROW($1:$19),1))*
ROW($1:$19),0),ROW($1:$19))+1,1)*10^ROW($1:$19)/10)</f>
        <v>18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889</v>
      </c>
      <c r="O661">
        <f>SUMPRODUCT(MID(0&amp;feed!O661,LARGE(INDEX(ISNUMBER(--MID(feed!O661,ROW($1:$5),1))*
ROW($1:$5),0),ROW($1:$5))+1,1)*10^ROW($1:$5)/10)</f>
        <v>18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Pacific Rim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661" t="str">
        <f>feed!U661</f>
        <v>http://blocgame.com/stats.php?id=61487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2098</v>
      </c>
      <c r="AA661" s="8">
        <f t="shared" si="63"/>
        <v>22.607424071991002</v>
      </c>
      <c r="AB661" s="4">
        <f t="shared" si="64"/>
        <v>148.16666666666666</v>
      </c>
      <c r="AC661" s="4">
        <f t="shared" si="65"/>
        <v>3349.6666666666665</v>
      </c>
    </row>
    <row r="662" spans="1:29" x14ac:dyDescent="0.25">
      <c r="A662" t="str">
        <f>feed!A662</f>
        <v>MalayaRaya</v>
      </c>
      <c r="B662" t="str">
        <f>feed!B662</f>
        <v>Kitul</v>
      </c>
      <c r="C662" t="str">
        <f>feed!C662</f>
        <v>PIRATES</v>
      </c>
      <c r="D662">
        <f>SUMPRODUCT(MID(0&amp;feed!D662,LARGE(INDEX(ISNUMBER(--MID(feed!D662,ROW($1:$19),1))*
ROW($1:$19),0),ROW($1:$19))+1,1)*10^ROW($1:$19)/10)</f>
        <v>140</v>
      </c>
      <c r="E662">
        <f>SUMPRODUCT(MID(0&amp;feed!E662,LARGE(INDEX(ISNUMBER(--MID(feed!E662,ROW($1:$19),1))*
ROW($1:$19),0),ROW($1:$19))+1,1)*10^ROW($1:$19)/10)</f>
        <v>7</v>
      </c>
      <c r="F662" t="str">
        <f>feed!F662</f>
        <v>Korean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3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2</v>
      </c>
      <c r="K662">
        <f>SUMPRODUCT(MID(0&amp;feed!K662,LARGE(INDEX(ISNUMBER(--MID(feed!K662,ROW($1:$19),1))*
ROW($1:$19),0),ROW($1:$19))+1,1)*10^ROW($1:$19)/10)</f>
        <v>21</v>
      </c>
      <c r="L662">
        <f>SUMPRODUCT(MID(0&amp;feed!L662,LARGE(INDEX(ISNUMBER(--MID(feed!L662,ROW($1:$19),1))*
ROW($1:$19),0),ROW($1:$19))+1,1)*10^ROW($1:$19)/10)</f>
        <v>10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887</v>
      </c>
      <c r="O662">
        <f>SUMPRODUCT(MID(0&amp;feed!O662,LARGE(INDEX(ISNUMBER(--MID(feed!O662,ROW($1:$5),1))*
ROW($1:$5),0),ROW($1:$5))+1,1)*10^ROW($1:$5)/10)</f>
        <v>2175</v>
      </c>
      <c r="P662" t="str">
        <f>feed!P662</f>
        <v>Untapped</v>
      </c>
      <c r="Q662">
        <f t="shared" si="60"/>
        <v>90</v>
      </c>
      <c r="R662" t="str">
        <f>feed!Q662</f>
        <v>Very Powerful</v>
      </c>
      <c r="S662">
        <f t="shared" si="61"/>
        <v>10</v>
      </c>
      <c r="T662" t="str">
        <f>feed!R662</f>
        <v>Atlas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662" t="str">
        <f>feed!U662</f>
        <v>http://blocgame.com/stats.php?id=60388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16138</v>
      </c>
      <c r="AA662" s="8">
        <f t="shared" si="63"/>
        <v>33.836527621195039</v>
      </c>
      <c r="AB662" s="4">
        <f t="shared" si="64"/>
        <v>147.83333333333334</v>
      </c>
      <c r="AC662" s="4">
        <f t="shared" si="65"/>
        <v>5002.166666666667</v>
      </c>
    </row>
    <row r="663" spans="1:29" x14ac:dyDescent="0.25">
      <c r="A663" t="str">
        <f>feed!A663</f>
        <v>Wick</v>
      </c>
      <c r="B663" t="str">
        <f>feed!B663</f>
        <v>goku69587</v>
      </c>
      <c r="C663">
        <f>feed!C663</f>
        <v>0</v>
      </c>
      <c r="D663">
        <f>SUMPRODUCT(MID(0&amp;feed!D663,LARGE(INDEX(ISNUMBER(--MID(feed!D663,ROW($1:$19),1))*
ROW($1:$19),0),ROW($1:$19))+1,1)*10^ROW($1:$19)/10)</f>
        <v>8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Good</v>
      </c>
      <c r="H663">
        <f>SUMPRODUCT(MID(0&amp;feed!H663,LARGE(INDEX(ISNUMBER(--MID(feed!H663,ROW($1:$19),1))*
ROW($1:$19),0),ROW($1:$19))+1,1)*10^ROW($1:$19)/10)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138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887</v>
      </c>
      <c r="O663">
        <f>SUMPRODUCT(MID(0&amp;feed!O663,LARGE(INDEX(ISNUMBER(--MID(feed!O663,ROW($1:$5),1))*
ROW($1:$5),0),ROW($1:$5))+1,1)*10^ROW($1:$5)/10)</f>
        <v>1648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Arabia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663" t="str">
        <f>feed!U663</f>
        <v>http://blocgame.com/stats.php?id=62241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4310</v>
      </c>
      <c r="AA663" s="8">
        <f t="shared" si="63"/>
        <v>6.9729425028184897</v>
      </c>
      <c r="AB663" s="4">
        <f t="shared" si="64"/>
        <v>147.83333333333334</v>
      </c>
      <c r="AC663" s="4">
        <f t="shared" si="65"/>
        <v>1030.8333333333333</v>
      </c>
    </row>
    <row r="664" spans="1:29" x14ac:dyDescent="0.25">
      <c r="A664" t="str">
        <f>feed!A664</f>
        <v>PadangJarak</v>
      </c>
      <c r="B664" t="str">
        <f>feed!B664</f>
        <v>PadangJarak</v>
      </c>
      <c r="C664" t="str">
        <f>feed!C664</f>
        <v>Celestial Beingsï¿½</v>
      </c>
      <c r="D664">
        <f>SUMPRODUCT(MID(0&amp;feed!D664,LARGE(INDEX(ISNUMBER(--MID(feed!D664,ROW($1:$19),1))*
ROW($1:$19),0),ROW($1:$19))+1,1)*10^ROW($1:$19)/10)</f>
        <v>16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Angelic</v>
      </c>
      <c r="H664">
        <f>SUMPRODUCT(MID(0&amp;feed!H664,LARGE(INDEX(ISNUMBER(--MID(feed!H664,ROW($1:$19),1))*
ROW($1:$19),0),ROW($1:$19))+1,1)*10^ROW($1:$19)/10)</f>
        <v>2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9</v>
      </c>
      <c r="K664">
        <f>SUMPRODUCT(MID(0&amp;feed!K664,LARGE(INDEX(ISNUMBER(--MID(feed!K664,ROW($1:$19),1))*
ROW($1:$19),0),ROW($1:$19))+1,1)*10^ROW($1:$19)/10)</f>
        <v>11</v>
      </c>
      <c r="L664">
        <f>SUMPRODUCT(MID(0&amp;feed!L664,LARGE(INDEX(ISNUMBER(--MID(feed!L664,ROW($1:$19),1))*
ROW($1:$19),0),ROW($1:$19))+1,1)*10^ROW($1:$19)/10)</f>
        <v>4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883</v>
      </c>
      <c r="O664">
        <f>SUMPRODUCT(MID(0&amp;feed!O664,LARGE(INDEX(ISNUMBER(--MID(feed!O664,ROW($1:$5),1))*
ROW($1:$5),0),ROW($1:$5))+1,1)*10^ROW($1:$5)/10)</f>
        <v>423</v>
      </c>
      <c r="P664" t="str">
        <f>feed!P664</f>
        <v>Untapped</v>
      </c>
      <c r="Q664">
        <f t="shared" si="60"/>
        <v>90</v>
      </c>
      <c r="R664" t="str">
        <f>feed!Q664</f>
        <v>Large</v>
      </c>
      <c r="S664">
        <f t="shared" si="61"/>
        <v>7.5</v>
      </c>
      <c r="T664" t="str">
        <f>feed!R664</f>
        <v>Guinea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4" t="str">
        <f>feed!U664</f>
        <v>http://blocgame.com/stats.php?id=64954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12875</v>
      </c>
      <c r="AA664" s="8">
        <f t="shared" si="63"/>
        <v>22.650056625141563</v>
      </c>
      <c r="AB664" s="4">
        <f t="shared" si="64"/>
        <v>147.16666666666666</v>
      </c>
      <c r="AC664" s="4">
        <f t="shared" si="65"/>
        <v>3333.3333333333335</v>
      </c>
    </row>
    <row r="665" spans="1:29" x14ac:dyDescent="0.25">
      <c r="A665" t="str">
        <f>feed!A665</f>
        <v>Salty</v>
      </c>
      <c r="B665" t="str">
        <f>feed!B665</f>
        <v>Elder Maxson.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22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Good</v>
      </c>
      <c r="H665">
        <f>SUMPRODUCT(MID(0&amp;feed!H665,LARGE(INDEX(ISNUMBER(--MID(feed!H665,ROW($1:$19),1))*
ROW($1:$19),0),ROW($1:$19))+1,1)*10^ROW($1:$19)/10)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6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880</v>
      </c>
      <c r="O665">
        <f>SUMPRODUCT(MID(0&amp;feed!O665,LARGE(INDEX(ISNUMBER(--MID(feed!O665,ROW($1:$5),1))*
ROW($1:$5),0),ROW($1:$5))+1,1)*10^ROW($1:$5)/10)</f>
        <v>44</v>
      </c>
      <c r="P665" t="str">
        <f>feed!P665</f>
        <v>Near Depletion</v>
      </c>
      <c r="Q665">
        <f t="shared" si="60"/>
        <v>10</v>
      </c>
      <c r="R665" t="str">
        <f>feed!Q665</f>
        <v>Meagre</v>
      </c>
      <c r="S665">
        <f t="shared" si="61"/>
        <v>1.5</v>
      </c>
      <c r="T665" t="str">
        <f>feed!R665</f>
        <v>Caribbean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665" t="str">
        <f>feed!U665</f>
        <v>http://blocgame.com/stats.php?id=65237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24064</v>
      </c>
      <c r="AA665" s="8">
        <f t="shared" si="63"/>
        <v>31.606818181818181</v>
      </c>
      <c r="AB665" s="4">
        <f t="shared" si="64"/>
        <v>146.66666666666666</v>
      </c>
      <c r="AC665" s="4">
        <f t="shared" si="65"/>
        <v>4635.666666666667</v>
      </c>
    </row>
    <row r="666" spans="1:29" x14ac:dyDescent="0.25">
      <c r="A666" t="str">
        <f>feed!A666</f>
        <v>hypocrates</v>
      </c>
      <c r="B666" t="str">
        <f>feed!B666</f>
        <v>sarah4424</v>
      </c>
      <c r="C666" t="str">
        <f>feed!C666</f>
        <v>Brotherhood of Nod</v>
      </c>
      <c r="D666">
        <f>SUMPRODUCT(MID(0&amp;feed!D666,LARGE(INDEX(ISNUMBER(--MID(feed!D666,ROW($1:$19),1))*
ROW($1:$19),0),ROW($1:$19))+1,1)*10^ROW($1:$19)/10)</f>
        <v>18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Angelic</v>
      </c>
      <c r="H666">
        <f>SUMPRODUCT(MID(0&amp;feed!H666,LARGE(INDEX(ISNUMBER(--MID(feed!H666,ROW($1:$19),1))*
ROW($1:$19),0),ROW($1:$19))+1,1)*10^ROW($1:$19)/10)</f>
        <v>1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4</v>
      </c>
      <c r="L666">
        <f>SUMPRODUCT(MID(0&amp;feed!L666,LARGE(INDEX(ISNUMBER(--MID(feed!L666,ROW($1:$19),1))*
ROW($1:$19),0),ROW($1:$19))+1,1)*10^ROW($1:$19)/10)</f>
        <v>2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878</v>
      </c>
      <c r="O666">
        <f>SUMPRODUCT(MID(0&amp;feed!O666,LARGE(INDEX(ISNUMBER(--MID(feed!O666,ROW($1:$5),1))*
ROW($1:$5),0),ROW($1:$5))+1,1)*10^ROW($1:$5)/10)</f>
        <v>2963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Mesopotamia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666" t="str">
        <f>feed!U666</f>
        <v>http://blocgame.com/stats.php?id=64450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17000</v>
      </c>
      <c r="AA666" s="8">
        <f t="shared" si="63"/>
        <v>22.779043280182233</v>
      </c>
      <c r="AB666" s="4">
        <f t="shared" si="64"/>
        <v>146.33333333333334</v>
      </c>
      <c r="AC666" s="4">
        <f t="shared" si="65"/>
        <v>3333.3333333333335</v>
      </c>
    </row>
    <row r="667" spans="1:29" x14ac:dyDescent="0.25">
      <c r="A667" t="str">
        <f>feed!A667</f>
        <v>hokoo</v>
      </c>
      <c r="B667" t="str">
        <f>feed!B667</f>
        <v>ovaltine</v>
      </c>
      <c r="C667" t="str">
        <f>feed!C667</f>
        <v>Brotherhood of Nod</v>
      </c>
      <c r="D667">
        <f>SUMPRODUCT(MID(0&amp;feed!D667,LARGE(INDEX(ISNUMBER(--MID(feed!D667,ROW($1:$19),1))*
ROW($1:$19),0),ROW($1:$19))+1,1)*10^ROW($1:$19)/10)</f>
        <v>155</v>
      </c>
      <c r="E667">
        <f>SUMPRODUCT(MID(0&amp;feed!E667,LARGE(INDEX(ISNUMBER(--MID(feed!E667,ROW($1:$19),1))*
ROW($1:$19),0),ROW($1:$19))+1,1)*10^ROW($1:$19)/10)</f>
        <v>2</v>
      </c>
      <c r="F667" t="str">
        <f>feed!F667</f>
        <v>Korean War surplus</v>
      </c>
      <c r="G667" t="str">
        <f>feed!G667</f>
        <v>Gandhi-like</v>
      </c>
      <c r="H667">
        <f>SUMPRODUCT(MID(0&amp;feed!H667,LARGE(INDEX(ISNUMBER(--MID(feed!H667,ROW($1:$19),1))*
ROW($1:$19),0),ROW($1:$19))+1,1)*10^ROW($1:$19)/10)</f>
        <v>4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18</v>
      </c>
      <c r="K667">
        <f>SUMPRODUCT(MID(0&amp;feed!K667,LARGE(INDEX(ISNUMBER(--MID(feed!K667,ROW($1:$19),1))*
ROW($1:$19),0),ROW($1:$19))+1,1)*10^ROW($1:$19)/10)</f>
        <v>24</v>
      </c>
      <c r="L667">
        <f>SUMPRODUCT(MID(0&amp;feed!L667,LARGE(INDEX(ISNUMBER(--MID(feed!L667,ROW($1:$19),1))*
ROW($1:$19),0),ROW($1:$19))+1,1)*10^ROW($1:$19)/10)</f>
        <v>32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877</v>
      </c>
      <c r="O667">
        <f>SUMPRODUCT(MID(0&amp;feed!O667,LARGE(INDEX(ISNUMBER(--MID(feed!O667,ROW($1:$5),1))*
ROW($1:$5),0),ROW($1:$5))+1,1)*10^ROW($1:$5)/10)</f>
        <v>1618</v>
      </c>
      <c r="P667" t="str">
        <f>feed!P667</f>
        <v>Untapped</v>
      </c>
      <c r="Q667">
        <f t="shared" si="60"/>
        <v>90</v>
      </c>
      <c r="R667" t="str">
        <f>feed!Q667</f>
        <v>Very Powerful</v>
      </c>
      <c r="S667">
        <f t="shared" si="61"/>
        <v>10</v>
      </c>
      <c r="T667" t="str">
        <f>feed!R667</f>
        <v>Arabia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667" t="str">
        <f>feed!U667</f>
        <v>http://blocgame.com/stats.php?id=61111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20635</v>
      </c>
      <c r="AA667" s="8">
        <f t="shared" si="63"/>
        <v>50.89509692132269</v>
      </c>
      <c r="AB667" s="4">
        <f t="shared" si="64"/>
        <v>146.16666666666666</v>
      </c>
      <c r="AC667" s="4">
        <f t="shared" si="65"/>
        <v>7439.166666666667</v>
      </c>
    </row>
    <row r="668" spans="1:29" x14ac:dyDescent="0.25">
      <c r="A668" t="str">
        <f>feed!A668</f>
        <v>Clearwater</v>
      </c>
      <c r="B668" t="str">
        <f>feed!B668</f>
        <v>Creedence</v>
      </c>
      <c r="C668">
        <f>feed!C668</f>
        <v>0</v>
      </c>
      <c r="D668">
        <f>SUMPRODUCT(MID(0&amp;feed!D668,LARGE(INDEX(ISNUMBER(--MID(feed!D668,ROW($1:$19),1))*
ROW($1:$19),0),ROW($1:$19))+1,1)*10^ROW($1:$19)/10)</f>
        <v>3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Good</v>
      </c>
      <c r="H668">
        <f>SUMPRODUCT(MID(0&amp;feed!H668,LARGE(INDEX(ISNUMBER(--MID(feed!H668,ROW($1:$19),1))*
ROW($1:$19),0),ROW($1:$19))+1,1)*10^ROW($1:$19)/10)</f>
        <v>1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6</v>
      </c>
      <c r="K668">
        <f>SUMPRODUCT(MID(0&amp;feed!K668,LARGE(INDEX(ISNUMBER(--MID(feed!K668,ROW($1:$19),1))*
ROW($1:$19),0),ROW($1:$19))+1,1)*10^ROW($1:$19)/10)</f>
        <v>8</v>
      </c>
      <c r="L668">
        <f>SUMPRODUCT(MID(0&amp;feed!L668,LARGE(INDEX(ISNUMBER(--MID(feed!L668,ROW($1:$19),1))*
ROW($1:$19),0),ROW($1:$19))+1,1)*10^ROW($1:$19)/10)</f>
        <v>0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877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Indochina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668" t="str">
        <f>feed!U668</f>
        <v>http://blocgame.com/stats.php?id=64249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105</v>
      </c>
      <c r="AA668" s="8">
        <f t="shared" si="63"/>
        <v>4.395667046750285</v>
      </c>
      <c r="AB668" s="4">
        <f t="shared" si="64"/>
        <v>146.16666666666666</v>
      </c>
      <c r="AC668" s="4">
        <f t="shared" si="65"/>
        <v>642.5</v>
      </c>
    </row>
    <row r="669" spans="1:29" x14ac:dyDescent="0.25">
      <c r="A669" t="str">
        <f>feed!A669</f>
        <v>Anfield</v>
      </c>
      <c r="B669" t="str">
        <f>feed!B669</f>
        <v>p0ssyb0ss</v>
      </c>
      <c r="C669">
        <f>feed!C669</f>
        <v>0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Normal</v>
      </c>
      <c r="H669">
        <f>SUMPRODUCT(MID(0&amp;feed!H669,LARGE(INDEX(ISNUMBER(--MID(feed!H669,ROW($1:$19),1))*
ROW($1:$19),0),ROW($1:$19))+1,1)*10^ROW($1:$19)/10)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50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875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 t="shared" si="60"/>
        <v>90</v>
      </c>
      <c r="R669" t="str">
        <f>feed!Q669</f>
        <v>None</v>
      </c>
      <c r="S669">
        <f t="shared" si="61"/>
        <v>0</v>
      </c>
      <c r="T669" t="str">
        <f>feed!R669</f>
        <v>China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669" t="str">
        <f>feed!U669</f>
        <v>http://blocgame.com/stats.php?id=64538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8425</v>
      </c>
      <c r="AA669" s="8">
        <f t="shared" si="63"/>
        <v>10.485714285714286</v>
      </c>
      <c r="AB669" s="4">
        <f t="shared" si="64"/>
        <v>145.83333333333334</v>
      </c>
      <c r="AC669" s="4">
        <f t="shared" si="65"/>
        <v>1529.1666666666667</v>
      </c>
    </row>
    <row r="670" spans="1:29" x14ac:dyDescent="0.25">
      <c r="A670" t="str">
        <f>feed!A670</f>
        <v>Swadia</v>
      </c>
      <c r="B670" t="str">
        <f>feed!B670</f>
        <v>SonnyJack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111</v>
      </c>
      <c r="E670">
        <f>SUMPRODUCT(MID(0&amp;feed!E670,LARGE(INDEX(ISNUMBER(--MID(feed!E670,ROW($1:$19),1))*
ROW($1:$19),0),ROW($1:$19))+1,1)*10^ROW($1:$19)/10)</f>
        <v>3</v>
      </c>
      <c r="F670" t="str">
        <f>feed!F670</f>
        <v>Korean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5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8</v>
      </c>
      <c r="K670">
        <f>SUMPRODUCT(MID(0&amp;feed!K670,LARGE(INDEX(ISNUMBER(--MID(feed!K670,ROW($1:$19),1))*
ROW($1:$19),0),ROW($1:$19))+1,1)*10^ROW($1:$19)/10)</f>
        <v>40</v>
      </c>
      <c r="L670">
        <f>SUMPRODUCT(MID(0&amp;feed!L670,LARGE(INDEX(ISNUMBER(--MID(feed!L670,ROW($1:$19),1))*
ROW($1:$19),0),ROW($1:$19))+1,1)*10^ROW($1:$19)/10)</f>
        <v>41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873</v>
      </c>
      <c r="O670">
        <f>SUMPRODUCT(MID(0&amp;feed!O670,LARGE(INDEX(ISNUMBER(--MID(feed!O670,ROW($1:$5),1))*
ROW($1:$5),0),ROW($1:$5))+1,1)*10^ROW($1:$5)/10)</f>
        <v>7375</v>
      </c>
      <c r="P670" t="str">
        <f>feed!P670</f>
        <v>Untapped</v>
      </c>
      <c r="Q670">
        <f t="shared" si="60"/>
        <v>90</v>
      </c>
      <c r="R670" t="str">
        <f>feed!Q670</f>
        <v>Very Powerful</v>
      </c>
      <c r="S670">
        <f t="shared" si="61"/>
        <v>10</v>
      </c>
      <c r="T670" t="str">
        <f>feed!R670</f>
        <v>Arabia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670" t="str">
        <f>feed!U670</f>
        <v>http://blocgame.com/stats.php?id=40011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55615</v>
      </c>
      <c r="AA670" s="8">
        <f t="shared" si="63"/>
        <v>102.79495990836197</v>
      </c>
      <c r="AB670" s="4">
        <f t="shared" si="64"/>
        <v>145.5</v>
      </c>
      <c r="AC670" s="4">
        <f t="shared" si="65"/>
        <v>14956.666666666666</v>
      </c>
    </row>
    <row r="671" spans="1:29" x14ac:dyDescent="0.25">
      <c r="A671" t="str">
        <f>feed!A671</f>
        <v>Nueva Coasta</v>
      </c>
      <c r="B671" t="str">
        <f>feed!B671</f>
        <v>PresidenteChango</v>
      </c>
      <c r="C671">
        <f>feed!C671</f>
        <v>0</v>
      </c>
      <c r="D671">
        <f>SUMPRODUCT(MID(0&amp;feed!D671,LARGE(INDEX(ISNUMBER(--MID(feed!D671,ROW($1:$19),1))*
ROW($1:$19),0),ROW($1:$19))+1,1)*10^ROW($1:$19)/10)</f>
        <v>16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SUMPRODUCT(MID(0&amp;feed!H671,LARGE(INDEX(ISNUMBER(--MID(feed!H671,ROW($1:$19),1))*
ROW($1:$19),0),ROW($1:$19))+1,1)*10^ROW($1:$19)/10)</f>
        <v>1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162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1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871</v>
      </c>
      <c r="O671">
        <f>SUMPRODUCT(MID(0&amp;feed!O671,LARGE(INDEX(ISNUMBER(--MID(feed!O671,ROW($1:$5),1))*
ROW($1:$5),0),ROW($1:$5))+1,1)*10^ROW($1:$5)/10)</f>
        <v>427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671" t="str">
        <f>feed!U671</f>
        <v>http://blocgame.com/stats.php?id=65037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17750</v>
      </c>
      <c r="AA671" s="8">
        <f t="shared" si="63"/>
        <v>22.962112514351322</v>
      </c>
      <c r="AB671" s="4">
        <f t="shared" si="64"/>
        <v>145.16666666666666</v>
      </c>
      <c r="AC671" s="4">
        <f t="shared" si="65"/>
        <v>3333.3333333333335</v>
      </c>
    </row>
    <row r="672" spans="1:29" x14ac:dyDescent="0.25">
      <c r="A672" t="str">
        <f>feed!A672</f>
        <v>Galifrey</v>
      </c>
      <c r="B672" t="str">
        <f>feed!B672</f>
        <v>Eduardo lomeli</v>
      </c>
      <c r="C672">
        <f>feed!C672</f>
        <v>0</v>
      </c>
      <c r="D672">
        <f>SUMPRODUCT(MID(0&amp;feed!D672,LARGE(INDEX(ISNUMBER(--MID(feed!D672,ROW($1:$19),1))*
ROW($1:$19),0),ROW($1:$19))+1,1)*10^ROW($1:$19)/10)</f>
        <v>10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SUMPRODUCT(MID(0&amp;feed!H672,LARGE(INDEX(ISNUMBER(--MID(feed!H672,ROW($1:$19),1))*
ROW($1:$19),0),ROW($1:$19))+1,1)*10^ROW($1:$19)/10)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865</v>
      </c>
      <c r="O672">
        <f>SUMPRODUCT(MID(0&amp;feed!O672,LARGE(INDEX(ISNUMBER(--MID(feed!O672,ROW($1:$5),1))*
ROW($1:$5),0),ROW($1:$5))+1,1)*10^ROW($1:$5)/10)</f>
        <v>17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West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672" t="str">
        <f>feed!U672</f>
        <v>http://blocgame.com/stats.php?id=51939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8120</v>
      </c>
      <c r="AA672" s="8">
        <f t="shared" si="63"/>
        <v>12.855491329479769</v>
      </c>
      <c r="AB672" s="4">
        <f t="shared" si="64"/>
        <v>144.16666666666666</v>
      </c>
      <c r="AC672" s="4">
        <f t="shared" si="65"/>
        <v>1853.3333333333333</v>
      </c>
    </row>
    <row r="673" spans="1:29" x14ac:dyDescent="0.25">
      <c r="A673" t="str">
        <f>feed!A673</f>
        <v>Tsalvo</v>
      </c>
      <c r="B673" t="str">
        <f>feed!B673</f>
        <v>GhostBear</v>
      </c>
      <c r="C673" t="str">
        <f>feed!C673</f>
        <v>Schutzstaffel</v>
      </c>
      <c r="D673">
        <f>SUMPRODUCT(MID(0&amp;feed!D673,LARGE(INDEX(ISNUMBER(--MID(feed!D673,ROW($1:$19),1))*
ROW($1:$19),0),ROW($1:$19))+1,1)*10^ROW($1:$19)/10)</f>
        <v>39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18</v>
      </c>
      <c r="K673">
        <f>SUMPRODUCT(MID(0&amp;feed!K673,LARGE(INDEX(ISNUMBER(--MID(feed!K673,ROW($1:$19),1))*
ROW($1:$19),0),ROW($1:$19))+1,1)*10^ROW($1:$19)/10)</f>
        <v>10</v>
      </c>
      <c r="L673">
        <f>SUMPRODUCT(MID(0&amp;feed!L673,LARGE(INDEX(ISNUMBER(--MID(feed!L673,ROW($1:$19),1))*
ROW($1:$19),0),ROW($1:$19))+1,1)*10^ROW($1:$19)/10)</f>
        <v>3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865</v>
      </c>
      <c r="O673">
        <f>SUMPRODUCT(MID(0&amp;feed!O673,LARGE(INDEX(ISNUMBER(--MID(feed!O673,ROW($1:$5),1))*
ROW($1:$5),0),ROW($1:$5))+1,1)*10^ROW($1:$5)/10)</f>
        <v>102</v>
      </c>
      <c r="P673" t="str">
        <f>feed!P673</f>
        <v>Untapped</v>
      </c>
      <c r="Q673">
        <f t="shared" si="60"/>
        <v>90</v>
      </c>
      <c r="R673" t="str">
        <f>feed!Q673</f>
        <v>Meagre</v>
      </c>
      <c r="S673">
        <f t="shared" si="61"/>
        <v>1.5</v>
      </c>
      <c r="T673" t="str">
        <f>feed!R673</f>
        <v>East Indies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673" t="str">
        <f>feed!U673</f>
        <v>http://blocgame.com/stats.php?id=65223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23969</v>
      </c>
      <c r="AA673" s="8">
        <f t="shared" si="63"/>
        <v>34.21271676300578</v>
      </c>
      <c r="AB673" s="4">
        <f t="shared" si="64"/>
        <v>144.16666666666666</v>
      </c>
      <c r="AC673" s="4">
        <f t="shared" si="65"/>
        <v>4932.333333333333</v>
      </c>
    </row>
    <row r="674" spans="1:29" x14ac:dyDescent="0.25">
      <c r="A674" t="str">
        <f>feed!A674</f>
        <v>Cheetos Fingers</v>
      </c>
      <c r="B674" t="str">
        <f>feed!B674</f>
        <v>Phantomir Putin</v>
      </c>
      <c r="C674">
        <f>feed!C674</f>
        <v>0</v>
      </c>
      <c r="D674">
        <f>SUMPRODUCT(MID(0&amp;feed!D674,LARGE(INDEX(ISNUMBER(--MID(feed!D674,ROW($1:$19),1))*
ROW($1:$19),0),ROW($1:$19))+1,1)*10^ROW($1:$19)/10)</f>
        <v>15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Gandhi-like</v>
      </c>
      <c r="H674">
        <f>SUMPRODUCT(MID(0&amp;feed!H674,LARGE(INDEX(ISNUMBER(--MID(feed!H674,ROW($1:$19),1))*
ROW($1:$19),0),ROW($1:$19))+1,1)*10^ROW($1:$19)/10)</f>
        <v>1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27</v>
      </c>
      <c r="K674">
        <f>SUMPRODUCT(MID(0&amp;feed!K674,LARGE(INDEX(ISNUMBER(--MID(feed!K674,ROW($1:$19),1))*
ROW($1:$19),0),ROW($1:$19))+1,1)*10^ROW($1:$19)/10)</f>
        <v>23</v>
      </c>
      <c r="L674">
        <f>SUMPRODUCT(MID(0&amp;feed!L674,LARGE(INDEX(ISNUMBER(--MID(feed!L674,ROW($1:$19),1))*
ROW($1:$19),0),ROW($1:$19))+1,1)*10^ROW($1:$19)/10)</f>
        <v>7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858</v>
      </c>
      <c r="O674">
        <f>SUMPRODUCT(MID(0&amp;feed!O674,LARGE(INDEX(ISNUMBER(--MID(feed!O674,ROW($1:$5),1))*
ROW($1:$5),0),ROW($1:$5))+1,1)*10^ROW($1:$5)/10)</f>
        <v>262</v>
      </c>
      <c r="P674" t="str">
        <f>feed!P674</f>
        <v>Untapped</v>
      </c>
      <c r="Q674">
        <f t="shared" si="60"/>
        <v>90</v>
      </c>
      <c r="R674" t="str">
        <f>feed!Q674</f>
        <v>Small</v>
      </c>
      <c r="S674">
        <f t="shared" si="61"/>
        <v>3</v>
      </c>
      <c r="T674" t="str">
        <f>feed!R674</f>
        <v>Guinea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674" t="str">
        <f>feed!U674</f>
        <v>http://blocgame.com/stats.php?id=65144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18342</v>
      </c>
      <c r="AA674" s="8">
        <f t="shared" si="63"/>
        <v>35.363636363636367</v>
      </c>
      <c r="AB674" s="4">
        <f t="shared" si="64"/>
        <v>143</v>
      </c>
      <c r="AC674" s="4">
        <f t="shared" si="65"/>
        <v>5057</v>
      </c>
    </row>
    <row r="675" spans="1:29" x14ac:dyDescent="0.25">
      <c r="A675" t="str">
        <f>feed!A675</f>
        <v>Jon</v>
      </c>
      <c r="B675" t="str">
        <f>feed!B675</f>
        <v>John-cuck</v>
      </c>
      <c r="C675" t="str">
        <f>feed!C675</f>
        <v>PIRATES</v>
      </c>
      <c r="D675">
        <f>SUMPRODUCT(MID(0&amp;feed!D675,LARGE(INDEX(ISNUMBER(--MID(feed!D675,ROW($1:$19),1))*
ROW($1:$19),0),ROW($1:$19))+1,1)*10^ROW($1:$19)/10)</f>
        <v>16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SUMPRODUCT(MID(0&amp;feed!H675,LARGE(INDEX(ISNUMBER(--MID(feed!H675,ROW($1:$19),1))*
ROW($1:$19),0),ROW($1:$19))+1,1)*10^ROW($1:$19)/10)</f>
        <v>1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</v>
      </c>
      <c r="K675">
        <f>SUMPRODUCT(MID(0&amp;feed!K675,LARGE(INDEX(ISNUMBER(--MID(feed!K675,ROW($1:$19),1))*
ROW($1:$19),0),ROW($1:$19))+1,1)*10^ROW($1:$19)/10)</f>
        <v>13</v>
      </c>
      <c r="L675">
        <f>SUMPRODUCT(MID(0&amp;feed!L675,LARGE(INDEX(ISNUMBER(--MID(feed!L675,ROW($1:$19),1))*
ROW($1:$19),0),ROW($1:$19))+1,1)*10^ROW($1:$19)/10)</f>
        <v>1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854</v>
      </c>
      <c r="O675">
        <f>SUMPRODUCT(MID(0&amp;feed!O675,LARGE(INDEX(ISNUMBER(--MID(feed!O675,ROW($1:$5),1))*
ROW($1:$5),0),ROW($1:$5))+1,1)*10^ROW($1:$5)/10)</f>
        <v>343</v>
      </c>
      <c r="P675" t="str">
        <f>feed!P675</f>
        <v>Untapped</v>
      </c>
      <c r="Q675">
        <f t="shared" si="60"/>
        <v>90</v>
      </c>
      <c r="R675" t="str">
        <f>feed!Q675</f>
        <v>Meagre</v>
      </c>
      <c r="S675">
        <f t="shared" si="61"/>
        <v>1.5</v>
      </c>
      <c r="T675" t="str">
        <f>feed!R675</f>
        <v>Congo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675" t="str">
        <f>feed!U675</f>
        <v>http://blocgame.com/stats.php?id=65229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10335</v>
      </c>
      <c r="AA675" s="8">
        <f t="shared" si="63"/>
        <v>19.127634660421545</v>
      </c>
      <c r="AB675" s="4">
        <f t="shared" si="64"/>
        <v>142.33333333333334</v>
      </c>
      <c r="AC675" s="4">
        <f t="shared" si="65"/>
        <v>2722.5</v>
      </c>
    </row>
    <row r="676" spans="1:29" x14ac:dyDescent="0.25">
      <c r="A676" t="str">
        <f>feed!A676</f>
        <v>new shekelstan</v>
      </c>
      <c r="B676" t="str">
        <f>feed!B676</f>
        <v>mrluxx0</v>
      </c>
      <c r="C676" t="str">
        <f>feed!C676</f>
        <v>Brotherhood of Nod</v>
      </c>
      <c r="D676">
        <f>SUMPRODUCT(MID(0&amp;feed!D676,LARGE(INDEX(ISNUMBER(--MID(feed!D676,ROW($1:$19),1))*
ROW($1:$19),0),ROW($1:$19))+1,1)*10^ROW($1:$19)/10)</f>
        <v>118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2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24</v>
      </c>
      <c r="K676">
        <f>SUMPRODUCT(MID(0&amp;feed!K676,LARGE(INDEX(ISNUMBER(--MID(feed!K676,ROW($1:$19),1))*
ROW($1:$19),0),ROW($1:$19))+1,1)*10^ROW($1:$19)/10)</f>
        <v>21</v>
      </c>
      <c r="L676">
        <f>SUMPRODUCT(MID(0&amp;feed!L676,LARGE(INDEX(ISNUMBER(--MID(feed!L676,ROW($1:$19),1))*
ROW($1:$19),0),ROW($1:$19))+1,1)*10^ROW($1:$19)/10)</f>
        <v>14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853</v>
      </c>
      <c r="O676">
        <f>SUMPRODUCT(MID(0&amp;feed!O676,LARGE(INDEX(ISNUMBER(--MID(feed!O676,ROW($1:$5),1))*
ROW($1:$5),0),ROW($1:$5))+1,1)*10^ROW($1:$5)/10)</f>
        <v>2396</v>
      </c>
      <c r="P676" t="str">
        <f>feed!P676</f>
        <v>Untapped</v>
      </c>
      <c r="Q676">
        <f t="shared" si="60"/>
        <v>90</v>
      </c>
      <c r="R676" t="str">
        <f>feed!Q676</f>
        <v>Very Powerful</v>
      </c>
      <c r="S676">
        <f t="shared" si="61"/>
        <v>10</v>
      </c>
      <c r="T676" t="str">
        <f>feed!R676</f>
        <v>Arabia</v>
      </c>
      <c r="U676" t="str">
        <f>feed!S676</f>
        <v>United States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676" t="str">
        <f>feed!U676</f>
        <v>http://blocgame.com/stats.php?id=46292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2629</v>
      </c>
      <c r="AA676" s="8">
        <f t="shared" si="63"/>
        <v>20.227432590855802</v>
      </c>
      <c r="AB676" s="4">
        <f t="shared" si="64"/>
        <v>142.16666666666666</v>
      </c>
      <c r="AC676" s="4">
        <f t="shared" si="65"/>
        <v>2875.6666666666665</v>
      </c>
    </row>
    <row r="677" spans="1:29" x14ac:dyDescent="0.25">
      <c r="A677" t="str">
        <f>feed!A677</f>
        <v>Rising Dawn</v>
      </c>
      <c r="B677" t="str">
        <f>feed!B677</f>
        <v>White Light</v>
      </c>
      <c r="C677" t="str">
        <f>feed!C677</f>
        <v>Armat Corporation</v>
      </c>
      <c r="D677">
        <f>SUMPRODUCT(MID(0&amp;feed!D677,LARGE(INDEX(ISNUMBER(--MID(feed!D677,ROW($1:$19),1))*
ROW($1:$19),0),ROW($1:$19))+1,1)*10^ROW($1:$19)/10)</f>
        <v>78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SUMPRODUCT(MID(0&amp;feed!H677,LARGE(INDEX(ISNUMBER(--MID(feed!H677,ROW($1:$19),1))*
ROW($1:$19),0),ROW($1:$19))+1,1)*10^ROW($1:$19)/10)</f>
        <v>2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14</v>
      </c>
      <c r="K677">
        <f>SUMPRODUCT(MID(0&amp;feed!K677,LARGE(INDEX(ISNUMBER(--MID(feed!K677,ROW($1:$19),1))*
ROW($1:$19),0),ROW($1:$19))+1,1)*10^ROW($1:$19)/10)</f>
        <v>17</v>
      </c>
      <c r="L677">
        <f>SUMPRODUCT(MID(0&amp;feed!L677,LARGE(INDEX(ISNUMBER(--MID(feed!L677,ROW($1:$19),1))*
ROW($1:$19),0),ROW($1:$19))+1,1)*10^ROW($1:$19)/10)</f>
        <v>6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851</v>
      </c>
      <c r="O677">
        <f>SUMPRODUCT(MID(0&amp;feed!O677,LARGE(INDEX(ISNUMBER(--MID(feed!O677,ROW($1:$5),1))*
ROW($1:$5),0),ROW($1:$5))+1,1)*10^ROW($1:$5)/10)</f>
        <v>247</v>
      </c>
      <c r="P677">
        <f>feed!P677</f>
        <v>0</v>
      </c>
      <c r="Q677">
        <f t="shared" si="60"/>
        <v>40</v>
      </c>
      <c r="R677" t="str">
        <f>feed!Q677</f>
        <v>Large</v>
      </c>
      <c r="S677">
        <f t="shared" si="61"/>
        <v>7.5</v>
      </c>
      <c r="T677" t="str">
        <f>feed!R677</f>
        <v>Southern Cone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677" t="str">
        <f>feed!U677</f>
        <v>http://blocgame.com/stats.php?id=64681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25848</v>
      </c>
      <c r="AA677" s="8">
        <f t="shared" si="63"/>
        <v>42.271445358401877</v>
      </c>
      <c r="AB677" s="4">
        <f t="shared" si="64"/>
        <v>141.83333333333334</v>
      </c>
      <c r="AC677" s="4">
        <f t="shared" si="65"/>
        <v>5995.5</v>
      </c>
    </row>
    <row r="678" spans="1:29" x14ac:dyDescent="0.25">
      <c r="A678" t="str">
        <f>feed!A678</f>
        <v>Yar</v>
      </c>
      <c r="B678" t="str">
        <f>feed!B678</f>
        <v>Johnny Depth</v>
      </c>
      <c r="C678">
        <f>feed!C678</f>
        <v>0</v>
      </c>
      <c r="D678">
        <f>SUMPRODUCT(MID(0&amp;feed!D678,LARGE(INDEX(ISNUMBER(--MID(feed!D678,ROW($1:$19),1))*
ROW($1:$19),0),ROW($1:$19))+1,1)*10^ROW($1:$19)/10)</f>
        <v>11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Angelic</v>
      </c>
      <c r="H678">
        <f>SUMPRODUCT(MID(0&amp;feed!H678,LARGE(INDEX(ISNUMBER(--MID(feed!H678,ROW($1:$19),1))*
ROW($1:$19),0),ROW($1:$19))+1,1)*10^ROW($1:$19)/10)</f>
        <v>0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5</v>
      </c>
      <c r="K678">
        <f>SUMPRODUCT(MID(0&amp;feed!K678,LARGE(INDEX(ISNUMBER(--MID(feed!K678,ROW($1:$19),1))*
ROW($1:$19),0),ROW($1:$19))+1,1)*10^ROW($1:$19)/10)</f>
        <v>1</v>
      </c>
      <c r="L678">
        <f>SUMPRODUCT(MID(0&amp;feed!L678,LARGE(INDEX(ISNUMBER(--MID(feed!L678,ROW($1:$19),1))*
ROW($1:$19),0),ROW($1:$19))+1,1)*10^ROW($1:$19)/10)</f>
        <v>1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849</v>
      </c>
      <c r="O678">
        <f>SUMPRODUCT(MID(0&amp;feed!O678,LARGE(INDEX(ISNUMBER(--MID(feed!O678,ROW($1:$5),1))*
ROW($1:$5),0),ROW($1:$5))+1,1)*10^ROW($1:$5)/10)</f>
        <v>1</v>
      </c>
      <c r="P678" t="str">
        <f>feed!P678</f>
        <v>Untapped</v>
      </c>
      <c r="Q678">
        <f t="shared" si="60"/>
        <v>90</v>
      </c>
      <c r="R678" t="str">
        <f>feed!Q678</f>
        <v>None</v>
      </c>
      <c r="S678">
        <f t="shared" si="61"/>
        <v>0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678" t="str">
        <f>feed!U678</f>
        <v>http://blocgame.com/stats.php?id=62769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261</v>
      </c>
      <c r="AA678" s="8">
        <f t="shared" si="63"/>
        <v>1.1908127208480566</v>
      </c>
      <c r="AB678" s="4">
        <f t="shared" si="64"/>
        <v>141.5</v>
      </c>
      <c r="AC678" s="4">
        <f t="shared" si="65"/>
        <v>168.5</v>
      </c>
    </row>
    <row r="679" spans="1:29" x14ac:dyDescent="0.25">
      <c r="A679" t="str">
        <f>feed!A679</f>
        <v>place in asia</v>
      </c>
      <c r="B679" t="str">
        <f>feed!B679</f>
        <v>Fomalhaut</v>
      </c>
      <c r="C679">
        <f>feed!C679</f>
        <v>0</v>
      </c>
      <c r="D679">
        <f>SUMPRODUCT(MID(0&amp;feed!D679,LARGE(INDEX(ISNUMBER(--MID(feed!D679,ROW($1:$19),1))*
ROW($1:$19),0),ROW($1:$19))+1,1)*10^ROW($1:$19)/10)</f>
        <v>1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SUMPRODUCT(MID(0&amp;feed!H679,LARGE(INDEX(ISNUMBER(--MID(feed!H679,ROW($1:$19),1))*
ROW($1:$19),0),ROW($1:$19))+1,1)*10^ROW($1:$19)/10)</f>
        <v>1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14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6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848</v>
      </c>
      <c r="O679">
        <f>SUMPRODUCT(MID(0&amp;feed!O679,LARGE(INDEX(ISNUMBER(--MID(feed!O679,ROW($1:$5),1))*
ROW($1:$5),0),ROW($1:$5))+1,1)*10^ROW($1:$5)/10)</f>
        <v>379</v>
      </c>
      <c r="P679" t="str">
        <f>feed!P679</f>
        <v>Untapped</v>
      </c>
      <c r="Q679">
        <f t="shared" si="60"/>
        <v>90</v>
      </c>
      <c r="R679" t="str">
        <f>feed!Q679</f>
        <v>Mediocre</v>
      </c>
      <c r="S679">
        <f t="shared" si="61"/>
        <v>4.5</v>
      </c>
      <c r="T679" t="str">
        <f>feed!R679</f>
        <v>Pacific Rim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679" t="str">
        <f>feed!U679</f>
        <v>http://blocgame.com/stats.php?id=63538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17575</v>
      </c>
      <c r="AA679" s="8">
        <f t="shared" si="63"/>
        <v>26.91627358490566</v>
      </c>
      <c r="AB679" s="4">
        <f t="shared" si="64"/>
        <v>141.33333333333334</v>
      </c>
      <c r="AC679" s="4">
        <f t="shared" si="65"/>
        <v>3804.1666666666665</v>
      </c>
    </row>
    <row r="680" spans="1:29" x14ac:dyDescent="0.25">
      <c r="A680" t="str">
        <f>feed!A680</f>
        <v>Svetia</v>
      </c>
      <c r="B680" t="str">
        <f>feed!B680</f>
        <v>VladyPut</v>
      </c>
      <c r="C680" t="str">
        <f>feed!C680</f>
        <v>American Freedom</v>
      </c>
      <c r="D680">
        <f>SUMPRODUCT(MID(0&amp;feed!D680,LARGE(INDEX(ISNUMBER(--MID(feed!D680,ROW($1:$19),1))*
ROW($1:$19),0),ROW($1:$19))+1,1)*10^ROW($1:$19)/10)</f>
        <v>8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1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102</v>
      </c>
      <c r="K680">
        <f>SUMPRODUCT(MID(0&amp;feed!K680,LARGE(INDEX(ISNUMBER(--MID(feed!K680,ROW($1:$19),1))*
ROW($1:$19),0),ROW($1:$19))+1,1)*10^ROW($1:$19)/10)</f>
        <v>4</v>
      </c>
      <c r="L680">
        <f>SUMPRODUCT(MID(0&amp;feed!L680,LARGE(INDEX(ISNUMBER(--MID(feed!L680,ROW($1:$19),1))*
ROW($1:$19),0),ROW($1:$19))+1,1)*10^ROW($1:$19)/10)</f>
        <v>1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848</v>
      </c>
      <c r="O680">
        <f>SUMPRODUCT(MID(0&amp;feed!O680,LARGE(INDEX(ISNUMBER(--MID(feed!O680,ROW($1:$5),1))*
ROW($1:$5),0),ROW($1:$5))+1,1)*10^ROW($1:$5)/10)</f>
        <v>106</v>
      </c>
      <c r="P680" t="str">
        <f>feed!P680</f>
        <v>Untapped</v>
      </c>
      <c r="Q680">
        <f t="shared" si="60"/>
        <v>90</v>
      </c>
      <c r="R680" t="str">
        <f>feed!Q680</f>
        <v>None</v>
      </c>
      <c r="S680">
        <f t="shared" si="61"/>
        <v>0</v>
      </c>
      <c r="T680" t="str">
        <f>feed!R680</f>
        <v>China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680" t="str">
        <f>feed!U680</f>
        <v>http://blocgame.com/stats.php?id=64876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22426</v>
      </c>
      <c r="AA680" s="8">
        <f t="shared" si="63"/>
        <v>29.54127358490566</v>
      </c>
      <c r="AB680" s="4">
        <f t="shared" si="64"/>
        <v>141.33333333333334</v>
      </c>
      <c r="AC680" s="4">
        <f t="shared" si="65"/>
        <v>4175.166666666667</v>
      </c>
    </row>
    <row r="681" spans="1:29" x14ac:dyDescent="0.25">
      <c r="A681" t="str">
        <f>feed!A681</f>
        <v>WeWuz</v>
      </c>
      <c r="B681" t="str">
        <f>feed!B681</f>
        <v>OfficerDarrenWilson</v>
      </c>
      <c r="C681" t="str">
        <f>feed!C681</f>
        <v>SPQR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Good</v>
      </c>
      <c r="H681">
        <f>SUMPRODUCT(MID(0&amp;feed!H681,LARGE(INDEX(ISNUMBER(--MID(feed!H681,ROW($1:$19),1))*
ROW($1:$19),0),ROW($1:$19))+1,1)*10^ROW($1:$19)/10)</f>
        <v>2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14</v>
      </c>
      <c r="K681">
        <f>SUMPRODUCT(MID(0&amp;feed!K681,LARGE(INDEX(ISNUMBER(--MID(feed!K681,ROW($1:$19),1))*
ROW($1:$19),0),ROW($1:$19))+1,1)*10^ROW($1:$19)/10)</f>
        <v>11</v>
      </c>
      <c r="L681">
        <f>SUMPRODUCT(MID(0&amp;feed!L681,LARGE(INDEX(ISNUMBER(--MID(feed!L681,ROW($1:$19),1))*
ROW($1:$19),0),ROW($1:$19))+1,1)*10^ROW($1:$19)/10)</f>
        <v>4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847</v>
      </c>
      <c r="O681">
        <f>SUMPRODUCT(MID(0&amp;feed!O681,LARGE(INDEX(ISNUMBER(--MID(feed!O681,ROW($1:$5),1))*
ROW($1:$5),0),ROW($1:$5))+1,1)*10^ROW($1:$5)/10)</f>
        <v>2461</v>
      </c>
      <c r="P681" t="str">
        <f>feed!P681</f>
        <v>Untapped</v>
      </c>
      <c r="Q681">
        <f t="shared" si="60"/>
        <v>90</v>
      </c>
      <c r="R681" t="str">
        <f>feed!Q681</f>
        <v>None</v>
      </c>
      <c r="S681">
        <f t="shared" si="61"/>
        <v>0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681" t="str">
        <f>feed!U681</f>
        <v>http://blocgame.com/stats.php?id=63547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3995</v>
      </c>
      <c r="AA681" s="8">
        <f t="shared" si="63"/>
        <v>13.128689492325856</v>
      </c>
      <c r="AB681" s="4">
        <f t="shared" si="64"/>
        <v>141.16666666666666</v>
      </c>
      <c r="AC681" s="4">
        <f t="shared" si="65"/>
        <v>1853.3333333333333</v>
      </c>
    </row>
    <row r="682" spans="1:29" x14ac:dyDescent="0.25">
      <c r="A682" t="str">
        <f>feed!A682</f>
        <v>Great Poverty</v>
      </c>
      <c r="B682" t="str">
        <f>feed!B682</f>
        <v>SamoGrrr</v>
      </c>
      <c r="C682">
        <f>feed!C682</f>
        <v>0</v>
      </c>
      <c r="D682">
        <f>SUMPRODUCT(MID(0&amp;feed!D682,LARGE(INDEX(ISNUMBER(--MID(feed!D682,ROW($1:$19),1))*
ROW($1:$19),0),ROW($1:$19))+1,1)*10^ROW($1:$19)/10)</f>
        <v>4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Finest of the 19th century</v>
      </c>
      <c r="G682" t="str">
        <f>feed!G682</f>
        <v>Nice</v>
      </c>
      <c r="H682">
        <f>SUMPRODUCT(MID(0&amp;feed!H682,LARGE(INDEX(ISNUMBER(--MID(feed!H682,ROW($1:$19),1))*
ROW($1:$19),0),ROW($1:$19))+1,1)*10^ROW($1:$19)/10)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167</v>
      </c>
      <c r="K682">
        <f>SUMPRODUCT(MID(0&amp;feed!K682,LARGE(INDEX(ISNUMBER(--MID(feed!K682,ROW($1:$19),1))*
ROW($1:$19),0),ROW($1:$19))+1,1)*10^ROW($1:$19)/10)</f>
        <v>2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843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Congo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682" t="str">
        <f>feed!U682</f>
        <v>http://blocgame.com/stats.php?id=52440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6895</v>
      </c>
      <c r="AA682" s="8">
        <f t="shared" si="63"/>
        <v>9.0688018979833931</v>
      </c>
      <c r="AB682" s="4">
        <f t="shared" si="64"/>
        <v>140.5</v>
      </c>
      <c r="AC682" s="4">
        <f t="shared" si="65"/>
        <v>1274.1666666666667</v>
      </c>
    </row>
    <row r="683" spans="1:29" x14ac:dyDescent="0.25">
      <c r="A683" t="str">
        <f>feed!A683</f>
        <v>gong badang</v>
      </c>
      <c r="B683" t="str">
        <f>feed!B683</f>
        <v>yusjimmy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240</v>
      </c>
      <c r="E683">
        <f>SUMPRODUCT(MID(0&amp;feed!E683,LARGE(INDEX(ISNUMBER(--MID(feed!E683,ROW($1:$19),1))*
ROW($1:$19),0),ROW($1:$19))+1,1)*10^ROW($1:$19)/10)</f>
        <v>11</v>
      </c>
      <c r="F683" t="str">
        <f>feed!F683</f>
        <v>Vietnam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4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3</v>
      </c>
      <c r="K683">
        <f>SUMPRODUCT(MID(0&amp;feed!K683,LARGE(INDEX(ISNUMBER(--MID(feed!K683,ROW($1:$19),1))*
ROW($1:$19),0),ROW($1:$19))+1,1)*10^ROW($1:$19)/10)</f>
        <v>25</v>
      </c>
      <c r="L683">
        <f>SUMPRODUCT(MID(0&amp;feed!L683,LARGE(INDEX(ISNUMBER(--MID(feed!L683,ROW($1:$19),1))*
ROW($1:$19),0),ROW($1:$19))+1,1)*10^ROW($1:$19)/10)</f>
        <v>22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843</v>
      </c>
      <c r="O683">
        <f>SUMPRODUCT(MID(0&amp;feed!O683,LARGE(INDEX(ISNUMBER(--MID(feed!O683,ROW($1:$5),1))*
ROW($1:$5),0),ROW($1:$5))+1,1)*10^ROW($1:$5)/10)</f>
        <v>2090</v>
      </c>
      <c r="P683" t="str">
        <f>feed!P683</f>
        <v>Near Depletion</v>
      </c>
      <c r="Q683">
        <f t="shared" si="60"/>
        <v>10</v>
      </c>
      <c r="R683" t="str">
        <f>feed!Q683</f>
        <v>Very Powerful</v>
      </c>
      <c r="S683">
        <f t="shared" si="61"/>
        <v>10</v>
      </c>
      <c r="T683" t="str">
        <f>feed!R683</f>
        <v>Arabia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683" t="str">
        <f>feed!U683</f>
        <v>http://blocgame.com/stats.php?id=61914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8632</v>
      </c>
      <c r="AA683" s="8">
        <f t="shared" si="63"/>
        <v>34.705812574139976</v>
      </c>
      <c r="AB683" s="4">
        <f t="shared" si="64"/>
        <v>140.5</v>
      </c>
      <c r="AC683" s="4">
        <f t="shared" si="65"/>
        <v>4876.166666666667</v>
      </c>
    </row>
    <row r="684" spans="1:29" x14ac:dyDescent="0.25">
      <c r="A684" t="str">
        <f>feed!A684</f>
        <v>Airmahal</v>
      </c>
      <c r="B684" t="str">
        <f>feed!B684</f>
        <v>Limtat</v>
      </c>
      <c r="C684">
        <f>feed!C684</f>
        <v>0</v>
      </c>
      <c r="D684">
        <f>SUMPRODUCT(MID(0&amp;feed!D684,LARGE(INDEX(ISNUMBER(--MID(feed!D684,ROW($1:$19),1))*
ROW($1:$19),0),ROW($1:$19))+1,1)*10^ROW($1:$19)/10)</f>
        <v>17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1</v>
      </c>
      <c r="I684" t="str">
        <f>feed!I684</f>
        <v>Poor</v>
      </c>
      <c r="J684">
        <f>SUMPRODUCT(MID(0&amp;feed!J684,LARGE(INDEX(ISNUMBER(--MID(feed!J684,ROW($1:$19),1))*
ROW($1:$19),0),ROW($1:$19))+1,1)*10^ROW($1:$19)/10)</f>
        <v>25</v>
      </c>
      <c r="K684">
        <f>SUMPRODUCT(MID(0&amp;feed!K684,LARGE(INDEX(ISNUMBER(--MID(feed!K684,ROW($1:$19),1))*
ROW($1:$19),0),ROW($1:$19))+1,1)*10^ROW($1:$19)/10)</f>
        <v>6</v>
      </c>
      <c r="L684">
        <f>SUMPRODUCT(MID(0&amp;feed!L684,LARGE(INDEX(ISNUMBER(--MID(feed!L684,ROW($1:$19),1))*
ROW($1:$19),0),ROW($1:$19))+1,1)*10^ROW($1:$19)/10)</f>
        <v>2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843</v>
      </c>
      <c r="O684">
        <f>SUMPRODUCT(MID(0&amp;feed!O684,LARGE(INDEX(ISNUMBER(--MID(feed!O684,ROW($1:$5),1))*
ROW($1:$5),0),ROW($1:$5))+1,1)*10^ROW($1:$5)/10)</f>
        <v>573</v>
      </c>
      <c r="P684">
        <f>feed!P684</f>
        <v>0</v>
      </c>
      <c r="Q684">
        <f t="shared" si="60"/>
        <v>40</v>
      </c>
      <c r="R684" t="str">
        <f>feed!Q684</f>
        <v>Meagre</v>
      </c>
      <c r="S684">
        <f t="shared" si="61"/>
        <v>1.5</v>
      </c>
      <c r="T684" t="str">
        <f>feed!R684</f>
        <v>Pacific Rim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684" t="str">
        <f>feed!U684</f>
        <v>http://blocgame.com/stats.php?id=65073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12260</v>
      </c>
      <c r="AA684" s="8">
        <f t="shared" si="63"/>
        <v>18.991696322657177</v>
      </c>
      <c r="AB684" s="4">
        <f t="shared" si="64"/>
        <v>140.5</v>
      </c>
      <c r="AC684" s="4">
        <f t="shared" si="65"/>
        <v>2668.3333333333335</v>
      </c>
    </row>
    <row r="685" spans="1:29" x14ac:dyDescent="0.25">
      <c r="A685" t="str">
        <f>feed!A685</f>
        <v>Luskwood</v>
      </c>
      <c r="B685" t="str">
        <f>feed!B685</f>
        <v>HylerVolfhelm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119</v>
      </c>
      <c r="E685">
        <f>SUMPRODUCT(MID(0&amp;feed!E685,LARGE(INDEX(ISNUMBER(--MID(feed!E685,ROW($1:$19),1))*
ROW($1:$19),0),ROW($1:$19))+1,1)*10^ROW($1:$19)/10)</f>
        <v>8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3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13</v>
      </c>
      <c r="K685">
        <f>SUMPRODUCT(MID(0&amp;feed!K685,LARGE(INDEX(ISNUMBER(--MID(feed!K685,ROW($1:$19),1))*
ROW($1:$19),0),ROW($1:$19))+1,1)*10^ROW($1:$19)/10)</f>
        <v>26</v>
      </c>
      <c r="L685">
        <f>SUMPRODUCT(MID(0&amp;feed!L685,LARGE(INDEX(ISNUMBER(--MID(feed!L685,ROW($1:$19),1))*
ROW($1:$19),0),ROW($1:$19))+1,1)*10^ROW($1:$19)/10)</f>
        <v>8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839</v>
      </c>
      <c r="O685">
        <f>SUMPRODUCT(MID(0&amp;feed!O685,LARGE(INDEX(ISNUMBER(--MID(feed!O685,ROW($1:$5),1))*
ROW($1:$5),0),ROW($1:$5))+1,1)*10^ROW($1:$5)/10)</f>
        <v>240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The Subcontinent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685" t="str">
        <f>feed!U685</f>
        <v>http://blocgame.com/stats.php?id=63171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29842</v>
      </c>
      <c r="AA685" s="8">
        <f t="shared" si="63"/>
        <v>53.446960667461262</v>
      </c>
      <c r="AB685" s="4">
        <f t="shared" si="64"/>
        <v>139.83333333333334</v>
      </c>
      <c r="AC685" s="4">
        <f t="shared" si="65"/>
        <v>7473.666666666667</v>
      </c>
    </row>
    <row r="686" spans="1:29" x14ac:dyDescent="0.25">
      <c r="A686" t="str">
        <f>feed!A686</f>
        <v>Salmi mamlaka</v>
      </c>
      <c r="B686" t="str">
        <f>feed!B686</f>
        <v>rhus</v>
      </c>
      <c r="C686" t="str">
        <f>feed!C686</f>
        <v>The Khilafah</v>
      </c>
      <c r="D686">
        <f>SUMPRODUCT(MID(0&amp;feed!D686,LARGE(INDEX(ISNUMBER(--MID(feed!D686,ROW($1:$19),1))*
ROW($1:$19),0),ROW($1:$19))+1,1)*10^ROW($1:$19)/10)</f>
        <v>31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SUMPRODUCT(MID(0&amp;feed!H686,LARGE(INDEX(ISNUMBER(--MID(feed!H686,ROW($1:$19),1))*
ROW($1:$19),0),ROW($1:$19))+1,1)*10^ROW($1:$19)/10)</f>
        <v>1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7</v>
      </c>
      <c r="L686">
        <f>SUMPRODUCT(MID(0&amp;feed!L686,LARGE(INDEX(ISNUMBER(--MID(feed!L686,ROW($1:$19),1))*
ROW($1:$19),0),ROW($1:$19))+1,1)*10^ROW($1:$19)/10)</f>
        <v>6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838</v>
      </c>
      <c r="O686">
        <f>SUMPRODUCT(MID(0&amp;feed!O686,LARGE(INDEX(ISNUMBER(--MID(feed!O686,ROW($1:$5),1))*
ROW($1:$5),0),ROW($1:$5))+1,1)*10^ROW($1:$5)/10)</f>
        <v>4150</v>
      </c>
      <c r="P686" t="str">
        <f>feed!P686</f>
        <v>Untapped</v>
      </c>
      <c r="Q686">
        <f t="shared" si="60"/>
        <v>90</v>
      </c>
      <c r="R686" t="str">
        <f>feed!Q686</f>
        <v>Mediocre</v>
      </c>
      <c r="S686">
        <f t="shared" si="61"/>
        <v>4.5</v>
      </c>
      <c r="T686" t="str">
        <f>feed!R686</f>
        <v>Mesopotamia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686" t="str">
        <f>feed!U686</f>
        <v>http://blocgame.com/stats.php?id=57644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17806</v>
      </c>
      <c r="AA686" s="8">
        <f t="shared" si="63"/>
        <v>27.960620525059667</v>
      </c>
      <c r="AB686" s="4">
        <f t="shared" si="64"/>
        <v>139.66666666666666</v>
      </c>
      <c r="AC686" s="4">
        <f t="shared" si="65"/>
        <v>3905.1666666666665</v>
      </c>
    </row>
    <row r="687" spans="1:29" x14ac:dyDescent="0.25">
      <c r="A687" t="str">
        <f>feed!A687</f>
        <v>Pindostan</v>
      </c>
      <c r="B687" t="str">
        <f>feed!B687</f>
        <v>Khaet</v>
      </c>
      <c r="C687">
        <f>feed!C687</f>
        <v>0</v>
      </c>
      <c r="D687">
        <f>SUMPRODUCT(MID(0&amp;feed!D687,LARGE(INDEX(ISNUMBER(--MID(feed!D687,ROW($1:$19),1))*
ROW($1:$19),0),ROW($1:$19))+1,1)*10^ROW($1:$19)/10)</f>
        <v>8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SUMPRODUCT(MID(0&amp;feed!H687,LARGE(INDEX(ISNUMBER(--MID(feed!H687,ROW($1:$19),1))*
ROW($1:$19),0),ROW($1:$19))+1,1)*10^ROW($1:$19)/10)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55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0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838</v>
      </c>
      <c r="O687">
        <f>SUMPRODUCT(MID(0&amp;feed!O687,LARGE(INDEX(ISNUMBER(--MID(feed!O687,ROW($1:$5),1))*
ROW($1:$5),0),ROW($1:$5))+1,1)*10^ROW($1:$5)/10)</f>
        <v>150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687" t="str">
        <f>feed!U687</f>
        <v>http://blocgame.com/stats.php?id=65187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12593</v>
      </c>
      <c r="AA687" s="8">
        <f t="shared" si="63"/>
        <v>15.922434367541767</v>
      </c>
      <c r="AB687" s="4">
        <f t="shared" si="64"/>
        <v>139.66666666666666</v>
      </c>
      <c r="AC687" s="4">
        <f t="shared" si="65"/>
        <v>2223.8333333333335</v>
      </c>
    </row>
    <row r="688" spans="1:29" x14ac:dyDescent="0.25">
      <c r="A688" t="str">
        <f>feed!A688</f>
        <v>Amrans fans</v>
      </c>
      <c r="B688" t="str">
        <f>feed!B688</f>
        <v>apaiblues83</v>
      </c>
      <c r="C688" t="str">
        <f>feed!C688</f>
        <v>Celestial Beingsï¿½</v>
      </c>
      <c r="D688">
        <f>SUMPRODUCT(MID(0&amp;feed!D688,LARGE(INDEX(ISNUMBER(--MID(feed!D688,ROW($1:$19),1))*
ROW($1:$19),0),ROW($1:$19))+1,1)*10^ROW($1:$19)/10)</f>
        <v>65</v>
      </c>
      <c r="E688">
        <f>SUMPRODUCT(MID(0&amp;feed!E688,LARGE(INDEX(ISNUMBER(--MID(feed!E688,ROW($1:$19),1))*
ROW($1:$19),0),ROW($1:$19))+1,1)*10^ROW($1:$19)/10)</f>
        <v>1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2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14</v>
      </c>
      <c r="K688">
        <f>SUMPRODUCT(MID(0&amp;feed!K688,LARGE(INDEX(ISNUMBER(--MID(feed!K688,ROW($1:$19),1))*
ROW($1:$19),0),ROW($1:$19))+1,1)*10^ROW($1:$19)/10)</f>
        <v>21</v>
      </c>
      <c r="L688">
        <f>SUMPRODUCT(MID(0&amp;feed!L688,LARGE(INDEX(ISNUMBER(--MID(feed!L688,ROW($1:$19),1))*
ROW($1:$19),0),ROW($1:$19))+1,1)*10^ROW($1:$19)/10)</f>
        <v>9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834</v>
      </c>
      <c r="O688">
        <f>SUMPRODUCT(MID(0&amp;feed!O688,LARGE(INDEX(ISNUMBER(--MID(feed!O688,ROW($1:$5),1))*
ROW($1:$5),0),ROW($1:$5))+1,1)*10^ROW($1:$5)/10)</f>
        <v>311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Caribbean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688" t="str">
        <f>feed!U688</f>
        <v>http://blocgame.com/stats.php?id=62203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26675</v>
      </c>
      <c r="AA688" s="8">
        <f t="shared" si="63"/>
        <v>47.272182254196643</v>
      </c>
      <c r="AB688" s="4">
        <f t="shared" si="64"/>
        <v>139</v>
      </c>
      <c r="AC688" s="4">
        <f t="shared" si="65"/>
        <v>6570.833333333333</v>
      </c>
    </row>
    <row r="689" spans="1:29" x14ac:dyDescent="0.25">
      <c r="A689" t="str">
        <f>feed!A689</f>
        <v>ONE__KOREA</v>
      </c>
      <c r="B689" t="str">
        <f>feed!B689</f>
        <v>kleebo_2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124</v>
      </c>
      <c r="E689">
        <f>SUMPRODUCT(MID(0&amp;feed!E689,LARGE(INDEX(ISNUMBER(--MID(feed!E689,ROW($1:$19),1))*
ROW($1:$19),0),ROW($1:$19))+1,1)*10^ROW($1:$19)/10)</f>
        <v>2</v>
      </c>
      <c r="F689" t="str">
        <f>feed!F689</f>
        <v>Korean War surplus</v>
      </c>
      <c r="G689" t="str">
        <f>feed!G689</f>
        <v>Angelic</v>
      </c>
      <c r="H689">
        <f>SUMPRODUCT(MID(0&amp;feed!H689,LARGE(INDEX(ISNUMBER(--MID(feed!H689,ROW($1:$19),1))*
ROW($1:$19),0),ROW($1:$19))+1,1)*10^ROW($1:$19)/10)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0</v>
      </c>
      <c r="K689">
        <f>SUMPRODUCT(MID(0&amp;feed!K689,LARGE(INDEX(ISNUMBER(--MID(feed!K689,ROW($1:$19),1))*
ROW($1:$19),0),ROW($1:$19))+1,1)*10^ROW($1:$19)/10)</f>
        <v>24</v>
      </c>
      <c r="L689">
        <f>SUMPRODUCT(MID(0&amp;feed!L689,LARGE(INDEX(ISNUMBER(--MID(feed!L689,ROW($1:$19),1))*
ROW($1:$19),0),ROW($1:$19))+1,1)*10^ROW($1:$19)/10)</f>
        <v>11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834</v>
      </c>
      <c r="O689">
        <f>SUMPRODUCT(MID(0&amp;feed!O689,LARGE(INDEX(ISNUMBER(--MID(feed!O689,ROW($1:$5),1))*
ROW($1:$5),0),ROW($1:$5))+1,1)*10^ROW($1:$5)/10)</f>
        <v>198</v>
      </c>
      <c r="P689">
        <f>feed!P689</f>
        <v>0</v>
      </c>
      <c r="Q689">
        <f t="shared" si="60"/>
        <v>40</v>
      </c>
      <c r="R689" t="str">
        <f>feed!Q689</f>
        <v>Large</v>
      </c>
      <c r="S689">
        <f t="shared" si="61"/>
        <v>7.5</v>
      </c>
      <c r="T689" t="str">
        <f>feed!R689</f>
        <v>China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689" t="str">
        <f>feed!U689</f>
        <v>http://blocgame.com/stats.php?id=63934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10010</v>
      </c>
      <c r="AA689" s="8">
        <f t="shared" si="63"/>
        <v>30.437649880095922</v>
      </c>
      <c r="AB689" s="4">
        <f t="shared" si="64"/>
        <v>139</v>
      </c>
      <c r="AC689" s="4">
        <f t="shared" si="65"/>
        <v>4230.833333333333</v>
      </c>
    </row>
    <row r="690" spans="1:29" x14ac:dyDescent="0.25">
      <c r="A690" t="str">
        <f>feed!A690</f>
        <v>Karipuley</v>
      </c>
      <c r="B690" t="str">
        <f>feed!B690</f>
        <v>mapley</v>
      </c>
      <c r="C690" t="str">
        <f>feed!C690</f>
        <v>PIRATES</v>
      </c>
      <c r="D690">
        <f>SUMPRODUCT(MID(0&amp;feed!D690,LARGE(INDEX(ISNUMBER(--MID(feed!D690,ROW($1:$19),1))*
ROW($1:$19),0),ROW($1:$19))+1,1)*10^ROW($1:$19)/10)</f>
        <v>118</v>
      </c>
      <c r="E690">
        <f>SUMPRODUCT(MID(0&amp;feed!E690,LARGE(INDEX(ISNUMBER(--MID(feed!E690,ROW($1:$19),1))*
ROW($1:$19),0),ROW($1:$19))+1,1)*10^ROW($1:$19)/10)</f>
        <v>11</v>
      </c>
      <c r="F690" t="str">
        <f>feed!F690</f>
        <v>Second World War surplus</v>
      </c>
      <c r="G690" t="str">
        <f>feed!G690</f>
        <v>Angelic</v>
      </c>
      <c r="H690">
        <f>SUMPRODUCT(MID(0&amp;feed!H690,LARGE(INDEX(ISNUMBER(--MID(feed!H690,ROW($1:$19),1))*
ROW($1:$19),0),ROW($1:$19))+1,1)*10^ROW($1:$19)/10)</f>
        <v>4</v>
      </c>
      <c r="I690" t="str">
        <f>feed!I690</f>
        <v>Poor</v>
      </c>
      <c r="J690">
        <f>SUMPRODUCT(MID(0&amp;feed!J690,LARGE(INDEX(ISNUMBER(--MID(feed!J690,ROW($1:$19),1))*
ROW($1:$19),0),ROW($1:$19))+1,1)*10^ROW($1:$19)/10)</f>
        <v>8</v>
      </c>
      <c r="K690">
        <f>SUMPRODUCT(MID(0&amp;feed!K690,LARGE(INDEX(ISNUMBER(--MID(feed!K690,ROW($1:$19),1))*
ROW($1:$19),0),ROW($1:$19))+1,1)*10^ROW($1:$19)/10)</f>
        <v>10</v>
      </c>
      <c r="L690">
        <f>SUMPRODUCT(MID(0&amp;feed!L690,LARGE(INDEX(ISNUMBER(--MID(feed!L690,ROW($1:$19),1))*
ROW($1:$19),0),ROW($1:$19))+1,1)*10^ROW($1:$19)/10)</f>
        <v>6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834</v>
      </c>
      <c r="O690">
        <f>SUMPRODUCT(MID(0&amp;feed!O690,LARGE(INDEX(ISNUMBER(--MID(feed!O690,ROW($1:$5),1))*
ROW($1:$5),0),ROW($1:$5))+1,1)*10^ROW($1:$5)/10)</f>
        <v>191</v>
      </c>
      <c r="P690">
        <f>feed!P690</f>
        <v>0</v>
      </c>
      <c r="Q690">
        <f t="shared" si="60"/>
        <v>40</v>
      </c>
      <c r="R690" t="str">
        <f>feed!Q690</f>
        <v>Very Powerful</v>
      </c>
      <c r="S690">
        <f t="shared" si="61"/>
        <v>10</v>
      </c>
      <c r="T690" t="str">
        <f>feed!R690</f>
        <v>Pacific Rim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690" t="str">
        <f>feed!U690</f>
        <v>http://blocgame.com/stats.php?id=64454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25835</v>
      </c>
      <c r="AA690" s="8">
        <f t="shared" si="63"/>
        <v>41.768585131894483</v>
      </c>
      <c r="AB690" s="4">
        <f t="shared" si="64"/>
        <v>139</v>
      </c>
      <c r="AC690" s="4">
        <f t="shared" si="65"/>
        <v>5805.833333333333</v>
      </c>
    </row>
    <row r="691" spans="1:29" x14ac:dyDescent="0.25">
      <c r="A691" t="str">
        <f>feed!A691</f>
        <v>Bernie_Sanders</v>
      </c>
      <c r="B691" t="str">
        <f>feed!B691</f>
        <v>Adolf_Mussolini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98</v>
      </c>
      <c r="E691">
        <f>SUMPRODUCT(MID(0&amp;feed!E691,LARGE(INDEX(ISNUMBER(--MID(feed!E691,ROW($1:$19),1))*
ROW($1:$19),0),ROW($1:$19))+1,1)*10^ROW($1:$19)/10)</f>
        <v>1</v>
      </c>
      <c r="F691" t="str">
        <f>feed!F691</f>
        <v>Korean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3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8</v>
      </c>
      <c r="K691">
        <f>SUMPRODUCT(MID(0&amp;feed!K691,LARGE(INDEX(ISNUMBER(--MID(feed!K691,ROW($1:$19),1))*
ROW($1:$19),0),ROW($1:$19))+1,1)*10^ROW($1:$19)/10)</f>
        <v>12</v>
      </c>
      <c r="L691">
        <f>SUMPRODUCT(MID(0&amp;feed!L691,LARGE(INDEX(ISNUMBER(--MID(feed!L691,ROW($1:$19),1))*
ROW($1:$19),0),ROW($1:$19))+1,1)*10^ROW($1:$19)/10)</f>
        <v>12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831</v>
      </c>
      <c r="O691">
        <f>SUMPRODUCT(MID(0&amp;feed!O691,LARGE(INDEX(ISNUMBER(--MID(feed!O691,ROW($1:$5),1))*
ROW($1:$5),0),ROW($1:$5))+1,1)*10^ROW($1:$5)/10)</f>
        <v>2096</v>
      </c>
      <c r="P691" t="str">
        <f>feed!P691</f>
        <v>Untapped</v>
      </c>
      <c r="Q691">
        <f t="shared" si="60"/>
        <v>90</v>
      </c>
      <c r="R691" t="str">
        <f>feed!Q691</f>
        <v>Very Powerful</v>
      </c>
      <c r="S691">
        <f t="shared" si="61"/>
        <v>10</v>
      </c>
      <c r="T691" t="str">
        <f>feed!R691</f>
        <v>Arabia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691" t="str">
        <f>feed!U691</f>
        <v>http://blocgame.com/stats.php?id=63432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21078</v>
      </c>
      <c r="AA691" s="8">
        <f t="shared" si="63"/>
        <v>38.902527075812273</v>
      </c>
      <c r="AB691" s="4">
        <f t="shared" si="64"/>
        <v>138.5</v>
      </c>
      <c r="AC691" s="4">
        <f t="shared" si="65"/>
        <v>5388</v>
      </c>
    </row>
    <row r="692" spans="1:29" x14ac:dyDescent="0.25">
      <c r="A692" t="str">
        <f>feed!A692</f>
        <v>ileristanistan</v>
      </c>
      <c r="B692" t="str">
        <f>feed!B692</f>
        <v>TheLongFootOfTheLaw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173</v>
      </c>
      <c r="E692">
        <f>SUMPRODUCT(MID(0&amp;feed!E692,LARGE(INDEX(ISNUMBER(--MID(feed!E692,ROW($1:$19),1))*
ROW($1:$19),0),ROW($1:$19))+1,1)*10^ROW($1:$19)/10)</f>
        <v>12</v>
      </c>
      <c r="F692" t="str">
        <f>feed!F692</f>
        <v>Korean War surplus</v>
      </c>
      <c r="G692" t="str">
        <f>feed!G692</f>
        <v>Gandhi-like</v>
      </c>
      <c r="H692">
        <f>SUMPRODUCT(MID(0&amp;feed!H692,LARGE(INDEX(ISNUMBER(--MID(feed!H692,ROW($1:$19),1))*
ROW($1:$19),0),ROW($1:$19))+1,1)*10^ROW($1:$19)/10)</f>
        <v>4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13</v>
      </c>
      <c r="K692">
        <f>SUMPRODUCT(MID(0&amp;feed!K692,LARGE(INDEX(ISNUMBER(--MID(feed!K692,ROW($1:$19),1))*
ROW($1:$19),0),ROW($1:$19))+1,1)*10^ROW($1:$19)/10)</f>
        <v>50</v>
      </c>
      <c r="L692">
        <f>SUMPRODUCT(MID(0&amp;feed!L692,LARGE(INDEX(ISNUMBER(--MID(feed!L692,ROW($1:$19),1))*
ROW($1:$19),0),ROW($1:$19))+1,1)*10^ROW($1:$19)/10)</f>
        <v>13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831</v>
      </c>
      <c r="O692">
        <f>SUMPRODUCT(MID(0&amp;feed!O692,LARGE(INDEX(ISNUMBER(--MID(feed!O692,ROW($1:$5),1))*
ROW($1:$5),0),ROW($1:$5))+1,1)*10^ROW($1:$5)/10)</f>
        <v>296</v>
      </c>
      <c r="P692" t="str">
        <f>feed!P692</f>
        <v>Untapped</v>
      </c>
      <c r="Q692">
        <f t="shared" si="60"/>
        <v>90</v>
      </c>
      <c r="R692" t="str">
        <f>feed!Q692</f>
        <v>Very Powerful</v>
      </c>
      <c r="S692">
        <f t="shared" si="61"/>
        <v>10</v>
      </c>
      <c r="T692" t="str">
        <f>feed!R692</f>
        <v>China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692" t="str">
        <f>feed!U692</f>
        <v>http://blocgame.com/stats.php?id=63622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23702</v>
      </c>
      <c r="AA692" s="8">
        <f t="shared" si="63"/>
        <v>60.561973525872446</v>
      </c>
      <c r="AB692" s="4">
        <f t="shared" si="64"/>
        <v>138.5</v>
      </c>
      <c r="AC692" s="4">
        <f t="shared" si="65"/>
        <v>8387.8333333333339</v>
      </c>
    </row>
    <row r="693" spans="1:29" x14ac:dyDescent="0.25">
      <c r="A693" t="str">
        <f>feed!A693</f>
        <v>Lucianstan</v>
      </c>
      <c r="B693" t="str">
        <f>feed!B693</f>
        <v>Tovarishch Lukian</v>
      </c>
      <c r="C693" t="str">
        <f>feed!C693</f>
        <v>Brotherhood of Nod</v>
      </c>
      <c r="D693">
        <f>SUMPRODUCT(MID(0&amp;feed!D693,LARGE(INDEX(ISNUMBER(--MID(feed!D693,ROW($1:$19),1))*
ROW($1:$19),0),ROW($1:$19))+1,1)*10^ROW($1:$19)/10)</f>
        <v>40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SUMPRODUCT(MID(0&amp;feed!H693,LARGE(INDEX(ISNUMBER(--MID(feed!H693,ROW($1:$19),1))*
ROW($1:$19),0),ROW($1:$19))+1,1)*10^ROW($1:$19)/10)</f>
        <v>1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2</v>
      </c>
      <c r="K693">
        <f>SUMPRODUCT(MID(0&amp;feed!K693,LARGE(INDEX(ISNUMBER(--MID(feed!K693,ROW($1:$19),1))*
ROW($1:$19),0),ROW($1:$19))+1,1)*10^ROW($1:$19)/10)</f>
        <v>8</v>
      </c>
      <c r="L693">
        <f>SUMPRODUCT(MID(0&amp;feed!L693,LARGE(INDEX(ISNUMBER(--MID(feed!L693,ROW($1:$19),1))*
ROW($1:$19),0),ROW($1:$19))+1,1)*10^ROW($1:$19)/10)</f>
        <v>2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824</v>
      </c>
      <c r="O693">
        <f>SUMPRODUCT(MID(0&amp;feed!O693,LARGE(INDEX(ISNUMBER(--MID(feed!O693,ROW($1:$5),1))*
ROW($1:$5),0),ROW($1:$5))+1,1)*10^ROW($1:$5)/10)</f>
        <v>427</v>
      </c>
      <c r="P693" t="str">
        <f>feed!P693</f>
        <v>Untapped</v>
      </c>
      <c r="Q693">
        <f t="shared" si="60"/>
        <v>90</v>
      </c>
      <c r="R693" t="str">
        <f>feed!Q693</f>
        <v>Mediocre</v>
      </c>
      <c r="S693">
        <f t="shared" si="61"/>
        <v>4.5</v>
      </c>
      <c r="T693" t="str">
        <f>feed!R693</f>
        <v>Southern Cone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693" t="str">
        <f>feed!U693</f>
        <v>http://blocgame.com/stats.php?id=50168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15500</v>
      </c>
      <c r="AA693" s="8">
        <f t="shared" si="63"/>
        <v>24.271844660194176</v>
      </c>
      <c r="AB693" s="4">
        <f t="shared" si="64"/>
        <v>137.33333333333334</v>
      </c>
      <c r="AC693" s="4">
        <f t="shared" si="65"/>
        <v>3333.3333333333335</v>
      </c>
    </row>
    <row r="694" spans="1:29" x14ac:dyDescent="0.25">
      <c r="A694" t="str">
        <f>feed!A694</f>
        <v>saifullover</v>
      </c>
      <c r="B694" t="str">
        <f>feed!B694</f>
        <v>enickmalam</v>
      </c>
      <c r="C694" t="str">
        <f>feed!C694</f>
        <v>PIRATES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Angelic</v>
      </c>
      <c r="H694">
        <f>SUMPRODUCT(MID(0&amp;feed!H694,LARGE(INDEX(ISNUMBER(--MID(feed!H694,ROW($1:$19),1))*
ROW($1:$19),0),ROW($1:$19))+1,1)*10^ROW($1:$19)/10)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150</v>
      </c>
      <c r="K694">
        <f>SUMPRODUCT(MID(0&amp;feed!K694,LARGE(INDEX(ISNUMBER(--MID(feed!K694,ROW($1:$19),1))*
ROW($1:$19),0),ROW($1:$19))+1,1)*10^ROW($1:$19)/10)</f>
        <v>8</v>
      </c>
      <c r="L694">
        <f>SUMPRODUCT(MID(0&amp;feed!L694,LARGE(INDEX(ISNUMBER(--MID(feed!L694,ROW($1:$19),1))*
ROW($1:$19),0),ROW($1:$19))+1,1)*10^ROW($1:$19)/10)</f>
        <v>2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824</v>
      </c>
      <c r="O694">
        <f>SUMPRODUCT(MID(0&amp;feed!O694,LARGE(INDEX(ISNUMBER(--MID(feed!O694,ROW($1:$5),1))*
ROW($1:$5),0),ROW($1:$5))+1,1)*10^ROW($1:$5)/10)</f>
        <v>277</v>
      </c>
      <c r="P694" t="str">
        <f>feed!P694</f>
        <v>Untapped</v>
      </c>
      <c r="Q694">
        <f t="shared" si="60"/>
        <v>90</v>
      </c>
      <c r="R694" t="str">
        <f>feed!Q694</f>
        <v>None</v>
      </c>
      <c r="S694">
        <f t="shared" si="61"/>
        <v>0</v>
      </c>
      <c r="T694" t="str">
        <f>feed!R694</f>
        <v>Indochina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694" t="str">
        <f>feed!U694</f>
        <v>http://blocgame.com/stats.php?id=65346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25798</v>
      </c>
      <c r="AA694" s="8">
        <f t="shared" si="63"/>
        <v>37.679611650485434</v>
      </c>
      <c r="AB694" s="4">
        <f t="shared" si="64"/>
        <v>137.33333333333334</v>
      </c>
      <c r="AC694" s="4">
        <f t="shared" si="65"/>
        <v>5174.666666666667</v>
      </c>
    </row>
    <row r="695" spans="1:29" x14ac:dyDescent="0.25">
      <c r="A695" t="str">
        <f>feed!A695</f>
        <v>Remote</v>
      </c>
      <c r="B695" t="str">
        <f>feed!B695</f>
        <v>Burgerking</v>
      </c>
      <c r="C695" t="str">
        <f>feed!C695</f>
        <v>SPQR</v>
      </c>
      <c r="D695">
        <f>SUMPRODUCT(MID(0&amp;feed!D695,LARGE(INDEX(ISNUMBER(--MID(feed!D695,ROW($1:$19),1))*
ROW($1:$19),0),ROW($1:$19))+1,1)*10^ROW($1:$19)/10)</f>
        <v>167</v>
      </c>
      <c r="E695">
        <f>SUMPRODUCT(MID(0&amp;feed!E695,LARGE(INDEX(ISNUMBER(--MID(feed!E695,ROW($1:$19),1))*
ROW($1:$19),0),ROW($1:$19))+1,1)*10^ROW($1:$19)/10)</f>
        <v>2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5</v>
      </c>
      <c r="I695" t="str">
        <f>feed!I695</f>
        <v>Standard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45</v>
      </c>
      <c r="L695">
        <f>SUMPRODUCT(MID(0&amp;feed!L695,LARGE(INDEX(ISNUMBER(--MID(feed!L695,ROW($1:$19),1))*
ROW($1:$19),0),ROW($1:$19))+1,1)*10^ROW($1:$19)/10)</f>
        <v>11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823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 t="shared" si="60"/>
        <v>90</v>
      </c>
      <c r="R695" t="str">
        <f>feed!Q695</f>
        <v>Very Powerful</v>
      </c>
      <c r="S695">
        <f t="shared" si="61"/>
        <v>10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695" t="str">
        <f>feed!U695</f>
        <v>http://blocgame.com/stats.php?id=61201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26523</v>
      </c>
      <c r="AA695" s="8">
        <f t="shared" si="63"/>
        <v>62.300121506682871</v>
      </c>
      <c r="AB695" s="4">
        <f t="shared" si="64"/>
        <v>137.16666666666666</v>
      </c>
      <c r="AC695" s="4">
        <f t="shared" si="65"/>
        <v>8545.5</v>
      </c>
    </row>
    <row r="696" spans="1:29" x14ac:dyDescent="0.25">
      <c r="A696" t="str">
        <f>feed!A696</f>
        <v>Blackpearl</v>
      </c>
      <c r="B696" t="str">
        <f>feed!B696</f>
        <v>Ultraman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43</v>
      </c>
      <c r="E696">
        <f>SUMPRODUCT(MID(0&amp;feed!E696,LARGE(INDEX(ISNUMBER(--MID(feed!E696,ROW($1:$19),1))*
ROW($1:$19),0),ROW($1:$19))+1,1)*10^ROW($1:$19)/10)</f>
        <v>0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SUMPRODUCT(MID(0&amp;feed!H696,LARGE(INDEX(ISNUMBER(--MID(feed!H696,ROW($1:$19),1))*
ROW($1:$19),0),ROW($1:$19))+1,1)*10^ROW($1:$19)/10)</f>
        <v>2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5</v>
      </c>
      <c r="K696">
        <f>SUMPRODUCT(MID(0&amp;feed!K696,LARGE(INDEX(ISNUMBER(--MID(feed!K696,ROW($1:$19),1))*
ROW($1:$19),0),ROW($1:$19))+1,1)*10^ROW($1:$19)/10)</f>
        <v>11</v>
      </c>
      <c r="L696">
        <f>SUMPRODUCT(MID(0&amp;feed!L696,LARGE(INDEX(ISNUMBER(--MID(feed!L696,ROW($1:$19),1))*
ROW($1:$19),0),ROW($1:$19))+1,1)*10^ROW($1:$19)/10)</f>
        <v>5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816</v>
      </c>
      <c r="O696">
        <f>SUMPRODUCT(MID(0&amp;feed!O696,LARGE(INDEX(ISNUMBER(--MID(feed!O696,ROW($1:$5),1))*
ROW($1:$5),0),ROW($1:$5))+1,1)*10^ROW($1:$5)/10)</f>
        <v>334</v>
      </c>
      <c r="P696" t="str">
        <f>feed!P696</f>
        <v>Untapped</v>
      </c>
      <c r="Q696">
        <f t="shared" si="60"/>
        <v>90</v>
      </c>
      <c r="R696" t="str">
        <f>feed!Q696</f>
        <v>Meagre</v>
      </c>
      <c r="S696">
        <f t="shared" si="61"/>
        <v>1.5</v>
      </c>
      <c r="T696" t="str">
        <f>feed!R696</f>
        <v>East Indies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696" t="str">
        <f>feed!U696</f>
        <v>http://blocgame.com/stats.php?id=64309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23322</v>
      </c>
      <c r="AA696" s="8">
        <f t="shared" si="63"/>
        <v>37.772058823529413</v>
      </c>
      <c r="AB696" s="4">
        <f t="shared" si="64"/>
        <v>136</v>
      </c>
      <c r="AC696" s="4">
        <f t="shared" si="65"/>
        <v>5137</v>
      </c>
    </row>
    <row r="697" spans="1:29" x14ac:dyDescent="0.25">
      <c r="A697" t="str">
        <f>feed!A697</f>
        <v>jaydensmith</v>
      </c>
      <c r="B697" t="str">
        <f>feed!B697</f>
        <v>jaydensmith</v>
      </c>
      <c r="C697">
        <f>feed!C697</f>
        <v>0</v>
      </c>
      <c r="D697">
        <f>SUMPRODUCT(MID(0&amp;feed!D697,LARGE(INDEX(ISNUMBER(--MID(feed!D697,ROW($1:$19),1))*
ROW($1:$19),0),ROW($1:$19))+1,1)*10^ROW($1:$19)/10)</f>
        <v>14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Finest of the 19th century</v>
      </c>
      <c r="G697" t="str">
        <f>feed!G697</f>
        <v>Good</v>
      </c>
      <c r="H697">
        <f>SUMPRODUCT(MID(0&amp;feed!H697,LARGE(INDEX(ISNUMBER(--MID(feed!H697,ROW($1:$19),1))*
ROW($1:$19),0),ROW($1:$19))+1,1)*10^ROW($1:$19)/10)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176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2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816</v>
      </c>
      <c r="O697">
        <f>SUMPRODUCT(MID(0&amp;feed!O697,LARGE(INDEX(ISNUMBER(--MID(feed!O697,ROW($1:$5),1))*
ROW($1:$5),0),ROW($1:$5))+1,1)*10^ROW($1:$5)/10)</f>
        <v>1636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Egypt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97" t="str">
        <f>feed!U697</f>
        <v>http://blocgame.com/stats.php?id=64831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18500</v>
      </c>
      <c r="AA697" s="8">
        <f t="shared" si="63"/>
        <v>24.509803921568629</v>
      </c>
      <c r="AB697" s="4">
        <f t="shared" si="64"/>
        <v>136</v>
      </c>
      <c r="AC697" s="4">
        <f t="shared" si="65"/>
        <v>3333.3333333333335</v>
      </c>
    </row>
    <row r="698" spans="1:29" x14ac:dyDescent="0.25">
      <c r="A698" t="str">
        <f>feed!A698</f>
        <v>Ardrieireann</v>
      </c>
      <c r="B698" t="str">
        <f>feed!B698</f>
        <v>Great ONeill</v>
      </c>
      <c r="C698">
        <f>feed!C698</f>
        <v>0</v>
      </c>
      <c r="D698">
        <f>SUMPRODUCT(MID(0&amp;feed!D698,LARGE(INDEX(ISNUMBER(--MID(feed!D698,ROW($1:$19),1))*
ROW($1:$19),0),ROW($1:$19))+1,1)*10^ROW($1:$19)/10)</f>
        <v>21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SUMPRODUCT(MID(0&amp;feed!H698,LARGE(INDEX(ISNUMBER(--MID(feed!H698,ROW($1:$19),1))*
ROW($1:$19),0),ROW($1:$19))+1,1)*10^ROW($1:$19)/10)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3</v>
      </c>
      <c r="L698">
        <f>SUMPRODUCT(MID(0&amp;feed!L698,LARGE(INDEX(ISNUMBER(--MID(feed!L698,ROW($1:$19),1))*
ROW($1:$19),0),ROW($1:$19))+1,1)*10^ROW($1:$19)/10)</f>
        <v>3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815</v>
      </c>
      <c r="O698">
        <f>SUMPRODUCT(MID(0&amp;feed!O698,LARGE(INDEX(ISNUMBER(--MID(feed!O698,ROW($1:$5),1))*
ROW($1:$5),0),ROW($1:$5))+1,1)*10^ROW($1:$5)/10)</f>
        <v>2963</v>
      </c>
      <c r="P698">
        <f>feed!P698</f>
        <v>0</v>
      </c>
      <c r="Q698">
        <f t="shared" si="60"/>
        <v>40</v>
      </c>
      <c r="R698" t="str">
        <f>feed!Q698</f>
        <v>Mediocre</v>
      </c>
      <c r="S698">
        <f t="shared" si="61"/>
        <v>4.5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698" t="str">
        <f>feed!U698</f>
        <v>http://blocgame.com/stats.php?id=65133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10771</v>
      </c>
      <c r="AA698" s="8">
        <f t="shared" si="63"/>
        <v>16.896932515337422</v>
      </c>
      <c r="AB698" s="4">
        <f t="shared" si="64"/>
        <v>135.83333333333334</v>
      </c>
      <c r="AC698" s="4">
        <f t="shared" si="65"/>
        <v>2295.1666666666665</v>
      </c>
    </row>
    <row r="699" spans="1:29" x14ac:dyDescent="0.25">
      <c r="A699" t="str">
        <f>feed!A699</f>
        <v>Amirica</v>
      </c>
      <c r="B699" t="str">
        <f>feed!B699</f>
        <v>serb_</v>
      </c>
      <c r="C699">
        <f>feed!C699</f>
        <v>0</v>
      </c>
      <c r="D699">
        <f>SUMPRODUCT(MID(0&amp;feed!D699,LARGE(INDEX(ISNUMBER(--MID(feed!D699,ROW($1:$19),1))*
ROW($1:$19),0),ROW($1:$19))+1,1)*10^ROW($1:$19)/10)</f>
        <v>9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Finest of the 19th century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0</v>
      </c>
      <c r="I699" t="str">
        <f>feed!I699</f>
        <v>Poor</v>
      </c>
      <c r="J699">
        <f>SUMPRODUCT(MID(0&amp;feed!J699,LARGE(INDEX(ISNUMBER(--MID(feed!J699,ROW($1:$19),1))*
ROW($1:$19),0),ROW($1:$19))+1,1)*10^ROW($1:$19)/10)</f>
        <v>141</v>
      </c>
      <c r="K699">
        <f>SUMPRODUCT(MID(0&amp;feed!K699,LARGE(INDEX(ISNUMBER(--MID(feed!K699,ROW($1:$19),1))*
ROW($1:$19),0),ROW($1:$19))+1,1)*10^ROW($1:$19)/10)</f>
        <v>3</v>
      </c>
      <c r="L699">
        <f>SUMPRODUCT(MID(0&amp;feed!L699,LARGE(INDEX(ISNUMBER(--MID(feed!L699,ROW($1:$19),1))*
ROW($1:$19),0),ROW($1:$19))+1,1)*10^ROW($1:$19)/10)</f>
        <v>1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809</v>
      </c>
      <c r="O699">
        <f>SUMPRODUCT(MID(0&amp;feed!O699,LARGE(INDEX(ISNUMBER(--MID(feed!O699,ROW($1:$5),1))*
ROW($1:$5),0),ROW($1:$5))+1,1)*10^ROW($1:$5)/10)</f>
        <v>1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Mesopotamia</v>
      </c>
      <c r="U699" t="str">
        <f>feed!S699</f>
        <v>Soviet Union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699" t="str">
        <f>feed!U699</f>
        <v>http://blocgame.com/stats.php?id=65107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12113</v>
      </c>
      <c r="AA699" s="8">
        <f t="shared" si="63"/>
        <v>16.826946847960446</v>
      </c>
      <c r="AB699" s="4">
        <f t="shared" si="64"/>
        <v>134.83333333333334</v>
      </c>
      <c r="AC699" s="4">
        <f t="shared" si="65"/>
        <v>2268.8333333333335</v>
      </c>
    </row>
    <row r="700" spans="1:29" x14ac:dyDescent="0.25">
      <c r="A700" t="str">
        <f>feed!A700</f>
        <v>Dredd\\\'s</v>
      </c>
      <c r="B700" t="str">
        <f>feed!B700</f>
        <v>Dredd</v>
      </c>
      <c r="C700" t="str">
        <f>feed!C700</f>
        <v>Brotherhood of Nod</v>
      </c>
      <c r="D700">
        <f>SUMPRODUCT(MID(0&amp;feed!D700,LARGE(INDEX(ISNUMBER(--MID(feed!D700,ROW($1:$19),1))*
ROW($1:$19),0),ROW($1:$19))+1,1)*10^ROW($1:$19)/10)</f>
        <v>131</v>
      </c>
      <c r="E700">
        <f>SUMPRODUCT(MID(0&amp;feed!E700,LARGE(INDEX(ISNUMBER(--MID(feed!E700,ROW($1:$19),1))*
ROW($1:$19),0),ROW($1:$19))+1,1)*10^ROW($1:$19)/10)</f>
        <v>1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2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10</v>
      </c>
      <c r="K700">
        <f>SUMPRODUCT(MID(0&amp;feed!K700,LARGE(INDEX(ISNUMBER(--MID(feed!K700,ROW($1:$19),1))*
ROW($1:$19),0),ROW($1:$19))+1,1)*10^ROW($1:$19)/10)</f>
        <v>16</v>
      </c>
      <c r="L700">
        <f>SUMPRODUCT(MID(0&amp;feed!L700,LARGE(INDEX(ISNUMBER(--MID(feed!L700,ROW($1:$19),1))*
ROW($1:$19),0),ROW($1:$19))+1,1)*10^ROW($1:$19)/10)</f>
        <v>12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806</v>
      </c>
      <c r="O700">
        <f>SUMPRODUCT(MID(0&amp;feed!O700,LARGE(INDEX(ISNUMBER(--MID(feed!O700,ROW($1:$5),1))*
ROW($1:$5),0),ROW($1:$5))+1,1)*10^ROW($1:$5)/10)</f>
        <v>3255</v>
      </c>
      <c r="P700" t="str">
        <f>feed!P700</f>
        <v>Untapped</v>
      </c>
      <c r="Q700">
        <f t="shared" si="60"/>
        <v>90</v>
      </c>
      <c r="R700" t="str">
        <f>feed!Q700</f>
        <v>Very Powerful</v>
      </c>
      <c r="S700">
        <f t="shared" si="61"/>
        <v>10</v>
      </c>
      <c r="T700" t="str">
        <f>feed!R700</f>
        <v>Mesopotamia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700" t="str">
        <f>feed!U700</f>
        <v>http://blocgame.com/stats.php?id=62798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23755</v>
      </c>
      <c r="AA700" s="8">
        <f t="shared" si="63"/>
        <v>44.361042183622828</v>
      </c>
      <c r="AB700" s="4">
        <f t="shared" si="64"/>
        <v>134.33333333333334</v>
      </c>
      <c r="AC700" s="4">
        <f t="shared" si="65"/>
        <v>5959.166666666667</v>
      </c>
    </row>
    <row r="701" spans="1:29" x14ac:dyDescent="0.25">
      <c r="A701" t="str">
        <f>feed!A701</f>
        <v>Parit Sayang</v>
      </c>
      <c r="B701" t="str">
        <f>feed!B701</f>
        <v>Penghulu Seman</v>
      </c>
      <c r="C701">
        <f>feed!C701</f>
        <v>0</v>
      </c>
      <c r="D701">
        <f>SUMPRODUCT(MID(0&amp;feed!D701,LARGE(INDEX(ISNUMBER(--MID(feed!D701,ROW($1:$19),1))*
ROW($1:$19),0),ROW($1:$19))+1,1)*10^ROW($1:$19)/10)</f>
        <v>158</v>
      </c>
      <c r="E701">
        <f>SUMPRODUCT(MID(0&amp;feed!E701,LARGE(INDEX(ISNUMBER(--MID(feed!E701,ROW($1:$19),1))*
ROW($1:$19),0),ROW($1:$19))+1,1)*10^ROW($1:$19)/10)</f>
        <v>2</v>
      </c>
      <c r="F701" t="str">
        <f>feed!F701</f>
        <v>Vietnam War surplus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5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5</v>
      </c>
      <c r="K701">
        <f>SUMPRODUCT(MID(0&amp;feed!K701,LARGE(INDEX(ISNUMBER(--MID(feed!K701,ROW($1:$19),1))*
ROW($1:$19),0),ROW($1:$19))+1,1)*10^ROW($1:$19)/10)</f>
        <v>51</v>
      </c>
      <c r="L701">
        <f>SUMPRODUCT(MID(0&amp;feed!L701,LARGE(INDEX(ISNUMBER(--MID(feed!L701,ROW($1:$19),1))*
ROW($1:$19),0),ROW($1:$19))+1,1)*10^ROW($1:$19)/10)</f>
        <v>11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805</v>
      </c>
      <c r="O701">
        <f>SUMPRODUCT(MID(0&amp;feed!O701,LARGE(INDEX(ISNUMBER(--MID(feed!O701,ROW($1:$5),1))*
ROW($1:$5),0),ROW($1:$5))+1,1)*10^ROW($1:$5)/10)</f>
        <v>11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East Indies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701" t="str">
        <f>feed!U701</f>
        <v>http://blocgame.com/stats.php?id=60573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25892</v>
      </c>
      <c r="AA701" s="8">
        <f t="shared" si="63"/>
        <v>65.704347826086959</v>
      </c>
      <c r="AB701" s="4">
        <f t="shared" si="64"/>
        <v>134.16666666666666</v>
      </c>
      <c r="AC701" s="4">
        <f t="shared" si="65"/>
        <v>8815.3333333333339</v>
      </c>
    </row>
    <row r="702" spans="1:29" x14ac:dyDescent="0.25">
      <c r="A702" t="str">
        <f>feed!A702</f>
        <v>G.D.P</v>
      </c>
      <c r="B702" t="str">
        <f>feed!B702</f>
        <v>G.D. Product</v>
      </c>
      <c r="C702">
        <f>feed!C702</f>
        <v>0</v>
      </c>
      <c r="D702">
        <f>SUMPRODUCT(MID(0&amp;feed!D702,LARGE(INDEX(ISNUMBER(--MID(feed!D702,ROW($1:$19),1))*
ROW($1:$19),0),ROW($1:$19))+1,1)*10^ROW($1:$19)/10)</f>
        <v>4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SUMPRODUCT(MID(0&amp;feed!H702,LARGE(INDEX(ISNUMBER(--MID(feed!H702,ROW($1:$19),1))*
ROW($1:$19),0),ROW($1:$19))+1,1)*10^ROW($1:$19)/10)</f>
        <v>0</v>
      </c>
      <c r="I702" t="str">
        <f>feed!I702</f>
        <v>Poor</v>
      </c>
      <c r="J702">
        <f>SUMPRODUCT(MID(0&amp;feed!J702,LARGE(INDEX(ISNUMBER(--MID(feed!J702,ROW($1:$19),1))*
ROW($1:$19),0),ROW($1:$19))+1,1)*10^ROW($1:$19)/10)</f>
        <v>48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805</v>
      </c>
      <c r="O702">
        <f>SUMPRODUCT(MID(0&amp;feed!O702,LARGE(INDEX(ISNUMBER(--MID(feed!O702,ROW($1:$5),1))*
ROW($1:$5),0),ROW($1:$5))+1,1)*10^ROW($1:$5)/10)</f>
        <v>3902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Arabia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702" t="str">
        <f>feed!U702</f>
        <v>http://blocgame.com/stats.php?id=65312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17600</v>
      </c>
      <c r="AA702" s="8">
        <f t="shared" si="63"/>
        <v>29.316770186335404</v>
      </c>
      <c r="AB702" s="4">
        <f t="shared" si="64"/>
        <v>134.16666666666666</v>
      </c>
      <c r="AC702" s="4">
        <f t="shared" si="65"/>
        <v>3933.3333333333335</v>
      </c>
    </row>
    <row r="703" spans="1:29" x14ac:dyDescent="0.25">
      <c r="A703" t="str">
        <f>feed!A703</f>
        <v>Lahanation</v>
      </c>
      <c r="B703" t="str">
        <f>feed!B703</f>
        <v>Sahanation</v>
      </c>
      <c r="C703" t="str">
        <f>feed!C703</f>
        <v>The Federal Colonies</v>
      </c>
      <c r="D703">
        <f>SUMPRODUCT(MID(0&amp;feed!D703,LARGE(INDEX(ISNUMBER(--MID(feed!D703,ROW($1:$19),1))*
ROW($1:$19),0),ROW($1:$19))+1,1)*10^ROW($1:$19)/10)</f>
        <v>2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Normal</v>
      </c>
      <c r="H703">
        <f>SUMPRODUCT(MID(0&amp;feed!H703,LARGE(INDEX(ISNUMBER(--MID(feed!H703,ROW($1:$19),1))*
ROW($1:$19),0),ROW($1:$19))+1,1)*10^ROW($1:$19)/10)</f>
        <v>0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804</v>
      </c>
      <c r="O703">
        <f>SUMPRODUCT(MID(0&amp;feed!O703,LARGE(INDEX(ISNUMBER(--MID(feed!O703,ROW($1:$5),1))*
ROW($1:$5),0),ROW($1:$5))+1,1)*10^ROW($1:$5)/10)</f>
        <v>2</v>
      </c>
      <c r="P703" t="str">
        <f>feed!P703</f>
        <v>Untapped</v>
      </c>
      <c r="Q703">
        <f t="shared" si="60"/>
        <v>90</v>
      </c>
      <c r="R703" t="str">
        <f>feed!Q703</f>
        <v>Meagre</v>
      </c>
      <c r="S703">
        <f t="shared" si="61"/>
        <v>1.5</v>
      </c>
      <c r="T703" t="str">
        <f>feed!R703</f>
        <v>East Indies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703" t="str">
        <f>feed!U703</f>
        <v>http://blocgame.com/stats.php?id=60391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4383</v>
      </c>
      <c r="AA703" s="8">
        <f t="shared" si="63"/>
        <v>8.25</v>
      </c>
      <c r="AB703" s="4">
        <f t="shared" si="64"/>
        <v>134</v>
      </c>
      <c r="AC703" s="4">
        <f t="shared" si="65"/>
        <v>1105.5</v>
      </c>
    </row>
    <row r="704" spans="1:29" x14ac:dyDescent="0.25">
      <c r="A704" t="str">
        <f>feed!A704</f>
        <v>West-Korea</v>
      </c>
      <c r="B704" t="str">
        <f>feed!B704</f>
        <v>Chang Kai-Shrek</v>
      </c>
      <c r="C704">
        <f>feed!C704</f>
        <v>0</v>
      </c>
      <c r="D704">
        <f>SUMPRODUCT(MID(0&amp;feed!D704,LARGE(INDEX(ISNUMBER(--MID(feed!D704,ROW($1:$19),1))*
ROW($1:$19),0),ROW($1:$19))+1,1)*10^ROW($1:$19)/10)</f>
        <v>6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Normal</v>
      </c>
      <c r="H704">
        <f>SUMPRODUCT(MID(0&amp;feed!H704,LARGE(INDEX(ISNUMBER(--MID(feed!H704,ROW($1:$19),1))*
ROW($1:$19),0),ROW($1:$19))+1,1)*10^ROW($1:$19)/10)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50</v>
      </c>
      <c r="K704">
        <f>SUMPRODUCT(MID(0&amp;feed!K704,LARGE(INDEX(ISNUMBER(--MID(feed!K704,ROW($1:$19),1))*
ROW($1:$19),0),ROW($1:$19))+1,1)*10^ROW($1:$19)/10)</f>
        <v>3</v>
      </c>
      <c r="L704">
        <f>SUMPRODUCT(MID(0&amp;feed!L704,LARGE(INDEX(ISNUMBER(--MID(feed!L704,ROW($1:$19),1))*
ROW($1:$19),0),ROW($1:$19))+1,1)*10^ROW($1:$19)/10)</f>
        <v>0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802</v>
      </c>
      <c r="O704">
        <f>SUMPRODUCT(MID(0&amp;feed!O704,LARGE(INDEX(ISNUMBER(--MID(feed!O704,ROW($1:$5),1))*
ROW($1:$5),0),ROW($1:$5))+1,1)*10^ROW($1:$5)/10)</f>
        <v>200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China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704" t="str">
        <f>feed!U704</f>
        <v>http://blocgame.com/stats.php?id=64148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9426</v>
      </c>
      <c r="AA704" s="8">
        <f t="shared" si="63"/>
        <v>14.091022443890274</v>
      </c>
      <c r="AB704" s="4">
        <f t="shared" si="64"/>
        <v>133.66666666666666</v>
      </c>
      <c r="AC704" s="4">
        <f t="shared" si="65"/>
        <v>1883.5</v>
      </c>
    </row>
    <row r="705" spans="1:29" x14ac:dyDescent="0.25">
      <c r="A705" t="str">
        <f>feed!A705</f>
        <v>Pie Fist</v>
      </c>
      <c r="B705" t="str">
        <f>feed!B705</f>
        <v>Zdudezy</v>
      </c>
      <c r="C705" t="str">
        <f>feed!C705</f>
        <v>Dictators United</v>
      </c>
      <c r="D705">
        <f>SUMPRODUCT(MID(0&amp;feed!D705,LARGE(INDEX(ISNUMBER(--MID(feed!D705,ROW($1:$19),1))*
ROW($1:$19),0),ROW($1:$19))+1,1)*10^ROW($1:$19)/10)</f>
        <v>15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Standard</v>
      </c>
      <c r="J705">
        <f>SUMPRODUCT(MID(0&amp;feed!J705,LARGE(INDEX(ISNUMBER(--MID(feed!J705,ROW($1:$19),1))*
ROW($1:$19),0),ROW($1:$19))+1,1)*10^ROW($1:$19)/10)</f>
        <v>0</v>
      </c>
      <c r="K705">
        <f>SUMPRODUCT(MID(0&amp;feed!K705,LARGE(INDEX(ISNUMBER(--MID(feed!K705,ROW($1:$19),1))*
ROW($1:$19),0),ROW($1:$19))+1,1)*10^ROW($1:$19)/10)</f>
        <v>5</v>
      </c>
      <c r="L705">
        <f>SUMPRODUCT(MID(0&amp;feed!L705,LARGE(INDEX(ISNUMBER(--MID(feed!L705,ROW($1:$19),1))*
ROW($1:$19),0),ROW($1:$19))+1,1)*10^ROW($1:$19)/10)</f>
        <v>1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801</v>
      </c>
      <c r="O705">
        <f>SUMPRODUCT(MID(0&amp;feed!O705,LARGE(INDEX(ISNUMBER(--MID(feed!O705,ROW($1:$5),1))*
ROW($1:$5),0),ROW($1:$5))+1,1)*10^ROW($1:$5)/10)</f>
        <v>324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Amazonia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705" t="str">
        <f>feed!U705</f>
        <v>http://blocgame.com/stats.php?id=65210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14417</v>
      </c>
      <c r="AA705" s="8">
        <f t="shared" si="63"/>
        <v>20.807740324594256</v>
      </c>
      <c r="AB705" s="4">
        <f t="shared" si="64"/>
        <v>133.5</v>
      </c>
      <c r="AC705" s="4">
        <f t="shared" si="65"/>
        <v>2777.8333333333335</v>
      </c>
    </row>
    <row r="706" spans="1:29" x14ac:dyDescent="0.25">
      <c r="A706" t="str">
        <f>feed!A706</f>
        <v>Slayer Kingdoms</v>
      </c>
      <c r="B706" t="str">
        <f>feed!B706</f>
        <v>Musashi</v>
      </c>
      <c r="C706" t="str">
        <f>feed!C706</f>
        <v>Dictators United</v>
      </c>
      <c r="D706">
        <f>SUMPRODUCT(MID(0&amp;feed!D706,LARGE(INDEX(ISNUMBER(--MID(feed!D706,ROW($1:$19),1))*
ROW($1:$19),0),ROW($1:$19))+1,1)*10^ROW($1:$19)/10)</f>
        <v>45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Nice</v>
      </c>
      <c r="H706">
        <f>SUMPRODUCT(MID(0&amp;feed!H706,LARGE(INDEX(ISNUMBER(--MID(feed!H706,ROW($1:$19),1))*
ROW($1:$19),0),ROW($1:$19))+1,1)*10^ROW($1:$19)/10)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6</v>
      </c>
      <c r="L706">
        <f>SUMPRODUCT(MID(0&amp;feed!L706,LARGE(INDEX(ISNUMBER(--MID(feed!L706,ROW($1:$19),1))*
ROW($1:$19),0),ROW($1:$19))+1,1)*10^ROW($1:$19)/10)</f>
        <v>2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794</v>
      </c>
      <c r="O706">
        <f>SUMPRODUCT(MID(0&amp;feed!O706,LARGE(INDEX(ISNUMBER(--MID(feed!O706,ROW($1:$5),1))*
ROW($1:$5),0),ROW($1:$5))+1,1)*10^ROW($1:$5)/10)</f>
        <v>210</v>
      </c>
      <c r="P706" t="str">
        <f>feed!P706</f>
        <v>Plentiful</v>
      </c>
      <c r="Q706">
        <f t="shared" si="60"/>
        <v>70</v>
      </c>
      <c r="R706" t="str">
        <f>feed!Q706</f>
        <v>Mediocre</v>
      </c>
      <c r="S706">
        <f t="shared" si="61"/>
        <v>4.5</v>
      </c>
      <c r="T706" t="str">
        <f>feed!R706</f>
        <v>China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6" t="str">
        <f>feed!U706</f>
        <v>http://blocgame.com/stats.php?id=65155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13538</v>
      </c>
      <c r="AA706" s="8">
        <f t="shared" si="63"/>
        <v>20.828715365239294</v>
      </c>
      <c r="AB706" s="4">
        <f t="shared" si="64"/>
        <v>132.33333333333334</v>
      </c>
      <c r="AC706" s="4">
        <f t="shared" si="65"/>
        <v>2756.3333333333335</v>
      </c>
    </row>
    <row r="707" spans="1:29" x14ac:dyDescent="0.25">
      <c r="A707" t="str">
        <f>feed!A707</f>
        <v>Arabstan</v>
      </c>
      <c r="B707" t="str">
        <f>feed!B707</f>
        <v>AxanderTheGreat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2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Questionable</v>
      </c>
      <c r="H707">
        <f>SUMPRODUCT(MID(0&amp;feed!H707,LARGE(INDEX(ISNUMBER(--MID(feed!H707,ROW($1:$19),1))*
ROW($1:$19),0),ROW($1:$19))+1,1)*10^ROW($1:$19)/10)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47</v>
      </c>
      <c r="K707">
        <f>SUMPRODUCT(MID(0&amp;feed!K707,LARGE(INDEX(ISNUMBER(--MID(feed!K707,ROW($1:$19),1))*
ROW($1:$19),0),ROW($1:$19))+1,1)*10^ROW($1:$19)/10)</f>
        <v>8</v>
      </c>
      <c r="L707">
        <f>SUMPRODUCT(MID(0&amp;feed!L707,LARGE(INDEX(ISNUMBER(--MID(feed!L707,ROW($1:$19),1))*
ROW($1:$19),0),ROW($1:$19))+1,1)*10^ROW($1:$19)/10)</f>
        <v>0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790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Mediocre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4.5</v>
      </c>
      <c r="T707" t="str">
        <f>feed!R707</f>
        <v>Mesopotamia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707" t="str">
        <f>feed!U707</f>
        <v>http://blocgame.com/stats.php?id=61659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5610</v>
      </c>
      <c r="AA707" s="8">
        <f t="shared" ref="AA707:AA770" si="69">V707/N707</f>
        <v>11.848101265822784</v>
      </c>
      <c r="AB707" s="4">
        <f t="shared" ref="AB707:AB770" si="70">N707/6</f>
        <v>131.66666666666666</v>
      </c>
      <c r="AC707" s="4">
        <f t="shared" ref="AC707:AC770" si="71">V707/6</f>
        <v>1560</v>
      </c>
    </row>
    <row r="708" spans="1:29" x14ac:dyDescent="0.25">
      <c r="A708" t="str">
        <f>feed!A708</f>
        <v>Obsrany Chlew</v>
      </c>
      <c r="B708" t="str">
        <f>feed!B708</f>
        <v>Janusz</v>
      </c>
      <c r="C708" t="str">
        <f>feed!C708</f>
        <v>The Order</v>
      </c>
      <c r="D708">
        <f>SUMPRODUCT(MID(0&amp;feed!D708,LARGE(INDEX(ISNUMBER(--MID(feed!D708,ROW($1:$19),1))*
ROW($1:$19),0),ROW($1:$19))+1,1)*10^ROW($1:$19)/10)</f>
        <v>105</v>
      </c>
      <c r="E708">
        <f>SUMPRODUCT(MID(0&amp;feed!E708,LARGE(INDEX(ISNUMBER(--MID(feed!E708,ROW($1:$19),1))*
ROW($1:$19),0),ROW($1:$19))+1,1)*10^ROW($1:$19)/10)</f>
        <v>10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SUMPRODUCT(MID(0&amp;feed!H708,LARGE(INDEX(ISNUMBER(--MID(feed!H708,ROW($1:$19),1))*
ROW($1:$19),0),ROW($1:$19))+1,1)*10^ROW($1:$19)/10)</f>
        <v>3</v>
      </c>
      <c r="I708" t="str">
        <f>feed!I708</f>
        <v>Elite</v>
      </c>
      <c r="J708">
        <f>SUMPRODUCT(MID(0&amp;feed!J708,LARGE(INDEX(ISNUMBER(--MID(feed!J708,ROW($1:$19),1))*
ROW($1:$19),0),ROW($1:$19))+1,1)*10^ROW($1:$19)/10)</f>
        <v>5</v>
      </c>
      <c r="K708">
        <f>SUMPRODUCT(MID(0&amp;feed!K708,LARGE(INDEX(ISNUMBER(--MID(feed!K708,ROW($1:$19),1))*
ROW($1:$19),0),ROW($1:$19))+1,1)*10^ROW($1:$19)/10)</f>
        <v>63</v>
      </c>
      <c r="L708">
        <f>SUMPRODUCT(MID(0&amp;feed!L708,LARGE(INDEX(ISNUMBER(--MID(feed!L708,ROW($1:$19),1))*
ROW($1:$19),0),ROW($1:$19))+1,1)*10^ROW($1:$19)/10)</f>
        <v>5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790</v>
      </c>
      <c r="O708">
        <f>SUMPRODUCT(MID(0&amp;feed!O708,LARGE(INDEX(ISNUMBER(--MID(feed!O708,ROW($1:$5),1))*
ROW($1:$5),0),ROW($1:$5))+1,1)*10^ROW($1:$5)/10)</f>
        <v>14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Caribbean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708" t="str">
        <f>feed!U708</f>
        <v>http://blocgame.com/stats.php?id=62973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23042</v>
      </c>
      <c r="AA708" s="8">
        <f t="shared" si="69"/>
        <v>64.293670886075944</v>
      </c>
      <c r="AB708" s="4">
        <f t="shared" si="70"/>
        <v>131.66666666666666</v>
      </c>
      <c r="AC708" s="4">
        <f t="shared" si="71"/>
        <v>8465.3333333333339</v>
      </c>
    </row>
    <row r="709" spans="1:29" x14ac:dyDescent="0.25">
      <c r="A709" t="str">
        <f>feed!A709</f>
        <v>swahilia</v>
      </c>
      <c r="B709" t="str">
        <f>feed!B709</f>
        <v>benkenobi7</v>
      </c>
      <c r="C709">
        <f>feed!C709</f>
        <v>0</v>
      </c>
      <c r="D709">
        <f>SUMPRODUCT(MID(0&amp;feed!D709,LARGE(INDEX(ISNUMBER(--MID(feed!D709,ROW($1:$19),1))*
ROW($1:$19),0),ROW($1:$19))+1,1)*10^ROW($1:$19)/10)</f>
        <v>8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19</v>
      </c>
      <c r="K709">
        <f>SUMPRODUCT(MID(0&amp;feed!K709,LARGE(INDEX(ISNUMBER(--MID(feed!K709,ROW($1:$19),1))*
ROW($1:$19),0),ROW($1:$19))+1,1)*10^ROW($1:$19)/10)</f>
        <v>4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788</v>
      </c>
      <c r="O709">
        <f>SUMPRODUCT(MID(0&amp;feed!O709,LARGE(INDEX(ISNUMBER(--MID(feed!O709,ROW($1:$5),1))*
ROW($1:$5),0),ROW($1:$5))+1,1)*10^ROW($1:$5)/10)</f>
        <v>3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Egypt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709" t="str">
        <f>feed!U709</f>
        <v>http://blocgame.com/stats.php?id=63085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3811</v>
      </c>
      <c r="AA709" s="8">
        <f t="shared" si="69"/>
        <v>8.1675126903553306</v>
      </c>
      <c r="AB709" s="4">
        <f t="shared" si="70"/>
        <v>131.33333333333334</v>
      </c>
      <c r="AC709" s="4">
        <f t="shared" si="71"/>
        <v>1072.6666666666667</v>
      </c>
    </row>
    <row r="710" spans="1:29" x14ac:dyDescent="0.25">
      <c r="A710" t="str">
        <f>feed!A710</f>
        <v>nadota</v>
      </c>
      <c r="B710" t="str">
        <f>feed!B710</f>
        <v>nadota</v>
      </c>
      <c r="C710">
        <f>feed!C710</f>
        <v>0</v>
      </c>
      <c r="D710">
        <f>SUMPRODUCT(MID(0&amp;feed!D710,LARGE(INDEX(ISNUMBER(--MID(feed!D710,ROW($1:$19),1))*
ROW($1:$19),0),ROW($1:$19))+1,1)*10^ROW($1:$19)/10)</f>
        <v>14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Finest of the 19th century</v>
      </c>
      <c r="G710" t="str">
        <f>feed!G710</f>
        <v>Questionable</v>
      </c>
      <c r="H710">
        <f>SUMPRODUCT(MID(0&amp;feed!H710,LARGE(INDEX(ISNUMBER(--MID(feed!H710,ROW($1:$19),1))*
ROW($1:$19),0),ROW($1:$19))+1,1)*10^ROW($1:$19)/10)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176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2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783</v>
      </c>
      <c r="O710">
        <f>SUMPRODUCT(MID(0&amp;feed!O710,LARGE(INDEX(ISNUMBER(--MID(feed!O710,ROW($1:$5),1))*
ROW($1:$5),0),ROW($1:$5))+1,1)*10^ROW($1:$5)/10)</f>
        <v>2392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Egypt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10" t="str">
        <f>feed!U710</f>
        <v>http://blocgame.com/stats.php?id=64838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18500</v>
      </c>
      <c r="AA710" s="8">
        <f t="shared" si="69"/>
        <v>25.542784163473819</v>
      </c>
      <c r="AB710" s="4">
        <f t="shared" si="70"/>
        <v>130.5</v>
      </c>
      <c r="AC710" s="4">
        <f t="shared" si="71"/>
        <v>3333.3333333333335</v>
      </c>
    </row>
    <row r="711" spans="1:29" x14ac:dyDescent="0.25">
      <c r="A711" t="str">
        <f>feed!A711</f>
        <v>Darkplace</v>
      </c>
      <c r="B711" t="str">
        <f>feed!B711</f>
        <v>BlackAngel</v>
      </c>
      <c r="C711">
        <f>feed!C711</f>
        <v>0</v>
      </c>
      <c r="D711">
        <f>SUMPRODUCT(MID(0&amp;feed!D711,LARGE(INDEX(ISNUMBER(--MID(feed!D711,ROW($1:$19),1))*
ROW($1:$19),0),ROW($1:$19))+1,1)*10^ROW($1:$19)/10)</f>
        <v>7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Normal</v>
      </c>
      <c r="H711">
        <f>SUMPRODUCT(MID(0&amp;feed!H711,LARGE(INDEX(ISNUMBER(--MID(feed!H711,ROW($1:$19),1))*
ROW($1:$19),0),ROW($1:$19))+1,1)*10^ROW($1:$19)/10)</f>
        <v>0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47</v>
      </c>
      <c r="K711">
        <f>SUMPRODUCT(MID(0&amp;feed!K711,LARGE(INDEX(ISNUMBER(--MID(feed!K711,ROW($1:$19),1))*
ROW($1:$19),0),ROW($1:$19))+1,1)*10^ROW($1:$19)/10)</f>
        <v>1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782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Arabia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711" t="str">
        <f>feed!U711</f>
        <v>http://blocgame.com/stats.php?id=62234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189</v>
      </c>
      <c r="AA711" s="8">
        <f t="shared" si="69"/>
        <v>0.72122762148337594</v>
      </c>
      <c r="AB711" s="4">
        <f t="shared" si="70"/>
        <v>130.33333333333334</v>
      </c>
      <c r="AC711" s="4">
        <f t="shared" si="71"/>
        <v>94</v>
      </c>
    </row>
    <row r="712" spans="1:29" x14ac:dyDescent="0.25">
      <c r="A712" t="str">
        <f>feed!A712</f>
        <v>Grenan</v>
      </c>
      <c r="B712" t="str">
        <f>feed!B712</f>
        <v>Alistair Kenovack</v>
      </c>
      <c r="C712">
        <f>feed!C712</f>
        <v>0</v>
      </c>
      <c r="D712">
        <f>SUMPRODUCT(MID(0&amp;feed!D712,LARGE(INDEX(ISNUMBER(--MID(feed!D712,ROW($1:$19),1))*
ROW($1:$19),0),ROW($1:$19))+1,1)*10^ROW($1:$19)/10)</f>
        <v>3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SUMPRODUCT(MID(0&amp;feed!H712,LARGE(INDEX(ISNUMBER(--MID(feed!H712,ROW($1:$19),1))*
ROW($1:$19),0),ROW($1:$19))+1,1)*10^ROW($1:$19)/10)</f>
        <v>1</v>
      </c>
      <c r="I712" t="str">
        <f>feed!I712</f>
        <v>Elite</v>
      </c>
      <c r="J712">
        <f>SUMPRODUCT(MID(0&amp;feed!J712,LARGE(INDEX(ISNUMBER(--MID(feed!J712,ROW($1:$19),1))*
ROW($1:$19),0),ROW($1:$19))+1,1)*10^ROW($1:$19)/10)</f>
        <v>38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5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782</v>
      </c>
      <c r="O712">
        <f>SUMPRODUCT(MID(0&amp;feed!O712,LARGE(INDEX(ISNUMBER(--MID(feed!O712,ROW($1:$5),1))*
ROW($1:$5),0),ROW($1:$5))+1,1)*10^ROW($1:$5)/10)</f>
        <v>157</v>
      </c>
      <c r="P712">
        <f>feed!P712</f>
        <v>0</v>
      </c>
      <c r="Q712">
        <f t="shared" si="66"/>
        <v>40</v>
      </c>
      <c r="R712" t="str">
        <f>feed!Q712</f>
        <v>Meagre</v>
      </c>
      <c r="S712">
        <f t="shared" si="67"/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712" t="str">
        <f>feed!U712</f>
        <v>http://blocgame.com/stats.php?id=65069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9116</v>
      </c>
      <c r="AA712" s="8">
        <f t="shared" si="69"/>
        <v>17.411764705882351</v>
      </c>
      <c r="AB712" s="4">
        <f t="shared" si="70"/>
        <v>130.33333333333334</v>
      </c>
      <c r="AC712" s="4">
        <f t="shared" si="71"/>
        <v>2269.3333333333335</v>
      </c>
    </row>
    <row r="713" spans="1:29" x14ac:dyDescent="0.25">
      <c r="A713" t="str">
        <f>feed!A713</f>
        <v>BerkeVille</v>
      </c>
      <c r="B713" t="str">
        <f>feed!B713</f>
        <v>VintageTanker</v>
      </c>
      <c r="C713">
        <f>feed!C713</f>
        <v>0</v>
      </c>
      <c r="D713">
        <f>SUMPRODUCT(MID(0&amp;feed!D713,LARGE(INDEX(ISNUMBER(--MID(feed!D713,ROW($1:$19),1))*
ROW($1:$19),0),ROW($1:$19))+1,1)*10^ROW($1:$19)/10)</f>
        <v>4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Angelic</v>
      </c>
      <c r="H713">
        <f>SUMPRODUCT(MID(0&amp;feed!H713,LARGE(INDEX(ISNUMBER(--MID(feed!H713,ROW($1:$19),1))*
ROW($1:$19),0),ROW($1:$19))+1,1)*10^ROW($1:$19)/10)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125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776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None</v>
      </c>
      <c r="S713">
        <f t="shared" si="67"/>
        <v>0</v>
      </c>
      <c r="T713" t="str">
        <f>feed!R713</f>
        <v>Southern Africa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713" t="str">
        <f>feed!U713</f>
        <v>http://blocgame.com/stats.php?id=59187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3439</v>
      </c>
      <c r="AA713" s="8">
        <f t="shared" si="69"/>
        <v>5.3981958762886597</v>
      </c>
      <c r="AB713" s="4">
        <f t="shared" si="70"/>
        <v>129.33333333333334</v>
      </c>
      <c r="AC713" s="4">
        <f t="shared" si="71"/>
        <v>698.16666666666663</v>
      </c>
    </row>
    <row r="714" spans="1:29" x14ac:dyDescent="0.25">
      <c r="A714" t="str">
        <f>feed!A714</f>
        <v>Lain</v>
      </c>
      <c r="B714" t="str">
        <f>feed!B714</f>
        <v>Red Terror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111</v>
      </c>
      <c r="E714">
        <f>SUMPRODUCT(MID(0&amp;feed!E714,LARGE(INDEX(ISNUMBER(--MID(feed!E714,ROW($1:$19),1))*
ROW($1:$19),0),ROW($1:$19))+1,1)*10^ROW($1:$19)/10)</f>
        <v>6</v>
      </c>
      <c r="F714" t="str">
        <f>feed!F714</f>
        <v>Korean War surplus</v>
      </c>
      <c r="G714" t="str">
        <f>feed!G714</f>
        <v>Gandhi-like</v>
      </c>
      <c r="H714">
        <f>SUMPRODUCT(MID(0&amp;feed!H714,LARGE(INDEX(ISNUMBER(--MID(feed!H714,ROW($1:$19),1))*
ROW($1:$19),0),ROW($1:$19))+1,1)*10^ROW($1:$19)/10)</f>
        <v>2</v>
      </c>
      <c r="I714" t="str">
        <f>feed!I714</f>
        <v>Poor</v>
      </c>
      <c r="J714">
        <f>SUMPRODUCT(MID(0&amp;feed!J714,LARGE(INDEX(ISNUMBER(--MID(feed!J714,ROW($1:$19),1))*
ROW($1:$19),0),ROW($1:$19))+1,1)*10^ROW($1:$19)/10)</f>
        <v>13</v>
      </c>
      <c r="K714">
        <f>SUMPRODUCT(MID(0&amp;feed!K714,LARGE(INDEX(ISNUMBER(--MID(feed!K714,ROW($1:$19),1))*
ROW($1:$19),0),ROW($1:$19))+1,1)*10^ROW($1:$19)/10)</f>
        <v>32</v>
      </c>
      <c r="L714">
        <f>SUMPRODUCT(MID(0&amp;feed!L714,LARGE(INDEX(ISNUMBER(--MID(feed!L714,ROW($1:$19),1))*
ROW($1:$19),0),ROW($1:$19))+1,1)*10^ROW($1:$19)/10)</f>
        <v>15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775</v>
      </c>
      <c r="O714">
        <f>SUMPRODUCT(MID(0&amp;feed!O714,LARGE(INDEX(ISNUMBER(--MID(feed!O714,ROW($1:$5),1))*
ROW($1:$5),0),ROW($1:$5))+1,1)*10^ROW($1:$5)/10)</f>
        <v>6784</v>
      </c>
      <c r="P714" t="str">
        <f>feed!P714</f>
        <v>Near Depletion</v>
      </c>
      <c r="Q714">
        <f t="shared" si="66"/>
        <v>10</v>
      </c>
      <c r="R714" t="str">
        <f>feed!Q714</f>
        <v>Very Powerful</v>
      </c>
      <c r="S714">
        <f t="shared" si="67"/>
        <v>10</v>
      </c>
      <c r="T714" t="str">
        <f>feed!R714</f>
        <v>Egypt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714" t="str">
        <f>feed!U714</f>
        <v>http://blocgame.com/stats.php?id=54938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13088</v>
      </c>
      <c r="AA714" s="8">
        <f t="shared" si="69"/>
        <v>41.565161290322578</v>
      </c>
      <c r="AB714" s="4">
        <f t="shared" si="70"/>
        <v>129.16666666666666</v>
      </c>
      <c r="AC714" s="4">
        <f t="shared" si="71"/>
        <v>5368.833333333333</v>
      </c>
    </row>
    <row r="715" spans="1:29" x14ac:dyDescent="0.25">
      <c r="A715" t="str">
        <f>feed!A715</f>
        <v>zener diode</v>
      </c>
      <c r="B715" t="str">
        <f>feed!B715</f>
        <v>zdiode1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Questionable</v>
      </c>
      <c r="H715">
        <f>SUMPRODUCT(MID(0&amp;feed!H715,LARGE(INDEX(ISNUMBER(--MID(feed!H715,ROW($1:$19),1))*
ROW($1:$19),0),ROW($1:$19))+1,1)*10^ROW($1:$19)/10)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51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773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China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715" t="str">
        <f>feed!U715</f>
        <v>http://blocgame.com/stats.php?id=61908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946</v>
      </c>
      <c r="AA715" s="8">
        <f t="shared" si="69"/>
        <v>2.1940491591203104</v>
      </c>
      <c r="AB715" s="4">
        <f t="shared" si="70"/>
        <v>128.83333333333334</v>
      </c>
      <c r="AC715" s="4">
        <f t="shared" si="71"/>
        <v>282.66666666666669</v>
      </c>
    </row>
    <row r="716" spans="1:29" x14ac:dyDescent="0.25">
      <c r="A716" t="str">
        <f>feed!A716</f>
        <v>MumbosMountain</v>
      </c>
      <c r="B716" t="str">
        <f>feed!B716</f>
        <v>Mumbo Jumbo</v>
      </c>
      <c r="C716" t="str">
        <f>feed!C716</f>
        <v>Armat Corporation</v>
      </c>
      <c r="D716">
        <f>SUMPRODUCT(MID(0&amp;feed!D716,LARGE(INDEX(ISNUMBER(--MID(feed!D716,ROW($1:$19),1))*
ROW($1:$19),0),ROW($1:$19))+1,1)*10^ROW($1:$19)/10)</f>
        <v>76</v>
      </c>
      <c r="E716">
        <f>SUMPRODUCT(MID(0&amp;feed!E716,LARGE(INDEX(ISNUMBER(--MID(feed!E716,ROW($1:$19),1))*
ROW($1:$19),0),ROW($1:$19))+1,1)*10^ROW($1:$19)/10)</f>
        <v>4</v>
      </c>
      <c r="F716" t="str">
        <f>feed!F716</f>
        <v>Vietnam War surplus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3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0</v>
      </c>
      <c r="K716">
        <f>SUMPRODUCT(MID(0&amp;feed!K716,LARGE(INDEX(ISNUMBER(--MID(feed!K716,ROW($1:$19),1))*
ROW($1:$19),0),ROW($1:$19))+1,1)*10^ROW($1:$19)/10)</f>
        <v>17</v>
      </c>
      <c r="L716">
        <f>SUMPRODUCT(MID(0&amp;feed!L716,LARGE(INDEX(ISNUMBER(--MID(feed!L716,ROW($1:$19),1))*
ROW($1:$19),0),ROW($1:$19))+1,1)*10^ROW($1:$19)/10)</f>
        <v>2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770</v>
      </c>
      <c r="O716">
        <f>SUMPRODUCT(MID(0&amp;feed!O716,LARGE(INDEX(ISNUMBER(--MID(feed!O716,ROW($1:$5),1))*
ROW($1:$5),0),ROW($1:$5))+1,1)*10^ROW($1:$5)/10)</f>
        <v>123</v>
      </c>
      <c r="P716" t="str">
        <f>feed!P716</f>
        <v>Untapped</v>
      </c>
      <c r="Q716">
        <f t="shared" si="66"/>
        <v>90</v>
      </c>
      <c r="R716" t="str">
        <f>feed!Q716</f>
        <v>Mediocre</v>
      </c>
      <c r="S716">
        <f t="shared" si="67"/>
        <v>4.5</v>
      </c>
      <c r="T716" t="str">
        <f>feed!R716</f>
        <v>Mesoamerica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716" t="str">
        <f>feed!U716</f>
        <v>http://blocgame.com/stats.php?id=54444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29899</v>
      </c>
      <c r="AA716" s="8">
        <f t="shared" si="69"/>
        <v>51.005194805194805</v>
      </c>
      <c r="AB716" s="4">
        <f t="shared" si="70"/>
        <v>128.33333333333334</v>
      </c>
      <c r="AC716" s="4">
        <f t="shared" si="71"/>
        <v>6545.666666666667</v>
      </c>
    </row>
    <row r="717" spans="1:29" x14ac:dyDescent="0.25">
      <c r="A717" t="str">
        <f>feed!A717</f>
        <v>MayMay</v>
      </c>
      <c r="B717" t="str">
        <f>feed!B717</f>
        <v>MayMay</v>
      </c>
      <c r="C717">
        <f>feed!C717</f>
        <v>0</v>
      </c>
      <c r="D717">
        <f>SUMPRODUCT(MID(0&amp;feed!D717,LARGE(INDEX(ISNUMBER(--MID(feed!D717,ROW($1:$19),1))*
ROW($1:$19),0),ROW($1:$19))+1,1)*10^ROW($1:$19)/10)</f>
        <v>13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Good</v>
      </c>
      <c r="H717">
        <f>SUMPRODUCT(MID(0&amp;feed!H717,LARGE(INDEX(ISNUMBER(--MID(feed!H717,ROW($1:$19),1))*
ROW($1:$19),0),ROW($1:$19))+1,1)*10^ROW($1:$19)/10)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0</v>
      </c>
      <c r="K717">
        <f>SUMPRODUCT(MID(0&amp;feed!K717,LARGE(INDEX(ISNUMBER(--MID(feed!K717,ROW($1:$19),1))*
ROW($1:$19),0),ROW($1:$19))+1,1)*10^ROW($1:$19)/10)</f>
        <v>0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769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Indochina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17" t="str">
        <f>feed!U717</f>
        <v>http://blocgame.com/stats.php?id=63712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244</v>
      </c>
      <c r="AA717" s="8">
        <f t="shared" si="69"/>
        <v>0.31729518855656696</v>
      </c>
      <c r="AB717" s="4">
        <f t="shared" si="70"/>
        <v>128.16666666666666</v>
      </c>
      <c r="AC717" s="4">
        <f t="shared" si="71"/>
        <v>40.666666666666664</v>
      </c>
    </row>
    <row r="718" spans="1:29" x14ac:dyDescent="0.25">
      <c r="A718" t="str">
        <f>feed!A718</f>
        <v>Koran</v>
      </c>
      <c r="B718" t="str">
        <f>feed!B718</f>
        <v>Marauder102</v>
      </c>
      <c r="C718" t="str">
        <f>feed!C718</f>
        <v>Warsaw Pact</v>
      </c>
      <c r="D718">
        <f>SUMPRODUCT(MID(0&amp;feed!D718,LARGE(INDEX(ISNUMBER(--MID(feed!D718,ROW($1:$19),1))*
ROW($1:$19),0),ROW($1:$19))+1,1)*10^ROW($1:$19)/10)</f>
        <v>34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1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8</v>
      </c>
      <c r="L718">
        <f>SUMPRODUCT(MID(0&amp;feed!L718,LARGE(INDEX(ISNUMBER(--MID(feed!L718,ROW($1:$19),1))*
ROW($1:$19),0),ROW($1:$19))+1,1)*10^ROW($1:$19)/10)</f>
        <v>6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765</v>
      </c>
      <c r="O718">
        <f>SUMPRODUCT(MID(0&amp;feed!O718,LARGE(INDEX(ISNUMBER(--MID(feed!O718,ROW($1:$5),1))*
ROW($1:$5),0),ROW($1:$5))+1,1)*10^ROW($1:$5)/10)</f>
        <v>1339</v>
      </c>
      <c r="P718">
        <f>feed!P718</f>
        <v>0</v>
      </c>
      <c r="Q718">
        <f t="shared" si="66"/>
        <v>40</v>
      </c>
      <c r="R718" t="str">
        <f>feed!Q718</f>
        <v>Meagre</v>
      </c>
      <c r="S718">
        <f t="shared" si="67"/>
        <v>1.5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718" t="str">
        <f>feed!U718</f>
        <v>http://blocgame.com/stats.php?id=65182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14860</v>
      </c>
      <c r="AA718" s="8">
        <f t="shared" si="69"/>
        <v>27.267973856209149</v>
      </c>
      <c r="AB718" s="4">
        <f t="shared" si="70"/>
        <v>127.5</v>
      </c>
      <c r="AC718" s="4">
        <f t="shared" si="71"/>
        <v>3476.6666666666665</v>
      </c>
    </row>
    <row r="719" spans="1:29" x14ac:dyDescent="0.25">
      <c r="A719" t="str">
        <f>feed!A719</f>
        <v>pengkalan chepa</v>
      </c>
      <c r="B719" t="str">
        <f>feed!B719</f>
        <v>sultan pali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Normal</v>
      </c>
      <c r="H719">
        <f>SUMPRODUCT(MID(0&amp;feed!H719,LARGE(INDEX(ISNUMBER(--MID(feed!H719,ROW($1:$19),1))*
ROW($1:$19),0),ROW($1:$19))+1,1)*10^ROW($1:$19)/10)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75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763</v>
      </c>
      <c r="O719">
        <f>SUMPRODUCT(MID(0&amp;feed!O719,LARGE(INDEX(ISNUMBER(--MID(feed!O719,ROW($1:$5),1))*
ROW($1:$5),0),ROW($1:$5))+1,1)*10^ROW($1:$5)/10)</f>
        <v>42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East Indies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719" t="str">
        <f>feed!U719</f>
        <v>http://blocgame.com/stats.php?id=60742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1813</v>
      </c>
      <c r="AA719" s="8">
        <f t="shared" si="69"/>
        <v>3.3591087811271296</v>
      </c>
      <c r="AB719" s="4">
        <f t="shared" si="70"/>
        <v>127.16666666666667</v>
      </c>
      <c r="AC719" s="4">
        <f t="shared" si="71"/>
        <v>427.16666666666669</v>
      </c>
    </row>
    <row r="720" spans="1:29" x14ac:dyDescent="0.25">
      <c r="A720" t="str">
        <f>feed!A720</f>
        <v>Qaramur</v>
      </c>
      <c r="B720" t="str">
        <f>feed!B720</f>
        <v>Qaram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41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SUMPRODUCT(MID(0&amp;feed!H720,LARGE(INDEX(ISNUMBER(--MID(feed!H720,ROW($1:$19),1))*
ROW($1:$19),0),ROW($1:$19))+1,1)*10^ROW($1:$19)/10)</f>
        <v>1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48</v>
      </c>
      <c r="K720">
        <f>SUMPRODUCT(MID(0&amp;feed!K720,LARGE(INDEX(ISNUMBER(--MID(feed!K720,ROW($1:$19),1))*
ROW($1:$19),0),ROW($1:$19))+1,1)*10^ROW($1:$19)/10)</f>
        <v>9</v>
      </c>
      <c r="L720">
        <f>SUMPRODUCT(MID(0&amp;feed!L720,LARGE(INDEX(ISNUMBER(--MID(feed!L720,ROW($1:$19),1))*
ROW($1:$19),0),ROW($1:$19))+1,1)*10^ROW($1:$19)/10)</f>
        <v>1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763</v>
      </c>
      <c r="O720">
        <f>SUMPRODUCT(MID(0&amp;feed!O720,LARGE(INDEX(ISNUMBER(--MID(feed!O720,ROW($1:$5),1))*
ROW($1:$5),0),ROW($1:$5))+1,1)*10^ROW($1:$5)/10)</f>
        <v>122</v>
      </c>
      <c r="P720" t="str">
        <f>feed!P720</f>
        <v>Untapped</v>
      </c>
      <c r="Q720">
        <f t="shared" si="66"/>
        <v>90</v>
      </c>
      <c r="R720" t="str">
        <f>feed!Q720</f>
        <v>Mediocre</v>
      </c>
      <c r="S720">
        <f t="shared" si="67"/>
        <v>4.5</v>
      </c>
      <c r="T720" t="str">
        <f>feed!R720</f>
        <v>The Subcontinent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720" t="str">
        <f>feed!U720</f>
        <v>http://blocgame.com/stats.php?id=62861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5792</v>
      </c>
      <c r="AA720" s="8">
        <f t="shared" si="69"/>
        <v>13.488859764089122</v>
      </c>
      <c r="AB720" s="4">
        <f t="shared" si="70"/>
        <v>127.16666666666667</v>
      </c>
      <c r="AC720" s="4">
        <f t="shared" si="71"/>
        <v>1715.3333333333333</v>
      </c>
    </row>
    <row r="721" spans="1:29" x14ac:dyDescent="0.25">
      <c r="A721" t="str">
        <f>feed!A721</f>
        <v>Guiabras</v>
      </c>
      <c r="B721" t="str">
        <f>feed!B721</f>
        <v>Guilherme Pires</v>
      </c>
      <c r="C721" t="str">
        <f>feed!C721</f>
        <v>Che Guevara League</v>
      </c>
      <c r="D721">
        <f>SUMPRODUCT(MID(0&amp;feed!D721,LARGE(INDEX(ISNUMBER(--MID(feed!D721,ROW($1:$19),1))*
ROW($1:$19),0),ROW($1:$19))+1,1)*10^ROW($1:$19)/10)</f>
        <v>11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Questionable</v>
      </c>
      <c r="H721">
        <f>SUMPRODUCT(MID(0&amp;feed!H721,LARGE(INDEX(ISNUMBER(--MID(feed!H721,ROW($1:$19),1))*
ROW($1:$19),0),ROW($1:$19))+1,1)*10^ROW($1:$19)/10)</f>
        <v>1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1</v>
      </c>
      <c r="L721">
        <f>SUMPRODUCT(MID(0&amp;feed!L721,LARGE(INDEX(ISNUMBER(--MID(feed!L721,ROW($1:$19),1))*
ROW($1:$19),0),ROW($1:$19))+1,1)*10^ROW($1:$19)/10)</f>
        <v>0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760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Amazonia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721" t="str">
        <f>feed!U721</f>
        <v>http://blocgame.com/stats.php?id=64091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9124</v>
      </c>
      <c r="AA721" s="8">
        <f t="shared" si="69"/>
        <v>13.485526315789473</v>
      </c>
      <c r="AB721" s="4">
        <f t="shared" si="70"/>
        <v>126.66666666666667</v>
      </c>
      <c r="AC721" s="4">
        <f t="shared" si="71"/>
        <v>1708.1666666666667</v>
      </c>
    </row>
    <row r="722" spans="1:29" x14ac:dyDescent="0.25">
      <c r="A722" t="str">
        <f>feed!A722</f>
        <v>Mawlid</v>
      </c>
      <c r="B722" t="str">
        <f>feed!B722</f>
        <v>rotazairo</v>
      </c>
      <c r="C722">
        <f>feed!C722</f>
        <v>0</v>
      </c>
      <c r="D722">
        <f>SUMPRODUCT(MID(0&amp;feed!D722,LARGE(INDEX(ISNUMBER(--MID(feed!D722,ROW($1:$19),1))*
ROW($1:$19),0),ROW($1:$19))+1,1)*10^ROW($1:$19)/10)</f>
        <v>10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0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106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2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757</v>
      </c>
      <c r="O722">
        <f>SUMPRODUCT(MID(0&amp;feed!O722,LARGE(INDEX(ISNUMBER(--MID(feed!O722,ROW($1:$5),1))*
ROW($1:$5),0),ROW($1:$5))+1,1)*10^ROW($1:$5)/10)</f>
        <v>264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Indochina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722" t="str">
        <f>feed!U722</f>
        <v>http://blocgame.com/stats.php?id=62403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11363</v>
      </c>
      <c r="AA722" s="8">
        <f t="shared" si="69"/>
        <v>17.982826948480845</v>
      </c>
      <c r="AB722" s="4">
        <f t="shared" si="70"/>
        <v>126.16666666666667</v>
      </c>
      <c r="AC722" s="4">
        <f t="shared" si="71"/>
        <v>2268.8333333333335</v>
      </c>
    </row>
    <row r="723" spans="1:29" x14ac:dyDescent="0.25">
      <c r="A723" t="str">
        <f>feed!A723</f>
        <v>Casa del Nolano</v>
      </c>
      <c r="B723" t="str">
        <f>feed!B723</f>
        <v>jnolat09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52</v>
      </c>
      <c r="E723">
        <f>SUMPRODUCT(MID(0&amp;feed!E723,LARGE(INDEX(ISNUMBER(--MID(feed!E723,ROW($1:$19),1))*
ROW($1:$19),0),ROW($1:$19))+1,1)*10^ROW($1:$19)/10)</f>
        <v>0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SUMPRODUCT(MID(0&amp;feed!H723,LARGE(INDEX(ISNUMBER(--MID(feed!H723,ROW($1:$19),1))*
ROW($1:$19),0),ROW($1:$19))+1,1)*10^ROW($1:$19)/10)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10</v>
      </c>
      <c r="K723">
        <f>SUMPRODUCT(MID(0&amp;feed!K723,LARGE(INDEX(ISNUMBER(--MID(feed!K723,ROW($1:$19),1))*
ROW($1:$19),0),ROW($1:$19))+1,1)*10^ROW($1:$19)/10)</f>
        <v>6</v>
      </c>
      <c r="L723">
        <f>SUMPRODUCT(MID(0&amp;feed!L723,LARGE(INDEX(ISNUMBER(--MID(feed!L723,ROW($1:$19),1))*
ROW($1:$19),0),ROW($1:$19))+1,1)*10^ROW($1:$19)/10)</f>
        <v>4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753</v>
      </c>
      <c r="O723">
        <f>SUMPRODUCT(MID(0&amp;feed!O723,LARGE(INDEX(ISNUMBER(--MID(feed!O723,ROW($1:$5),1))*
ROW($1:$5),0),ROW($1:$5))+1,1)*10^ROW($1:$5)/10)</f>
        <v>27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East Indies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http://blocgame.com/stats.php?id=45936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15500</v>
      </c>
      <c r="AA723" s="8">
        <f t="shared" si="69"/>
        <v>26.56042496679947</v>
      </c>
      <c r="AB723" s="4">
        <f t="shared" si="70"/>
        <v>125.5</v>
      </c>
      <c r="AC723" s="4">
        <f t="shared" si="71"/>
        <v>3333.3333333333335</v>
      </c>
    </row>
    <row r="724" spans="1:29" x14ac:dyDescent="0.25">
      <c r="A724" t="str">
        <f>feed!A724</f>
        <v>New Guineaa</v>
      </c>
      <c r="B724" t="str">
        <f>feed!B724</f>
        <v>kemwe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Finest of the 19th century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108</v>
      </c>
      <c r="K724">
        <f>SUMPRODUCT(MID(0&amp;feed!K724,LARGE(INDEX(ISNUMBER(--MID(feed!K724,ROW($1:$19),1))*
ROW($1:$19),0),ROW($1:$19))+1,1)*10^ROW($1:$19)/10)</f>
        <v>7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753</v>
      </c>
      <c r="O724">
        <f>SUMPRODUCT(MID(0&amp;feed!O724,LARGE(INDEX(ISNUMBER(--MID(feed!O724,ROW($1:$5),1))*
ROW($1:$5),0),ROW($1:$5))+1,1)*10^ROW($1:$5)/10)</f>
        <v>96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Guinea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724" t="str">
        <f>feed!U724</f>
        <v>http://blocgame.com/stats.php?id=65239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8063</v>
      </c>
      <c r="AA724" s="8">
        <f t="shared" si="69"/>
        <v>14.691899070385126</v>
      </c>
      <c r="AB724" s="4">
        <f t="shared" si="70"/>
        <v>125.5</v>
      </c>
      <c r="AC724" s="4">
        <f t="shared" si="71"/>
        <v>1843.8333333333333</v>
      </c>
    </row>
    <row r="725" spans="1:29" x14ac:dyDescent="0.25">
      <c r="A725" t="str">
        <f>feed!A725</f>
        <v>Coalition</v>
      </c>
      <c r="B725" t="str">
        <f>feed!B725</f>
        <v>Bilingo</v>
      </c>
      <c r="C725" t="str">
        <f>feed!C725</f>
        <v>United Democracies</v>
      </c>
      <c r="D725">
        <f>SUMPRODUCT(MID(0&amp;feed!D725,LARGE(INDEX(ISNUMBER(--MID(feed!D725,ROW($1:$19),1))*
ROW($1:$19),0),ROW($1:$19))+1,1)*10^ROW($1:$19)/10)</f>
        <v>12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Isolated</v>
      </c>
      <c r="H725">
        <f>SUMPRODUCT(MID(0&amp;feed!H725,LARGE(INDEX(ISNUMBER(--MID(feed!H725,ROW($1:$19),1))*
ROW($1:$19),0),ROW($1:$19))+1,1)*10^ROW($1:$19)/10)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14</v>
      </c>
      <c r="K725">
        <f>SUMPRODUCT(MID(0&amp;feed!K725,LARGE(INDEX(ISNUMBER(--MID(feed!K725,ROW($1:$19),1))*
ROW($1:$19),0),ROW($1:$19))+1,1)*10^ROW($1:$19)/10)</f>
        <v>8</v>
      </c>
      <c r="L725">
        <f>SUMPRODUCT(MID(0&amp;feed!L725,LARGE(INDEX(ISNUMBER(--MID(feed!L725,ROW($1:$19),1))*
ROW($1:$19),0),ROW($1:$19))+1,1)*10^ROW($1:$19)/10)</f>
        <v>3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750</v>
      </c>
      <c r="O725">
        <f>SUMPRODUCT(MID(0&amp;feed!O725,LARGE(INDEX(ISNUMBER(--MID(feed!O725,ROW($1:$5),1))*
ROW($1:$5),0),ROW($1:$5))+1,1)*10^ROW($1:$5)/10)</f>
        <v>268</v>
      </c>
      <c r="P725">
        <f>feed!P725</f>
        <v>0</v>
      </c>
      <c r="Q725">
        <f t="shared" si="66"/>
        <v>40</v>
      </c>
      <c r="R725" t="str">
        <f>feed!Q725</f>
        <v>Small</v>
      </c>
      <c r="S725">
        <f t="shared" si="67"/>
        <v>3</v>
      </c>
      <c r="T725" t="str">
        <f>feed!R725</f>
        <v>Mesoamerica</v>
      </c>
      <c r="U725" t="str">
        <f>feed!S725</f>
        <v>United States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725" t="str">
        <f>feed!U725</f>
        <v>http://blocgame.com/stats.php?id=65008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11608</v>
      </c>
      <c r="AA725" s="8">
        <f t="shared" si="69"/>
        <v>21.977333333333334</v>
      </c>
      <c r="AB725" s="4">
        <f t="shared" si="70"/>
        <v>125</v>
      </c>
      <c r="AC725" s="4">
        <f t="shared" si="71"/>
        <v>2747.1666666666665</v>
      </c>
    </row>
    <row r="726" spans="1:29" x14ac:dyDescent="0.25">
      <c r="A726" t="str">
        <f>feed!A726</f>
        <v>Impiion</v>
      </c>
      <c r="B726" t="str">
        <f>feed!B726</f>
        <v>Alec Zootron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SUMPRODUCT(MID(0&amp;feed!H726,LARGE(INDEX(ISNUMBER(--MID(feed!H726,ROW($1:$19),1))*
ROW($1:$19),0),ROW($1:$19))+1,1)*10^ROW($1:$19)/10)</f>
        <v>1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98</v>
      </c>
      <c r="K726">
        <f>SUMPRODUCT(MID(0&amp;feed!K726,LARGE(INDEX(ISNUMBER(--MID(feed!K726,ROW($1:$19),1))*
ROW($1:$19),0),ROW($1:$19))+1,1)*10^ROW($1:$19)/10)</f>
        <v>5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749</v>
      </c>
      <c r="O726">
        <f>SUMPRODUCT(MID(0&amp;feed!O726,LARGE(INDEX(ISNUMBER(--MID(feed!O726,ROW($1:$5),1))*
ROW($1:$5),0),ROW($1:$5))+1,1)*10^ROW($1:$5)/10)</f>
        <v>39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Caribbean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726" t="str">
        <f>feed!U726</f>
        <v>http://blocgame.com/stats.php?id=65113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10238</v>
      </c>
      <c r="AA726" s="8">
        <f t="shared" si="69"/>
        <v>18.174899866488651</v>
      </c>
      <c r="AB726" s="4">
        <f t="shared" si="70"/>
        <v>124.83333333333333</v>
      </c>
      <c r="AC726" s="4">
        <f t="shared" si="71"/>
        <v>2268.8333333333335</v>
      </c>
    </row>
    <row r="727" spans="1:29" x14ac:dyDescent="0.25">
      <c r="A727" t="str">
        <f>feed!A727</f>
        <v>Crashlantis</v>
      </c>
      <c r="B727" t="str">
        <f>feed!B727</f>
        <v>The Great Crashimo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94</v>
      </c>
      <c r="E727">
        <f>SUMPRODUCT(MID(0&amp;feed!E727,LARGE(INDEX(ISNUMBER(--MID(feed!E727,ROW($1:$19),1))*
ROW($1:$19),0),ROW($1:$19))+1,1)*10^ROW($1:$19)/10)</f>
        <v>3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3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0</v>
      </c>
      <c r="K727">
        <f>SUMPRODUCT(MID(0&amp;feed!K727,LARGE(INDEX(ISNUMBER(--MID(feed!K727,ROW($1:$19),1))*
ROW($1:$19),0),ROW($1:$19))+1,1)*10^ROW($1:$19)/10)</f>
        <v>22</v>
      </c>
      <c r="L727">
        <f>SUMPRODUCT(MID(0&amp;feed!L727,LARGE(INDEX(ISNUMBER(--MID(feed!L727,ROW($1:$19),1))*
ROW($1:$19),0),ROW($1:$19))+1,1)*10^ROW($1:$19)/10)</f>
        <v>16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744</v>
      </c>
      <c r="O727">
        <f>SUMPRODUCT(MID(0&amp;feed!O727,LARGE(INDEX(ISNUMBER(--MID(feed!O727,ROW($1:$5),1))*
ROW($1:$5),0),ROW($1:$5))+1,1)*10^ROW($1:$5)/10)</f>
        <v>2483</v>
      </c>
      <c r="P727" t="str">
        <f>feed!P727</f>
        <v>Untapped</v>
      </c>
      <c r="Q727">
        <f t="shared" si="66"/>
        <v>90</v>
      </c>
      <c r="R727" t="str">
        <f>feed!Q727</f>
        <v>Very Powerful</v>
      </c>
      <c r="S727">
        <f t="shared" si="67"/>
        <v>10</v>
      </c>
      <c r="T727" t="str">
        <f>feed!R727</f>
        <v>Egypt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727" t="str">
        <f>feed!U727</f>
        <v>http://blocgame.com/stats.php?id=50932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31915</v>
      </c>
      <c r="AA727" s="8">
        <f t="shared" si="69"/>
        <v>65.0739247311828</v>
      </c>
      <c r="AB727" s="4">
        <f t="shared" si="70"/>
        <v>124</v>
      </c>
      <c r="AC727" s="4">
        <f t="shared" si="71"/>
        <v>8069.166666666667</v>
      </c>
    </row>
    <row r="728" spans="1:29" x14ac:dyDescent="0.25">
      <c r="A728" t="str">
        <f>feed!A728</f>
        <v>povertunion</v>
      </c>
      <c r="B728" t="str">
        <f>feed!B728</f>
        <v>joseph4424</v>
      </c>
      <c r="C728" t="str">
        <f>feed!C728</f>
        <v>The Order</v>
      </c>
      <c r="D728">
        <f>SUMPRODUCT(MID(0&amp;feed!D728,LARGE(INDEX(ISNUMBER(--MID(feed!D728,ROW($1:$19),1))*
ROW($1:$19),0),ROW($1:$19))+1,1)*10^ROW($1:$19)/10)</f>
        <v>35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Axis of Evil</v>
      </c>
      <c r="H728">
        <f>SUMPRODUCT(MID(0&amp;feed!H728,LARGE(INDEX(ISNUMBER(--MID(feed!H728,ROW($1:$19),1))*
ROW($1:$19),0),ROW($1:$19))+1,1)*10^ROW($1:$19)/10)</f>
        <v>1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1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741</v>
      </c>
      <c r="O728">
        <f>SUMPRODUCT(MID(0&amp;feed!O728,LARGE(INDEX(ISNUMBER(--MID(feed!O728,ROW($1:$5),1))*
ROW($1:$5),0),ROW($1:$5))+1,1)*10^ROW($1:$5)/10)</f>
        <v>1180</v>
      </c>
      <c r="P728" t="str">
        <f>feed!P728</f>
        <v>Untapped</v>
      </c>
      <c r="Q728">
        <f t="shared" si="66"/>
        <v>90</v>
      </c>
      <c r="R728" t="str">
        <f>feed!Q728</f>
        <v>Mediocre</v>
      </c>
      <c r="S728">
        <f t="shared" si="67"/>
        <v>4.5</v>
      </c>
      <c r="T728" t="str">
        <f>feed!R728</f>
        <v>Persia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728" t="str">
        <f>feed!U728</f>
        <v>http://blocgame.com/stats.php?id=64429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17201</v>
      </c>
      <c r="AA728" s="8">
        <f t="shared" si="69"/>
        <v>27.261808367071524</v>
      </c>
      <c r="AB728" s="4">
        <f t="shared" si="70"/>
        <v>123.5</v>
      </c>
      <c r="AC728" s="4">
        <f t="shared" si="71"/>
        <v>3366.8333333333335</v>
      </c>
    </row>
    <row r="729" spans="1:29" x14ac:dyDescent="0.25">
      <c r="A729" t="str">
        <f>feed!A729</f>
        <v>TPInc.</v>
      </c>
      <c r="B729" t="str">
        <f>feed!B729</f>
        <v>cledes123</v>
      </c>
      <c r="C729" t="str">
        <f>feed!C729</f>
        <v>The Federal Colonies</v>
      </c>
      <c r="D729">
        <f>SUMPRODUCT(MID(0&amp;feed!D729,LARGE(INDEX(ISNUMBER(--MID(feed!D729,ROW($1:$19),1))*
ROW($1:$19),0),ROW($1:$19))+1,1)*10^ROW($1:$19)/10)</f>
        <v>28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SUMPRODUCT(MID(0&amp;feed!H729,LARGE(INDEX(ISNUMBER(--MID(feed!H729,ROW($1:$19),1))*
ROW($1:$19),0),ROW($1:$19))+1,1)*10^ROW($1:$19)/10)</f>
        <v>0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0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740</v>
      </c>
      <c r="O729">
        <f>SUMPRODUCT(MID(0&amp;feed!O729,LARGE(INDEX(ISNUMBER(--MID(feed!O729,ROW($1:$5),1))*
ROW($1:$5),0),ROW($1:$5))+1,1)*10^ROW($1:$5)/10)</f>
        <v>130</v>
      </c>
      <c r="P729" t="str">
        <f>feed!P729</f>
        <v>Untapped</v>
      </c>
      <c r="Q729">
        <f t="shared" si="66"/>
        <v>90</v>
      </c>
      <c r="R729" t="str">
        <f>feed!Q729</f>
        <v>Small</v>
      </c>
      <c r="S729">
        <f t="shared" si="67"/>
        <v>3</v>
      </c>
      <c r="T729" t="str">
        <f>feed!R729</f>
        <v>Caribbean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http://blocgame.com/stats.php?id=65102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18875</v>
      </c>
      <c r="AA729" s="8">
        <f t="shared" si="69"/>
        <v>27.027027027027028</v>
      </c>
      <c r="AB729" s="4">
        <f t="shared" si="70"/>
        <v>123.33333333333333</v>
      </c>
      <c r="AC729" s="4">
        <f t="shared" si="71"/>
        <v>3333.3333333333335</v>
      </c>
    </row>
    <row r="730" spans="1:29" x14ac:dyDescent="0.25">
      <c r="A730" t="str">
        <f>feed!A730</f>
        <v>hatchblock</v>
      </c>
      <c r="B730" t="str">
        <f>feed!B730</f>
        <v>hatchblock</v>
      </c>
      <c r="C730">
        <f>feed!C730</f>
        <v>0</v>
      </c>
      <c r="D730">
        <f>SUMPRODUCT(MID(0&amp;feed!D730,LARGE(INDEX(ISNUMBER(--MID(feed!D730,ROW($1:$19),1))*
ROW($1:$19),0),ROW($1:$19))+1,1)*10^ROW($1:$19)/10)</f>
        <v>4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Finest of the 19th century</v>
      </c>
      <c r="G730" t="str">
        <f>feed!G730</f>
        <v>Normal</v>
      </c>
      <c r="H730">
        <f>SUMPRODUCT(MID(0&amp;feed!H730,LARGE(INDEX(ISNUMBER(--MID(feed!H730,ROW($1:$19),1))*
ROW($1:$19),0),ROW($1:$19))+1,1)*10^ROW($1:$19)/10)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176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2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739</v>
      </c>
      <c r="O730">
        <f>SUMPRODUCT(MID(0&amp;feed!O730,LARGE(INDEX(ISNUMBER(--MID(feed!O730,ROW($1:$5),1))*
ROW($1:$5),0),ROW($1:$5))+1,1)*10^ROW($1:$5)/10)</f>
        <v>1204</v>
      </c>
      <c r="P730" t="str">
        <f>feed!P730</f>
        <v>Untapped</v>
      </c>
      <c r="Q730">
        <f t="shared" si="66"/>
        <v>90</v>
      </c>
      <c r="R730" t="str">
        <f>feed!Q730</f>
        <v>None</v>
      </c>
      <c r="S730">
        <f t="shared" si="67"/>
        <v>0</v>
      </c>
      <c r="T730" t="str">
        <f>feed!R730</f>
        <v>Atlas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730" t="str">
        <f>feed!U730</f>
        <v>http://blocgame.com/stats.php?id=64353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9825</v>
      </c>
      <c r="AA730" s="8">
        <f t="shared" si="69"/>
        <v>15.324763193504737</v>
      </c>
      <c r="AB730" s="4">
        <f t="shared" si="70"/>
        <v>123.16666666666667</v>
      </c>
      <c r="AC730" s="4">
        <f t="shared" si="71"/>
        <v>1887.5</v>
      </c>
    </row>
    <row r="731" spans="1:29" x14ac:dyDescent="0.25">
      <c r="A731" t="str">
        <f>feed!A731</f>
        <v>Kgkerambit</v>
      </c>
      <c r="B731" t="str">
        <f>feed!B731</f>
        <v>Mrqayyum</v>
      </c>
      <c r="C731" t="str">
        <f>feed!C731</f>
        <v>The Order</v>
      </c>
      <c r="D731">
        <f>SUMPRODUCT(MID(0&amp;feed!D731,LARGE(INDEX(ISNUMBER(--MID(feed!D731,ROW($1:$19),1))*
ROW($1:$19),0),ROW($1:$19))+1,1)*10^ROW($1:$19)/10)</f>
        <v>146</v>
      </c>
      <c r="E731">
        <f>SUMPRODUCT(MID(0&amp;feed!E731,LARGE(INDEX(ISNUMBER(--MID(feed!E731,ROW($1:$19),1))*
ROW($1:$19),0),ROW($1:$19))+1,1)*10^ROW($1:$19)/10)</f>
        <v>2</v>
      </c>
      <c r="F731" t="str">
        <f>feed!F731</f>
        <v>Korean War surplus</v>
      </c>
      <c r="G731" t="str">
        <f>feed!G731</f>
        <v>Gandhi-like</v>
      </c>
      <c r="H731">
        <f>SUMPRODUCT(MID(0&amp;feed!H731,LARGE(INDEX(ISNUMBER(--MID(feed!H731,ROW($1:$19),1))*
ROW($1:$19),0),ROW($1:$19))+1,1)*10^ROW($1:$19)/10)</f>
        <v>5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4</v>
      </c>
      <c r="K731">
        <f>SUMPRODUCT(MID(0&amp;feed!K731,LARGE(INDEX(ISNUMBER(--MID(feed!K731,ROW($1:$19),1))*
ROW($1:$19),0),ROW($1:$19))+1,1)*10^ROW($1:$19)/10)</f>
        <v>40</v>
      </c>
      <c r="L731">
        <f>SUMPRODUCT(MID(0&amp;feed!L731,LARGE(INDEX(ISNUMBER(--MID(feed!L731,ROW($1:$19),1))*
ROW($1:$19),0),ROW($1:$19))+1,1)*10^ROW($1:$19)/10)</f>
        <v>11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735</v>
      </c>
      <c r="O731">
        <f>SUMPRODUCT(MID(0&amp;feed!O731,LARGE(INDEX(ISNUMBER(--MID(feed!O731,ROW($1:$5),1))*
ROW($1:$5),0),ROW($1:$5))+1,1)*10^ROW($1:$5)/10)</f>
        <v>92</v>
      </c>
      <c r="P731" t="str">
        <f>feed!P731</f>
        <v>Untapped</v>
      </c>
      <c r="Q731">
        <f t="shared" si="66"/>
        <v>90</v>
      </c>
      <c r="R731" t="str">
        <f>feed!Q731</f>
        <v>Very Powerful</v>
      </c>
      <c r="S731">
        <f t="shared" si="67"/>
        <v>10</v>
      </c>
      <c r="T731" t="str">
        <f>feed!R731</f>
        <v>East Indies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731" t="str">
        <f>feed!U731</f>
        <v>http://blocgame.com/stats.php?id=61014</v>
      </c>
      <c r="X731" s="4">
        <f>SUMPRODUCT(MID(0&amp;feed!V731,LARGE(INDEX(ISNUMBER(--MID(feed!V731,ROW($1:$5),1))*
ROW($1:$5),0),ROW($1:$5))+1,1)*10^ROW($1:$5)/10)</f>
        <v>0</v>
      </c>
      <c r="Y731" t="str">
        <f>feed!W731</f>
        <v>1 Tons</v>
      </c>
      <c r="Z731" s="4">
        <f t="shared" si="68"/>
        <v>23268</v>
      </c>
      <c r="AA731" s="8">
        <f t="shared" si="69"/>
        <v>62.779591836734696</v>
      </c>
      <c r="AB731" s="4">
        <f t="shared" si="70"/>
        <v>122.5</v>
      </c>
      <c r="AC731" s="4">
        <f t="shared" si="71"/>
        <v>7690.5</v>
      </c>
    </row>
    <row r="732" spans="1:29" x14ac:dyDescent="0.25">
      <c r="A732" t="str">
        <f>feed!A732</f>
        <v>NiGhTsLaYeR</v>
      </c>
      <c r="B732" t="str">
        <f>feed!B732</f>
        <v>NiGhTsLaYeR</v>
      </c>
      <c r="C732">
        <f>feed!C732</f>
        <v>0</v>
      </c>
      <c r="D732">
        <f>SUMPRODUCT(MID(0&amp;feed!D732,LARGE(INDEX(ISNUMBER(--MID(feed!D732,ROW($1:$19),1))*
ROW($1:$19),0),ROW($1:$19))+1,1)*10^ROW($1:$19)/10)</f>
        <v>5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Nice</v>
      </c>
      <c r="H732">
        <f>SUMPRODUCT(MID(0&amp;feed!H732,LARGE(INDEX(ISNUMBER(--MID(feed!H732,ROW($1:$19),1))*
ROW($1:$19),0),ROW($1:$19))+1,1)*10^ROW($1:$19)/10)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93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1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733</v>
      </c>
      <c r="O732">
        <f>SUMPRODUCT(MID(0&amp;feed!O732,LARGE(INDEX(ISNUMBER(--MID(feed!O732,ROW($1:$5),1))*
ROW($1:$5),0),ROW($1:$5))+1,1)*10^ROW($1:$5)/10)</f>
        <v>1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China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732" t="str">
        <f>feed!U732</f>
        <v>http://blocgame.com/stats.php?id=65040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14746</v>
      </c>
      <c r="AA732" s="8">
        <f t="shared" si="69"/>
        <v>22.163710777626193</v>
      </c>
      <c r="AB732" s="4">
        <f t="shared" si="70"/>
        <v>122.16666666666667</v>
      </c>
      <c r="AC732" s="4">
        <f t="shared" si="71"/>
        <v>2707.6666666666665</v>
      </c>
    </row>
    <row r="733" spans="1:29" x14ac:dyDescent="0.25">
      <c r="A733" t="str">
        <f>feed!A733</f>
        <v>Arganava</v>
      </c>
      <c r="B733" t="str">
        <f>feed!B733</f>
        <v>Abdul Hamid Muhammad</v>
      </c>
      <c r="C733">
        <f>feed!C733</f>
        <v>0</v>
      </c>
      <c r="D733">
        <f>SUMPRODUCT(MID(0&amp;feed!D733,LARGE(INDEX(ISNUMBER(--MID(feed!D733,ROW($1:$19),1))*
ROW($1:$19),0),ROW($1:$19))+1,1)*10^ROW($1:$19)/10)</f>
        <v>8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Normal</v>
      </c>
      <c r="H733">
        <f>SUMPRODUCT(MID(0&amp;feed!H733,LARGE(INDEX(ISNUMBER(--MID(feed!H733,ROW($1:$19),1))*
ROW($1:$19),0),ROW($1:$19))+1,1)*10^ROW($1:$19)/10)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46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730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East Indies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733" t="str">
        <f>feed!U733</f>
        <v>http://blocgame.com/stats.php?id=62223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2709</v>
      </c>
      <c r="AA733" s="8">
        <f t="shared" si="69"/>
        <v>5.7657534246575342</v>
      </c>
      <c r="AB733" s="4">
        <f t="shared" si="70"/>
        <v>121.66666666666667</v>
      </c>
      <c r="AC733" s="4">
        <f t="shared" si="71"/>
        <v>701.5</v>
      </c>
    </row>
    <row r="734" spans="1:29" x14ac:dyDescent="0.25">
      <c r="A734" t="str">
        <f>feed!A734</f>
        <v>Peutschland</v>
      </c>
      <c r="B734" t="str">
        <f>feed!B734</f>
        <v>Pocci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93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Gandhi-like</v>
      </c>
      <c r="H734">
        <f>SUMPRODUCT(MID(0&amp;feed!H734,LARGE(INDEX(ISNUMBER(--MID(feed!H734,ROW($1:$19),1))*
ROW($1:$19),0),ROW($1:$19))+1,1)*10^ROW($1:$19)/10)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4</v>
      </c>
      <c r="K734">
        <f>SUMPRODUCT(MID(0&amp;feed!K734,LARGE(INDEX(ISNUMBER(--MID(feed!K734,ROW($1:$19),1))*
ROW($1:$19),0),ROW($1:$19))+1,1)*10^ROW($1:$19)/10)</f>
        <v>3</v>
      </c>
      <c r="L734">
        <f>SUMPRODUCT(MID(0&amp;feed!L734,LARGE(INDEX(ISNUMBER(--MID(feed!L734,ROW($1:$19),1))*
ROW($1:$19),0),ROW($1:$19))+1,1)*10^ROW($1:$19)/10)</f>
        <v>2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728</v>
      </c>
      <c r="O734">
        <f>SUMPRODUCT(MID(0&amp;feed!O734,LARGE(INDEX(ISNUMBER(--MID(feed!O734,ROW($1:$5),1))*
ROW($1:$5),0),ROW($1:$5))+1,1)*10^ROW($1:$5)/10)</f>
        <v>4259</v>
      </c>
      <c r="P734" t="str">
        <f>feed!P734</f>
        <v>Untapped</v>
      </c>
      <c r="Q734">
        <f t="shared" si="66"/>
        <v>90</v>
      </c>
      <c r="R734" t="str">
        <f>feed!Q734</f>
        <v>Very Powerful</v>
      </c>
      <c r="S734">
        <f t="shared" si="67"/>
        <v>10</v>
      </c>
      <c r="T734" t="str">
        <f>feed!R734</f>
        <v>Persia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734" t="str">
        <f>feed!U734</f>
        <v>http://blocgame.com/stats.php?id=63261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21365</v>
      </c>
      <c r="AA734" s="8">
        <f t="shared" si="69"/>
        <v>32.953296703296701</v>
      </c>
      <c r="AB734" s="4">
        <f t="shared" si="70"/>
        <v>121.33333333333333</v>
      </c>
      <c r="AC734" s="4">
        <f t="shared" si="71"/>
        <v>3998.3333333333335</v>
      </c>
    </row>
    <row r="735" spans="1:29" x14ac:dyDescent="0.25">
      <c r="A735" t="str">
        <f>feed!A735</f>
        <v>Kremufkowo</v>
      </c>
      <c r="B735" t="str">
        <f>feed!B735</f>
        <v>Pawlacz2gmd</v>
      </c>
      <c r="C735" t="str">
        <f>feed!C735</f>
        <v>Warsaw Pact</v>
      </c>
      <c r="D735">
        <f>SUMPRODUCT(MID(0&amp;feed!D735,LARGE(INDEX(ISNUMBER(--MID(feed!D735,ROW($1:$19),1))*
ROW($1:$19),0),ROW($1:$19))+1,1)*10^ROW($1:$19)/10)</f>
        <v>15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1</v>
      </c>
      <c r="I735" t="str">
        <f>feed!I735</f>
        <v>Elite</v>
      </c>
      <c r="J735">
        <f>SUMPRODUCT(MID(0&amp;feed!J735,LARGE(INDEX(ISNUMBER(--MID(feed!J735,ROW($1:$19),1))*
ROW($1:$19),0),ROW($1:$19))+1,1)*10^ROW($1:$19)/10)</f>
        <v>0</v>
      </c>
      <c r="K735">
        <f>SUMPRODUCT(MID(0&amp;feed!K735,LARGE(INDEX(ISNUMBER(--MID(feed!K735,ROW($1:$19),1))*
ROW($1:$19),0),ROW($1:$19))+1,1)*10^ROW($1:$19)/10)</f>
        <v>11</v>
      </c>
      <c r="L735">
        <f>SUMPRODUCT(MID(0&amp;feed!L735,LARGE(INDEX(ISNUMBER(--MID(feed!L735,ROW($1:$19),1))*
ROW($1:$19),0),ROW($1:$19))+1,1)*10^ROW($1:$19)/10)</f>
        <v>5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728</v>
      </c>
      <c r="O735">
        <f>SUMPRODUCT(MID(0&amp;feed!O735,LARGE(INDEX(ISNUMBER(--MID(feed!O735,ROW($1:$5),1))*
ROW($1:$5),0),ROW($1:$5))+1,1)*10^ROW($1:$5)/10)</f>
        <v>312</v>
      </c>
      <c r="P735">
        <f>feed!P735</f>
        <v>0</v>
      </c>
      <c r="Q735">
        <f t="shared" si="66"/>
        <v>40</v>
      </c>
      <c r="R735" t="str">
        <f>feed!Q735</f>
        <v>Meagre</v>
      </c>
      <c r="S735">
        <f t="shared" si="67"/>
        <v>1.5</v>
      </c>
      <c r="T735" t="str">
        <f>feed!R735</f>
        <v>China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735" t="str">
        <f>feed!U735</f>
        <v>http://blocgame.com/stats.php?id=65136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12770</v>
      </c>
      <c r="AA735" s="8">
        <f t="shared" si="69"/>
        <v>26.813186813186814</v>
      </c>
      <c r="AB735" s="4">
        <f t="shared" si="70"/>
        <v>121.33333333333333</v>
      </c>
      <c r="AC735" s="4">
        <f t="shared" si="71"/>
        <v>3253.3333333333335</v>
      </c>
    </row>
    <row r="736" spans="1:29" x14ac:dyDescent="0.25">
      <c r="A736" t="str">
        <f>feed!A736</f>
        <v>Aroucia</v>
      </c>
      <c r="B736" t="str">
        <f>feed!B736</f>
        <v>Pleeb</v>
      </c>
      <c r="C736">
        <f>feed!C736</f>
        <v>0</v>
      </c>
      <c r="D736">
        <f>SUMPRODUCT(MID(0&amp;feed!D736,LARGE(INDEX(ISNUMBER(--MID(feed!D736,ROW($1:$19),1))*
ROW($1:$19),0),ROW($1:$19))+1,1)*10^ROW($1:$19)/10)</f>
        <v>9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Normal</v>
      </c>
      <c r="H736">
        <f>SUMPRODUCT(MID(0&amp;feed!H736,LARGE(INDEX(ISNUMBER(--MID(feed!H736,ROW($1:$19),1))*
ROW($1:$19),0),ROW($1:$19))+1,1)*10^ROW($1:$19)/10)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22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1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724</v>
      </c>
      <c r="O736">
        <f>SUMPRODUCT(MID(0&amp;feed!O736,LARGE(INDEX(ISNUMBER(--MID(feed!O736,ROW($1:$5),1))*
ROW($1:$5),0),ROW($1:$5))+1,1)*10^ROW($1:$5)/10)</f>
        <v>11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Mesoamerica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736" t="str">
        <f>feed!U736</f>
        <v>http://blocgame.com/stats.php?id=59585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404</v>
      </c>
      <c r="AA736" s="8">
        <f t="shared" si="69"/>
        <v>2.1118784530386741</v>
      </c>
      <c r="AB736" s="4">
        <f t="shared" si="70"/>
        <v>120.66666666666667</v>
      </c>
      <c r="AC736" s="4">
        <f t="shared" si="71"/>
        <v>254.83333333333334</v>
      </c>
    </row>
    <row r="737" spans="1:29" x14ac:dyDescent="0.25">
      <c r="A737" t="str">
        <f>feed!A737</f>
        <v>Blake Island</v>
      </c>
      <c r="B737" t="str">
        <f>feed!B737</f>
        <v>Sir Jack Sparrow</v>
      </c>
      <c r="C737" t="str">
        <f>feed!C737</f>
        <v>Schutzstaffel</v>
      </c>
      <c r="D737">
        <f>SUMPRODUCT(MID(0&amp;feed!D737,LARGE(INDEX(ISNUMBER(--MID(feed!D737,ROW($1:$19),1))*
ROW($1:$19),0),ROW($1:$19))+1,1)*10^ROW($1:$19)/10)</f>
        <v>70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Angelic</v>
      </c>
      <c r="H737">
        <f>SUMPRODUCT(MID(0&amp;feed!H737,LARGE(INDEX(ISNUMBER(--MID(feed!H737,ROW($1:$19),1))*
ROW($1:$19),0),ROW($1:$19))+1,1)*10^ROW($1:$19)/10)</f>
        <v>2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9</v>
      </c>
      <c r="K737">
        <f>SUMPRODUCT(MID(0&amp;feed!K737,LARGE(INDEX(ISNUMBER(--MID(feed!K737,ROW($1:$19),1))*
ROW($1:$19),0),ROW($1:$19))+1,1)*10^ROW($1:$19)/10)</f>
        <v>28</v>
      </c>
      <c r="L737">
        <f>SUMPRODUCT(MID(0&amp;feed!L737,LARGE(INDEX(ISNUMBER(--MID(feed!L737,ROW($1:$19),1))*
ROW($1:$19),0),ROW($1:$19))+1,1)*10^ROW($1:$19)/10)</f>
        <v>4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724</v>
      </c>
      <c r="O737">
        <f>SUMPRODUCT(MID(0&amp;feed!O737,LARGE(INDEX(ISNUMBER(--MID(feed!O737,ROW($1:$5),1))*
ROW($1:$5),0),ROW($1:$5))+1,1)*10^ROW($1:$5)/10)</f>
        <v>255</v>
      </c>
      <c r="P737" t="str">
        <f>feed!P737</f>
        <v>Untapped</v>
      </c>
      <c r="Q737">
        <f t="shared" si="66"/>
        <v>90</v>
      </c>
      <c r="R737" t="str">
        <f>feed!Q737</f>
        <v>Very Powerful</v>
      </c>
      <c r="S737">
        <f t="shared" si="67"/>
        <v>10</v>
      </c>
      <c r="T737" t="str">
        <f>feed!R737</f>
        <v>Caribbean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737" t="str">
        <f>feed!U737</f>
        <v>http://blocgame.com/stats.php?id=64105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33241</v>
      </c>
      <c r="AA737" s="8">
        <f t="shared" si="69"/>
        <v>64.559392265193367</v>
      </c>
      <c r="AB737" s="4">
        <f t="shared" si="70"/>
        <v>120.66666666666667</v>
      </c>
      <c r="AC737" s="4">
        <f t="shared" si="71"/>
        <v>7790.166666666667</v>
      </c>
    </row>
    <row r="738" spans="1:29" x14ac:dyDescent="0.25">
      <c r="A738" t="str">
        <f>feed!A738</f>
        <v>Gerik</v>
      </c>
      <c r="B738" t="str">
        <f>feed!B738</f>
        <v>SeaQuest</v>
      </c>
      <c r="C738" t="str">
        <f>feed!C738</f>
        <v>PIRATES</v>
      </c>
      <c r="D738">
        <f>SUMPRODUCT(MID(0&amp;feed!D738,LARGE(INDEX(ISNUMBER(--MID(feed!D738,ROW($1:$19),1))*
ROW($1:$19),0),ROW($1:$19))+1,1)*10^ROW($1:$19)/10)</f>
        <v>16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Normal</v>
      </c>
      <c r="H738">
        <f>SUMPRODUCT(MID(0&amp;feed!H738,LARGE(INDEX(ISNUMBER(--MID(feed!H738,ROW($1:$19),1))*
ROW($1:$19),0),ROW($1:$19))+1,1)*10^ROW($1:$19)/10)</f>
        <v>1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151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3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719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 t="shared" si="66"/>
        <v>90</v>
      </c>
      <c r="R738" t="str">
        <f>feed!Q738</f>
        <v>Meagre</v>
      </c>
      <c r="S738">
        <f t="shared" si="67"/>
        <v>1.5</v>
      </c>
      <c r="T738" t="str">
        <f>feed!R738</f>
        <v>Pacific Rim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738" t="str">
        <f>feed!U738</f>
        <v>http://blocgame.com/stats.php?id=62864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7683</v>
      </c>
      <c r="AA738" s="8">
        <f t="shared" si="69"/>
        <v>14.858136300417247</v>
      </c>
      <c r="AB738" s="4">
        <f t="shared" si="70"/>
        <v>119.83333333333333</v>
      </c>
      <c r="AC738" s="4">
        <f t="shared" si="71"/>
        <v>1780.5</v>
      </c>
    </row>
    <row r="739" spans="1:29" x14ac:dyDescent="0.25">
      <c r="A739" t="str">
        <f>feed!A739</f>
        <v>Warispeace</v>
      </c>
      <c r="B739" t="str">
        <f>feed!B739</f>
        <v>Warispeace</v>
      </c>
      <c r="C739">
        <f>feed!C739</f>
        <v>0</v>
      </c>
      <c r="D739">
        <f>SUMPRODUCT(MID(0&amp;feed!D739,LARGE(INDEX(ISNUMBER(--MID(feed!D739,ROW($1:$19),1))*
ROW($1:$19),0),ROW($1:$19))+1,1)*10^ROW($1:$19)/10)</f>
        <v>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SUMPRODUCT(MID(0&amp;feed!H739,LARGE(INDEX(ISNUMBER(--MID(feed!H739,ROW($1:$19),1))*
ROW($1:$19),0),ROW($1:$19))+1,1)*10^ROW($1:$19)/10)</f>
        <v>0</v>
      </c>
      <c r="I739" t="str">
        <f>feed!I739</f>
        <v>Poor</v>
      </c>
      <c r="J739">
        <f>SUMPRODUCT(MID(0&amp;feed!J739,LARGE(INDEX(ISNUMBER(--MID(feed!J739,ROW($1:$19),1))*
ROW($1:$19),0),ROW($1:$19))+1,1)*10^ROW($1:$19)/10)</f>
        <v>177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0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718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China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739" t="str">
        <f>feed!U739</f>
        <v>http://blocgame.com/stats.php?id=64278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12863</v>
      </c>
      <c r="AA739" s="8">
        <f t="shared" si="69"/>
        <v>18.959610027855152</v>
      </c>
      <c r="AB739" s="4">
        <f t="shared" si="70"/>
        <v>119.66666666666667</v>
      </c>
      <c r="AC739" s="4">
        <f t="shared" si="71"/>
        <v>2268.8333333333335</v>
      </c>
    </row>
    <row r="740" spans="1:29" x14ac:dyDescent="0.25">
      <c r="A740" t="str">
        <f>feed!A740</f>
        <v>fishball</v>
      </c>
      <c r="B740" t="str">
        <f>feed!B740</f>
        <v>fishballfish6</v>
      </c>
      <c r="C740">
        <f>feed!C740</f>
        <v>0</v>
      </c>
      <c r="D740">
        <f>SUMPRODUCT(MID(0&amp;feed!D740,LARGE(INDEX(ISNUMBER(--MID(feed!D740,ROW($1:$19),1))*
ROW($1:$19),0),ROW($1:$19))+1,1)*10^ROW($1:$19)/10)</f>
        <v>2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Good</v>
      </c>
      <c r="H740">
        <f>SUMPRODUCT(MID(0&amp;feed!H740,LARGE(INDEX(ISNUMBER(--MID(feed!H740,ROW($1:$19),1))*
ROW($1:$19),0),ROW($1:$19))+1,1)*10^ROW($1:$19)/10)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51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2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713</v>
      </c>
      <c r="O740">
        <f>SUMPRODUCT(MID(0&amp;feed!O740,LARGE(INDEX(ISNUMBER(--MID(feed!O740,ROW($1:$5),1))*
ROW($1:$5),0),ROW($1:$5))+1,1)*10^ROW($1:$5)/10)</f>
        <v>2</v>
      </c>
      <c r="P740" t="str">
        <f>feed!P740</f>
        <v>Untapped</v>
      </c>
      <c r="Q740">
        <f t="shared" si="66"/>
        <v>90</v>
      </c>
      <c r="R740" t="str">
        <f>feed!Q740</f>
        <v>None</v>
      </c>
      <c r="S740">
        <f t="shared" si="67"/>
        <v>0</v>
      </c>
      <c r="T740" t="str">
        <f>feed!R740</f>
        <v>Pacific Rim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740" t="str">
        <f>feed!U740</f>
        <v>http://blocgame.com/stats.php?id=61050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332</v>
      </c>
      <c r="AA740" s="8">
        <f t="shared" si="69"/>
        <v>3.0953716690042077</v>
      </c>
      <c r="AB740" s="4">
        <f t="shared" si="70"/>
        <v>118.83333333333333</v>
      </c>
      <c r="AC740" s="4">
        <f t="shared" si="71"/>
        <v>367.83333333333331</v>
      </c>
    </row>
    <row r="741" spans="1:29" x14ac:dyDescent="0.25">
      <c r="A741" t="str">
        <f>feed!A741</f>
        <v>ï¿½bermensch</v>
      </c>
      <c r="B741" t="str">
        <f>feed!B741</f>
        <v>Fegelein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152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SUMPRODUCT(MID(0&amp;feed!H741,LARGE(INDEX(ISNUMBER(--MID(feed!H741,ROW($1:$19),1))*
ROW($1:$19),0),ROW($1:$19))+1,1)*10^ROW($1:$19)/10)</f>
        <v>3</v>
      </c>
      <c r="I741" t="str">
        <f>feed!I741</f>
        <v>Poor</v>
      </c>
      <c r="J741">
        <f>SUMPRODUCT(MID(0&amp;feed!J741,LARGE(INDEX(ISNUMBER(--MID(feed!J741,ROW($1:$19),1))*
ROW($1:$19),0),ROW($1:$19))+1,1)*10^ROW($1:$19)/10)</f>
        <v>1</v>
      </c>
      <c r="K741">
        <f>SUMPRODUCT(MID(0&amp;feed!K741,LARGE(INDEX(ISNUMBER(--MID(feed!K741,ROW($1:$19),1))*
ROW($1:$19),0),ROW($1:$19))+1,1)*10^ROW($1:$19)/10)</f>
        <v>26</v>
      </c>
      <c r="L741">
        <f>SUMPRODUCT(MID(0&amp;feed!L741,LARGE(INDEX(ISNUMBER(--MID(feed!L741,ROW($1:$19),1))*
ROW($1:$19),0),ROW($1:$19))+1,1)*10^ROW($1:$19)/10)</f>
        <v>13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709</v>
      </c>
      <c r="O741">
        <f>SUMPRODUCT(MID(0&amp;feed!O741,LARGE(INDEX(ISNUMBER(--MID(feed!O741,ROW($1:$5),1))*
ROW($1:$5),0),ROW($1:$5))+1,1)*10^ROW($1:$5)/10)</f>
        <v>3008</v>
      </c>
      <c r="P741" t="str">
        <f>feed!P741</f>
        <v>Untapped</v>
      </c>
      <c r="Q741">
        <f t="shared" si="66"/>
        <v>90</v>
      </c>
      <c r="R741" t="str">
        <f>feed!Q741</f>
        <v>Mediocre</v>
      </c>
      <c r="S741">
        <f t="shared" si="67"/>
        <v>4.5</v>
      </c>
      <c r="T741" t="str">
        <f>feed!R741</f>
        <v>Atlas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741" t="str">
        <f>feed!U741</f>
        <v>http://blocgame.com/stats.php?id=52438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9677</v>
      </c>
      <c r="AA741" s="8">
        <f t="shared" si="69"/>
        <v>37.449929478138223</v>
      </c>
      <c r="AB741" s="4">
        <f t="shared" si="70"/>
        <v>118.16666666666667</v>
      </c>
      <c r="AC741" s="4">
        <f t="shared" si="71"/>
        <v>4425.333333333333</v>
      </c>
    </row>
    <row r="742" spans="1:29" x14ac:dyDescent="0.25">
      <c r="A742" t="str">
        <f>feed!A742</f>
        <v>Booyakasha</v>
      </c>
      <c r="B742" t="str">
        <f>feed!B742</f>
        <v>Pennypenny</v>
      </c>
      <c r="C742">
        <f>feed!C742</f>
        <v>0</v>
      </c>
      <c r="D742">
        <f>SUMPRODUCT(MID(0&amp;feed!D742,LARGE(INDEX(ISNUMBER(--MID(feed!D742,ROW($1:$19),1))*
ROW($1:$19),0),ROW($1:$19))+1,1)*10^ROW($1:$19)/10)</f>
        <v>20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Gandhi-like</v>
      </c>
      <c r="H742">
        <f>SUMPRODUCT(MID(0&amp;feed!H742,LARGE(INDEX(ISNUMBER(--MID(feed!H742,ROW($1:$19),1))*
ROW($1:$19),0),ROW($1:$19))+1,1)*10^ROW($1:$19)/10)</f>
        <v>0</v>
      </c>
      <c r="I742" t="str">
        <f>feed!I742</f>
        <v>Good</v>
      </c>
      <c r="J742">
        <f>SUMPRODUCT(MID(0&amp;feed!J742,LARGE(INDEX(ISNUMBER(--MID(feed!J742,ROW($1:$19),1))*
ROW($1:$19),0),ROW($1:$19))+1,1)*10^ROW($1:$19)/10)</f>
        <v>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3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704</v>
      </c>
      <c r="O742">
        <f>SUMPRODUCT(MID(0&amp;feed!O742,LARGE(INDEX(ISNUMBER(--MID(feed!O742,ROW($1:$5),1))*
ROW($1:$5),0),ROW($1:$5))+1,1)*10^ROW($1:$5)/10)</f>
        <v>1629</v>
      </c>
      <c r="P742" t="str">
        <f>feed!P742</f>
        <v>Untapped</v>
      </c>
      <c r="Q742">
        <f t="shared" si="66"/>
        <v>90</v>
      </c>
      <c r="R742" t="str">
        <f>feed!Q742</f>
        <v>Meagre</v>
      </c>
      <c r="S742">
        <f t="shared" si="67"/>
        <v>1.5</v>
      </c>
      <c r="T742" t="str">
        <f>feed!R742</f>
        <v>Arabia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742" t="str">
        <f>feed!U742</f>
        <v>http://blocgame.com/stats.php?id=43208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9356</v>
      </c>
      <c r="AA742" s="8">
        <f t="shared" si="69"/>
        <v>15.953125</v>
      </c>
      <c r="AB742" s="4">
        <f t="shared" si="70"/>
        <v>117.33333333333333</v>
      </c>
      <c r="AC742" s="4">
        <f t="shared" si="71"/>
        <v>1871.8333333333333</v>
      </c>
    </row>
    <row r="743" spans="1:29" x14ac:dyDescent="0.25">
      <c r="A743" t="str">
        <f>feed!A743</f>
        <v>Twoni</v>
      </c>
      <c r="B743" t="str">
        <f>feed!B743</f>
        <v>Mawusi Selumdudu</v>
      </c>
      <c r="C743">
        <f>feed!C743</f>
        <v>0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Finest of the 19th century</v>
      </c>
      <c r="G743" t="str">
        <f>feed!G743</f>
        <v>Gandhi-like</v>
      </c>
      <c r="H743">
        <f>SUMPRODUCT(MID(0&amp;feed!H743,LARGE(INDEX(ISNUMBER(--MID(feed!H743,ROW($1:$19),1))*
ROW($1:$19),0),ROW($1:$19))+1,1)*10^ROW($1:$19)/10)</f>
        <v>0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124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704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Guinea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743" t="str">
        <f>feed!U743</f>
        <v>http://blocgame.com/stats.php?id=65303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12863</v>
      </c>
      <c r="AA743" s="8">
        <f t="shared" si="69"/>
        <v>19.336647727272727</v>
      </c>
      <c r="AB743" s="4">
        <f t="shared" si="70"/>
        <v>117.33333333333333</v>
      </c>
      <c r="AC743" s="4">
        <f t="shared" si="71"/>
        <v>2268.8333333333335</v>
      </c>
    </row>
    <row r="744" spans="1:29" x14ac:dyDescent="0.25">
      <c r="A744" t="str">
        <f>feed!A744</f>
        <v>damnbro</v>
      </c>
      <c r="B744" t="str">
        <f>feed!B744</f>
        <v>mpetersen3</v>
      </c>
      <c r="C744">
        <f>feed!C744</f>
        <v>0</v>
      </c>
      <c r="D744">
        <f>SUMPRODUCT(MID(0&amp;feed!D744,LARGE(INDEX(ISNUMBER(--MID(feed!D744,ROW($1:$19),1))*
ROW($1:$19),0),ROW($1:$19))+1,1)*10^ROW($1:$19)/10)</f>
        <v>7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Good</v>
      </c>
      <c r="H744">
        <f>SUMPRODUCT(MID(0&amp;feed!H744,LARGE(INDEX(ISNUMBER(--MID(feed!H744,ROW($1:$19),1))*
ROW($1:$19),0),ROW($1:$19))+1,1)*10^ROW($1:$19)/10)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148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701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 t="shared" si="66"/>
        <v>90</v>
      </c>
      <c r="R744" t="str">
        <f>feed!Q744</f>
        <v>None</v>
      </c>
      <c r="S744">
        <f t="shared" si="67"/>
        <v>0</v>
      </c>
      <c r="T744" t="str">
        <f>feed!R744</f>
        <v>Southern Africa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744" t="str">
        <f>feed!U744</f>
        <v>http://blocgame.com/stats.php?id=64705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14275</v>
      </c>
      <c r="AA744" s="8">
        <f t="shared" si="69"/>
        <v>21.433666191155492</v>
      </c>
      <c r="AB744" s="4">
        <f t="shared" si="70"/>
        <v>116.83333333333333</v>
      </c>
      <c r="AC744" s="4">
        <f t="shared" si="71"/>
        <v>2504.1666666666665</v>
      </c>
    </row>
    <row r="745" spans="1:29" x14ac:dyDescent="0.25">
      <c r="A745" t="str">
        <f>feed!A745</f>
        <v>WHITEPOWER</v>
      </c>
      <c r="B745" t="str">
        <f>feed!B745</f>
        <v>ilikeike</v>
      </c>
      <c r="C745" t="str">
        <f>feed!C745</f>
        <v>Schutzstaffel</v>
      </c>
      <c r="D745">
        <f>SUMPRODUCT(MID(0&amp;feed!D745,LARGE(INDEX(ISNUMBER(--MID(feed!D745,ROW($1:$19),1))*
ROW($1:$19),0),ROW($1:$19))+1,1)*10^ROW($1:$19)/10)</f>
        <v>10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SUMPRODUCT(MID(0&amp;feed!H745,LARGE(INDEX(ISNUMBER(--MID(feed!H745,ROW($1:$19),1))*
ROW($1:$19),0),ROW($1:$19))+1,1)*10^ROW($1:$19)/10)</f>
        <v>1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12</v>
      </c>
      <c r="K745">
        <f>SUMPRODUCT(MID(0&amp;feed!K745,LARGE(INDEX(ISNUMBER(--MID(feed!K745,ROW($1:$19),1))*
ROW($1:$19),0),ROW($1:$19))+1,1)*10^ROW($1:$19)/10)</f>
        <v>16</v>
      </c>
      <c r="L745">
        <f>SUMPRODUCT(MID(0&amp;feed!L745,LARGE(INDEX(ISNUMBER(--MID(feed!L745,ROW($1:$19),1))*
ROW($1:$19),0),ROW($1:$19))+1,1)*10^ROW($1:$19)/10)</f>
        <v>5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700</v>
      </c>
      <c r="O745">
        <f>SUMPRODUCT(MID(0&amp;feed!O745,LARGE(INDEX(ISNUMBER(--MID(feed!O745,ROW($1:$5),1))*
ROW($1:$5),0),ROW($1:$5))+1,1)*10^ROW($1:$5)/10)</f>
        <v>174</v>
      </c>
      <c r="P745">
        <f>feed!P745</f>
        <v>0</v>
      </c>
      <c r="Q745">
        <f t="shared" si="66"/>
        <v>40</v>
      </c>
      <c r="R745" t="str">
        <f>feed!Q745</f>
        <v>Meagre</v>
      </c>
      <c r="S745">
        <f t="shared" si="67"/>
        <v>1.5</v>
      </c>
      <c r="T745" t="str">
        <f>feed!R745</f>
        <v>East Africa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745" t="str">
        <f>feed!U745</f>
        <v>http://blocgame.com/stats.php?id=64482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2402</v>
      </c>
      <c r="AA745" s="8">
        <f t="shared" si="69"/>
        <v>15.752857142857144</v>
      </c>
      <c r="AB745" s="4">
        <f t="shared" si="70"/>
        <v>116.66666666666667</v>
      </c>
      <c r="AC745" s="4">
        <f t="shared" si="71"/>
        <v>1837.8333333333333</v>
      </c>
    </row>
    <row r="746" spans="1:29" x14ac:dyDescent="0.25">
      <c r="A746" t="str">
        <f>feed!A746</f>
        <v>wildestislands</v>
      </c>
      <c r="B746" t="str">
        <f>feed!B746</f>
        <v>wildestislands</v>
      </c>
      <c r="C746">
        <f>feed!C746</f>
        <v>0</v>
      </c>
      <c r="D746">
        <f>SUMPRODUCT(MID(0&amp;feed!D746,LARGE(INDEX(ISNUMBER(--MID(feed!D746,ROW($1:$19),1))*
ROW($1:$19),0),ROW($1:$19))+1,1)*10^ROW($1:$19)/10)</f>
        <v>2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Questionable</v>
      </c>
      <c r="H746">
        <f>SUMPRODUCT(MID(0&amp;feed!H746,LARGE(INDEX(ISNUMBER(--MID(feed!H746,ROW($1:$19),1))*
ROW($1:$19),0),ROW($1:$19))+1,1)*10^ROW($1:$19)/10)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176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696</v>
      </c>
      <c r="O746">
        <f>SUMPRODUCT(MID(0&amp;feed!O746,LARGE(INDEX(ISNUMBER(--MID(feed!O746,ROW($1:$5),1))*
ROW($1:$5),0),ROW($1:$5))+1,1)*10^ROW($1:$5)/10)</f>
        <v>3317</v>
      </c>
      <c r="P746" t="str">
        <f>feed!P746</f>
        <v>Untapped</v>
      </c>
      <c r="Q746">
        <f t="shared" si="66"/>
        <v>90</v>
      </c>
      <c r="R746" t="str">
        <f>feed!Q746</f>
        <v>None</v>
      </c>
      <c r="S746">
        <f t="shared" si="67"/>
        <v>0</v>
      </c>
      <c r="T746" t="str">
        <f>feed!R746</f>
        <v>Atlas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746" t="str">
        <f>feed!U746</f>
        <v>http://blocgame.com/stats.php?id=64354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11865</v>
      </c>
      <c r="AA746" s="8">
        <f t="shared" si="69"/>
        <v>19.202586206896552</v>
      </c>
      <c r="AB746" s="4">
        <f t="shared" si="70"/>
        <v>116</v>
      </c>
      <c r="AC746" s="4">
        <f t="shared" si="71"/>
        <v>2227.5</v>
      </c>
    </row>
    <row r="747" spans="1:29" x14ac:dyDescent="0.25">
      <c r="A747" t="str">
        <f>feed!A747</f>
        <v>Joseph Stalin</v>
      </c>
      <c r="B747" t="str">
        <f>feed!B747</f>
        <v>Yidi Gao</v>
      </c>
      <c r="C747">
        <f>feed!C747</f>
        <v>0</v>
      </c>
      <c r="D747">
        <f>SUMPRODUCT(MID(0&amp;feed!D747,LARGE(INDEX(ISNUMBER(--MID(feed!D747,ROW($1:$19),1))*
ROW($1:$19),0),ROW($1:$19))+1,1)*10^ROW($1:$19)/10)</f>
        <v>10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Isolated</v>
      </c>
      <c r="H747">
        <f>SUMPRODUCT(MID(0&amp;feed!H747,LARGE(INDEX(ISNUMBER(--MID(feed!H747,ROW($1:$19),1))*
ROW($1:$19),0),ROW($1:$19))+1,1)*10^ROW($1:$19)/10)</f>
        <v>0</v>
      </c>
      <c r="I747" t="str">
        <f>feed!I747</f>
        <v>Standard</v>
      </c>
      <c r="J747">
        <f>SUMPRODUCT(MID(0&amp;feed!J747,LARGE(INDEX(ISNUMBER(--MID(feed!J747,ROW($1:$19),1))*
ROW($1:$19),0),ROW($1:$19))+1,1)*10^ROW($1:$19)/10)</f>
        <v>4</v>
      </c>
      <c r="K747">
        <f>SUMPRODUCT(MID(0&amp;feed!K747,LARGE(INDEX(ISNUMBER(--MID(feed!K747,ROW($1:$19),1))*
ROW($1:$19),0),ROW($1:$19))+1,1)*10^ROW($1:$19)/10)</f>
        <v>3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696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Meagre</v>
      </c>
      <c r="S747">
        <f t="shared" si="67"/>
        <v>1.5</v>
      </c>
      <c r="T747" t="str">
        <f>feed!R747</f>
        <v>Pacific Rim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747" t="str">
        <f>feed!U747</f>
        <v>http://blocgame.com/stats.php?id=64425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8141</v>
      </c>
      <c r="AA747" s="8">
        <f t="shared" si="69"/>
        <v>13.313218390804598</v>
      </c>
      <c r="AB747" s="4">
        <f t="shared" si="70"/>
        <v>116</v>
      </c>
      <c r="AC747" s="4">
        <f t="shared" si="71"/>
        <v>1544.3333333333333</v>
      </c>
    </row>
    <row r="748" spans="1:29" x14ac:dyDescent="0.25">
      <c r="A748" t="str">
        <f>feed!A748</f>
        <v>Galliana</v>
      </c>
      <c r="B748" t="str">
        <f>feed!B748</f>
        <v>LittleJim</v>
      </c>
      <c r="C748" t="str">
        <f>feed!C748</f>
        <v>Schutzstaffel</v>
      </c>
      <c r="D748">
        <f>SUMPRODUCT(MID(0&amp;feed!D748,LARGE(INDEX(ISNUMBER(--MID(feed!D748,ROW($1:$19),1))*
ROW($1:$19),0),ROW($1:$19))+1,1)*10^ROW($1:$19)/10)</f>
        <v>23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SUMPRODUCT(MID(0&amp;feed!H748,LARGE(INDEX(ISNUMBER(--MID(feed!H748,ROW($1:$19),1))*
ROW($1:$19),0),ROW($1:$19))+1,1)*10^ROW($1:$19)/10)</f>
        <v>2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10</v>
      </c>
      <c r="L748">
        <f>SUMPRODUCT(MID(0&amp;feed!L748,LARGE(INDEX(ISNUMBER(--MID(feed!L748,ROW($1:$19),1))*
ROW($1:$19),0),ROW($1:$19))+1,1)*10^ROW($1:$19)/10)</f>
        <v>3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696</v>
      </c>
      <c r="O748">
        <f>SUMPRODUCT(MID(0&amp;feed!O748,LARGE(INDEX(ISNUMBER(--MID(feed!O748,ROW($1:$5),1))*
ROW($1:$5),0),ROW($1:$5))+1,1)*10^ROW($1:$5)/10)</f>
        <v>643</v>
      </c>
      <c r="P748" t="str">
        <f>feed!P748</f>
        <v>Depleted</v>
      </c>
      <c r="Q748">
        <f t="shared" si="66"/>
        <v>0</v>
      </c>
      <c r="R748" t="str">
        <f>feed!Q748</f>
        <v>Small</v>
      </c>
      <c r="S748">
        <f t="shared" si="67"/>
        <v>3</v>
      </c>
      <c r="T748" t="str">
        <f>feed!R748</f>
        <v>Pacific Rim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748" t="str">
        <f>feed!U748</f>
        <v>http://blocgame.com/stats.php?id=64861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16595</v>
      </c>
      <c r="AA748" s="8">
        <f t="shared" si="69"/>
        <v>33.002873563218394</v>
      </c>
      <c r="AB748" s="4">
        <f t="shared" si="70"/>
        <v>116</v>
      </c>
      <c r="AC748" s="4">
        <f t="shared" si="71"/>
        <v>3828.3333333333335</v>
      </c>
    </row>
    <row r="749" spans="1:29" x14ac:dyDescent="0.25">
      <c r="A749" t="str">
        <f>feed!A749</f>
        <v>Smoking Bandit</v>
      </c>
      <c r="B749" t="str">
        <f>feed!B749</f>
        <v>RENTAKA</v>
      </c>
      <c r="C749">
        <f>feed!C749</f>
        <v>0</v>
      </c>
      <c r="D749">
        <f>SUMPRODUCT(MID(0&amp;feed!D749,LARGE(INDEX(ISNUMBER(--MID(feed!D749,ROW($1:$19),1))*
ROW($1:$19),0),ROW($1:$19))+1,1)*10^ROW($1:$19)/10)</f>
        <v>9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Normal</v>
      </c>
      <c r="H749">
        <f>SUMPRODUCT(MID(0&amp;feed!H749,LARGE(INDEX(ISNUMBER(--MID(feed!H749,ROW($1:$19),1))*
ROW($1:$19),0),ROW($1:$19))+1,1)*10^ROW($1:$19)/10)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117</v>
      </c>
      <c r="K749">
        <f>SUMPRODUCT(MID(0&amp;feed!K749,LARGE(INDEX(ISNUMBER(--MID(feed!K749,ROW($1:$19),1))*
ROW($1:$19),0),ROW($1:$19))+1,1)*10^ROW($1:$19)/10)</f>
        <v>4</v>
      </c>
      <c r="L749">
        <f>SUMPRODUCT(MID(0&amp;feed!L749,LARGE(INDEX(ISNUMBER(--MID(feed!L749,ROW($1:$19),1))*
ROW($1:$19),0),ROW($1:$19))+1,1)*10^ROW($1:$19)/10)</f>
        <v>6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695</v>
      </c>
      <c r="O749">
        <f>SUMPRODUCT(MID(0&amp;feed!O749,LARGE(INDEX(ISNUMBER(--MID(feed!O749,ROW($1:$5),1))*
ROW($1:$5),0),ROW($1:$5))+1,1)*10^ROW($1:$5)/10)</f>
        <v>596</v>
      </c>
      <c r="P749" t="str">
        <f>feed!P749</f>
        <v>Untapped</v>
      </c>
      <c r="Q749">
        <f t="shared" si="66"/>
        <v>90</v>
      </c>
      <c r="R749" t="str">
        <f>feed!Q749</f>
        <v>Somewhat Large</v>
      </c>
      <c r="S749">
        <f t="shared" si="67"/>
        <v>6</v>
      </c>
      <c r="T749" t="str">
        <f>feed!R749</f>
        <v>Egypt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749" t="str">
        <f>feed!U749</f>
        <v>http://blocgame.com/stats.php?id=60611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3207</v>
      </c>
      <c r="AA749" s="8">
        <f t="shared" si="69"/>
        <v>10.010071942446043</v>
      </c>
      <c r="AB749" s="4">
        <f t="shared" si="70"/>
        <v>115.83333333333333</v>
      </c>
      <c r="AC749" s="4">
        <f t="shared" si="71"/>
        <v>1159.5</v>
      </c>
    </row>
    <row r="750" spans="1:29" x14ac:dyDescent="0.25">
      <c r="A750" t="str">
        <f>feed!A750</f>
        <v>Utopia</v>
      </c>
      <c r="B750" t="str">
        <f>feed!B750</f>
        <v>Ozymandias</v>
      </c>
      <c r="C750" t="str">
        <f>feed!C750</f>
        <v>Schutzstaffel</v>
      </c>
      <c r="D750">
        <f>SUMPRODUCT(MID(0&amp;feed!D750,LARGE(INDEX(ISNUMBER(--MID(feed!D750,ROW($1:$19),1))*
ROW($1:$19),0),ROW($1:$19))+1,1)*10^ROW($1:$19)/10)</f>
        <v>54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SUMPRODUCT(MID(0&amp;feed!H750,LARGE(INDEX(ISNUMBER(--MID(feed!H750,ROW($1:$19),1))*
ROW($1:$19),0),ROW($1:$19))+1,1)*10^ROW($1:$19)/10)</f>
        <v>2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0</v>
      </c>
      <c r="K750">
        <f>SUMPRODUCT(MID(0&amp;feed!K750,LARGE(INDEX(ISNUMBER(--MID(feed!K750,ROW($1:$19),1))*
ROW($1:$19),0),ROW($1:$19))+1,1)*10^ROW($1:$19)/10)</f>
        <v>52</v>
      </c>
      <c r="L750">
        <f>SUMPRODUCT(MID(0&amp;feed!L750,LARGE(INDEX(ISNUMBER(--MID(feed!L750,ROW($1:$19),1))*
ROW($1:$19),0),ROW($1:$19))+1,1)*10^ROW($1:$19)/10)</f>
        <v>46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694</v>
      </c>
      <c r="O750">
        <f>SUMPRODUCT(MID(0&amp;feed!O750,LARGE(INDEX(ISNUMBER(--MID(feed!O750,ROW($1:$5),1))*
ROW($1:$5),0),ROW($1:$5))+1,1)*10^ROW($1:$5)/10)</f>
        <v>4901</v>
      </c>
      <c r="P750" t="str">
        <f>feed!P750</f>
        <v>Near Depletion</v>
      </c>
      <c r="Q750">
        <f t="shared" si="66"/>
        <v>10</v>
      </c>
      <c r="R750" t="str">
        <f>feed!Q750</f>
        <v>Somewhat Large</v>
      </c>
      <c r="S750">
        <f t="shared" si="67"/>
        <v>6</v>
      </c>
      <c r="T750" t="str">
        <f>feed!R750</f>
        <v>Arabia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750" t="str">
        <f>feed!U750</f>
        <v>http://blocgame.com/stats.php?id=40759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4649</v>
      </c>
      <c r="AA750" s="8">
        <f t="shared" si="69"/>
        <v>61.814121037463977</v>
      </c>
      <c r="AB750" s="4">
        <f t="shared" si="70"/>
        <v>115.66666666666667</v>
      </c>
      <c r="AC750" s="4">
        <f t="shared" si="71"/>
        <v>7149.833333333333</v>
      </c>
    </row>
    <row r="751" spans="1:29" x14ac:dyDescent="0.25">
      <c r="A751" t="str">
        <f>feed!A751</f>
        <v>Delos</v>
      </c>
      <c r="B751" t="str">
        <f>feed!B751</f>
        <v>Damocles</v>
      </c>
      <c r="C751" t="str">
        <f>feed!C751</f>
        <v>Che Guevara League</v>
      </c>
      <c r="D751">
        <f>SUMPRODUCT(MID(0&amp;feed!D751,LARGE(INDEX(ISNUMBER(--MID(feed!D751,ROW($1:$19),1))*
ROW($1:$19),0),ROW($1:$19))+1,1)*10^ROW($1:$19)/10)</f>
        <v>20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SUMPRODUCT(MID(0&amp;feed!H751,LARGE(INDEX(ISNUMBER(--MID(feed!H751,ROW($1:$19),1))*
ROW($1:$19),0),ROW($1:$19))+1,1)*10^ROW($1:$19)/10)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87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693</v>
      </c>
      <c r="O751">
        <f>SUMPRODUCT(MID(0&amp;feed!O751,LARGE(INDEX(ISNUMBER(--MID(feed!O751,ROW($1:$5),1))*
ROW($1:$5),0),ROW($1:$5))+1,1)*10^ROW($1:$5)/10)</f>
        <v>432</v>
      </c>
      <c r="P751" t="str">
        <f>feed!P751</f>
        <v>Untapped</v>
      </c>
      <c r="Q751">
        <f t="shared" si="66"/>
        <v>90</v>
      </c>
      <c r="R751" t="str">
        <f>feed!Q751</f>
        <v>Meagre</v>
      </c>
      <c r="S751">
        <f t="shared" si="67"/>
        <v>1.5</v>
      </c>
      <c r="T751" t="str">
        <f>feed!R751</f>
        <v>Gran Colombia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1" t="str">
        <f>feed!U751</f>
        <v>http://blocgame.com/stats.php?id=63002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18500</v>
      </c>
      <c r="AA751" s="8">
        <f t="shared" si="69"/>
        <v>28.860028860028859</v>
      </c>
      <c r="AB751" s="4">
        <f t="shared" si="70"/>
        <v>115.5</v>
      </c>
      <c r="AC751" s="4">
        <f t="shared" si="71"/>
        <v>3333.3333333333335</v>
      </c>
    </row>
    <row r="752" spans="1:29" x14ac:dyDescent="0.25">
      <c r="A752" t="str">
        <f>feed!A752</f>
        <v>Oil Island</v>
      </c>
      <c r="B752" t="str">
        <f>feed!B752</f>
        <v>OilMagoo</v>
      </c>
      <c r="C752">
        <f>feed!C752</f>
        <v>0</v>
      </c>
      <c r="D752">
        <f>SUMPRODUCT(MID(0&amp;feed!D752,LARGE(INDEX(ISNUMBER(--MID(feed!D752,ROW($1:$19),1))*
ROW($1:$19),0),ROW($1:$19))+1,1)*10^ROW($1:$19)/10)</f>
        <v>50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Angelic</v>
      </c>
      <c r="H752">
        <f>SUMPRODUCT(MID(0&amp;feed!H752,LARGE(INDEX(ISNUMBER(--MID(feed!H752,ROW($1:$19),1))*
ROW($1:$19),0),ROW($1:$19))+1,1)*10^ROW($1:$19)/10)</f>
        <v>3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0</v>
      </c>
      <c r="K752">
        <f>SUMPRODUCT(MID(0&amp;feed!K752,LARGE(INDEX(ISNUMBER(--MID(feed!K752,ROW($1:$19),1))*
ROW($1:$19),0),ROW($1:$19))+1,1)*10^ROW($1:$19)/10)</f>
        <v>20</v>
      </c>
      <c r="L752">
        <f>SUMPRODUCT(MID(0&amp;feed!L752,LARGE(INDEX(ISNUMBER(--MID(feed!L752,ROW($1:$19),1))*
ROW($1:$19),0),ROW($1:$19))+1,1)*10^ROW($1:$19)/10)</f>
        <v>20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689</v>
      </c>
      <c r="O752">
        <f>SUMPRODUCT(MID(0&amp;feed!O752,LARGE(INDEX(ISNUMBER(--MID(feed!O752,ROW($1:$5),1))*
ROW($1:$5),0),ROW($1:$5))+1,1)*10^ROW($1:$5)/10)</f>
        <v>4085</v>
      </c>
      <c r="P752">
        <f>feed!P752</f>
        <v>0</v>
      </c>
      <c r="Q752">
        <f t="shared" si="66"/>
        <v>40</v>
      </c>
      <c r="R752" t="str">
        <f>feed!Q752</f>
        <v>Meagre</v>
      </c>
      <c r="S752">
        <f t="shared" si="67"/>
        <v>1.5</v>
      </c>
      <c r="T752" t="str">
        <f>feed!R752</f>
        <v>Arabia</v>
      </c>
      <c r="U752" t="str">
        <f>feed!S752</f>
        <v>Soviet Union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752" t="str">
        <f>feed!U752</f>
        <v>http://blocgame.com/stats.php?id=65520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6454</v>
      </c>
      <c r="AA752" s="8">
        <f t="shared" si="69"/>
        <v>34.403483309143688</v>
      </c>
      <c r="AB752" s="4">
        <f t="shared" si="70"/>
        <v>114.83333333333333</v>
      </c>
      <c r="AC752" s="4">
        <f t="shared" si="71"/>
        <v>3950.6666666666665</v>
      </c>
    </row>
    <row r="753" spans="1:29" x14ac:dyDescent="0.25">
      <c r="A753" t="str">
        <f>feed!A753</f>
        <v>Union Mech</v>
      </c>
      <c r="B753" t="str">
        <f>feed!B753</f>
        <v>Particleman</v>
      </c>
      <c r="C753" t="str">
        <f>feed!C753</f>
        <v>SPQR</v>
      </c>
      <c r="D753">
        <f>SUMPRODUCT(MID(0&amp;feed!D753,LARGE(INDEX(ISNUMBER(--MID(feed!D753,ROW($1:$19),1))*
ROW($1:$19),0),ROW($1:$19))+1,1)*10^ROW($1:$19)/10)</f>
        <v>7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Questionable</v>
      </c>
      <c r="H753">
        <f>SUMPRODUCT(MID(0&amp;feed!H753,LARGE(INDEX(ISNUMBER(--MID(feed!H753,ROW($1:$19),1))*
ROW($1:$19),0),ROW($1:$19))+1,1)*10^ROW($1:$19)/10)</f>
        <v>1</v>
      </c>
      <c r="I753" t="str">
        <f>feed!I753</f>
        <v>Elite</v>
      </c>
      <c r="J753">
        <f>SUMPRODUCT(MID(0&amp;feed!J753,LARGE(INDEX(ISNUMBER(--MID(feed!J753,ROW($1:$19),1))*
ROW($1:$19),0),ROW($1:$19))+1,1)*10^ROW($1:$19)/10)</f>
        <v>12</v>
      </c>
      <c r="K753">
        <f>SUMPRODUCT(MID(0&amp;feed!K753,LARGE(INDEX(ISNUMBER(--MID(feed!K753,ROW($1:$19),1))*
ROW($1:$19),0),ROW($1:$19))+1,1)*10^ROW($1:$19)/10)</f>
        <v>11</v>
      </c>
      <c r="L753">
        <f>SUMPRODUCT(MID(0&amp;feed!L753,LARGE(INDEX(ISNUMBER(--MID(feed!L753,ROW($1:$19),1))*
ROW($1:$19),0),ROW($1:$19))+1,1)*10^ROW($1:$19)/10)</f>
        <v>5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686</v>
      </c>
      <c r="O753">
        <f>SUMPRODUCT(MID(0&amp;feed!O753,LARGE(INDEX(ISNUMBER(--MID(feed!O753,ROW($1:$5),1))*
ROW($1:$5),0),ROW($1:$5))+1,1)*10^ROW($1:$5)/10)</f>
        <v>70</v>
      </c>
      <c r="P753" t="str">
        <f>feed!P753</f>
        <v>Untapped</v>
      </c>
      <c r="Q753">
        <f t="shared" si="66"/>
        <v>90</v>
      </c>
      <c r="R753" t="str">
        <f>feed!Q753</f>
        <v>Powerful</v>
      </c>
      <c r="S753">
        <f t="shared" si="67"/>
        <v>9</v>
      </c>
      <c r="T753" t="str">
        <f>feed!R753</f>
        <v>East Africa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753" t="str">
        <f>feed!U753</f>
        <v>http://blocgame.com/stats.php?id=64591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13775</v>
      </c>
      <c r="AA753" s="8">
        <f t="shared" si="69"/>
        <v>29.919825072886297</v>
      </c>
      <c r="AB753" s="4">
        <f t="shared" si="70"/>
        <v>114.33333333333333</v>
      </c>
      <c r="AC753" s="4">
        <f t="shared" si="71"/>
        <v>3420.8333333333335</v>
      </c>
    </row>
    <row r="754" spans="1:29" x14ac:dyDescent="0.25">
      <c r="A754" t="str">
        <f>feed!A754</f>
        <v>empire hanafi</v>
      </c>
      <c r="B754" t="str">
        <f>feed!B754</f>
        <v>hanafi</v>
      </c>
      <c r="C754">
        <f>feed!C754</f>
        <v>0</v>
      </c>
      <c r="D754">
        <f>SUMPRODUCT(MID(0&amp;feed!D754,LARGE(INDEX(ISNUMBER(--MID(feed!D754,ROW($1:$19),1))*
ROW($1:$19),0),ROW($1:$19))+1,1)*10^ROW($1:$19)/10)</f>
        <v>39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Gandhi-like</v>
      </c>
      <c r="H754">
        <f>SUMPRODUCT(MID(0&amp;feed!H754,LARGE(INDEX(ISNUMBER(--MID(feed!H754,ROW($1:$19),1))*
ROW($1:$19),0),ROW($1:$19))+1,1)*10^ROW($1:$19)/10)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10</v>
      </c>
      <c r="K754">
        <f>SUMPRODUCT(MID(0&amp;feed!K754,LARGE(INDEX(ISNUMBER(--MID(feed!K754,ROW($1:$19),1))*
ROW($1:$19),0),ROW($1:$19))+1,1)*10^ROW($1:$19)/10)</f>
        <v>13</v>
      </c>
      <c r="L754">
        <f>SUMPRODUCT(MID(0&amp;feed!L754,LARGE(INDEX(ISNUMBER(--MID(feed!L754,ROW($1:$19),1))*
ROW($1:$19),0),ROW($1:$19))+1,1)*10^ROW($1:$19)/10)</f>
        <v>5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686</v>
      </c>
      <c r="O754">
        <f>SUMPRODUCT(MID(0&amp;feed!O754,LARGE(INDEX(ISNUMBER(--MID(feed!O754,ROW($1:$5),1))*
ROW($1:$5),0),ROW($1:$5))+1,1)*10^ROW($1:$5)/10)</f>
        <v>588</v>
      </c>
      <c r="P754" t="str">
        <f>feed!P754</f>
        <v>Near Depletion</v>
      </c>
      <c r="Q754">
        <f t="shared" si="66"/>
        <v>10</v>
      </c>
      <c r="R754" t="str">
        <f>feed!Q754</f>
        <v>Somewhat Large</v>
      </c>
      <c r="S754">
        <f t="shared" si="67"/>
        <v>6</v>
      </c>
      <c r="T754" t="str">
        <f>feed!R754</f>
        <v>East Indies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754" t="str">
        <f>feed!U754</f>
        <v>http://blocgame.com/stats.php?id=64663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16666</v>
      </c>
      <c r="AA754" s="8">
        <f t="shared" si="69"/>
        <v>35.227405247813408</v>
      </c>
      <c r="AB754" s="4">
        <f t="shared" si="70"/>
        <v>114.33333333333333</v>
      </c>
      <c r="AC754" s="4">
        <f t="shared" si="71"/>
        <v>4027.6666666666665</v>
      </c>
    </row>
    <row r="755" spans="1:29" x14ac:dyDescent="0.25">
      <c r="A755" t="str">
        <f>feed!A755</f>
        <v>landoffensive</v>
      </c>
      <c r="B755" t="str">
        <f>feed!B755</f>
        <v>landoffensive</v>
      </c>
      <c r="C755">
        <f>feed!C755</f>
        <v>0</v>
      </c>
      <c r="D755">
        <f>SUMPRODUCT(MID(0&amp;feed!D755,LARGE(INDEX(ISNUMBER(--MID(feed!D755,ROW($1:$19),1))*
ROW($1:$19),0),ROW($1:$19))+1,1)*10^ROW($1:$19)/10)</f>
        <v>3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Good</v>
      </c>
      <c r="H755">
        <f>SUMPRODUCT(MID(0&amp;feed!H755,LARGE(INDEX(ISNUMBER(--MID(feed!H755,ROW($1:$19),1))*
ROW($1:$19),0),ROW($1:$19))+1,1)*10^ROW($1:$19)/10)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176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685</v>
      </c>
      <c r="O755">
        <f>SUMPRODUCT(MID(0&amp;feed!O755,LARGE(INDEX(ISNUMBER(--MID(feed!O755,ROW($1:$5),1))*
ROW($1:$5),0),ROW($1:$5))+1,1)*10^ROW($1:$5)/10)</f>
        <v>40</v>
      </c>
      <c r="P755" t="str">
        <f>feed!P755</f>
        <v>Untapped</v>
      </c>
      <c r="Q755">
        <f t="shared" si="66"/>
        <v>90</v>
      </c>
      <c r="R755" t="str">
        <f>feed!Q755</f>
        <v>Mediocre</v>
      </c>
      <c r="S755">
        <f t="shared" si="67"/>
        <v>4.5</v>
      </c>
      <c r="T755" t="str">
        <f>feed!R755</f>
        <v>China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755" t="str">
        <f>feed!U755</f>
        <v>http://blocgame.com/stats.php?id=64291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11864</v>
      </c>
      <c r="AA755" s="8">
        <f t="shared" si="69"/>
        <v>18.414598540145985</v>
      </c>
      <c r="AB755" s="4">
        <f t="shared" si="70"/>
        <v>114.16666666666667</v>
      </c>
      <c r="AC755" s="4">
        <f t="shared" si="71"/>
        <v>2102.3333333333335</v>
      </c>
    </row>
    <row r="756" spans="1:29" x14ac:dyDescent="0.25">
      <c r="A756" t="str">
        <f>feed!A756</f>
        <v>Scorchweldia</v>
      </c>
      <c r="B756" t="str">
        <f>feed!B756</f>
        <v>starcam19</v>
      </c>
      <c r="C756">
        <f>feed!C756</f>
        <v>0</v>
      </c>
      <c r="D756">
        <f>SUMPRODUCT(MID(0&amp;feed!D756,LARGE(INDEX(ISNUMBER(--MID(feed!D756,ROW($1:$19),1))*
ROW($1:$19),0),ROW($1:$19))+1,1)*10^ROW($1:$19)/10)</f>
        <v>17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Nice</v>
      </c>
      <c r="H756">
        <f>SUMPRODUCT(MID(0&amp;feed!H756,LARGE(INDEX(ISNUMBER(--MID(feed!H756,ROW($1:$19),1))*
ROW($1:$19),0),ROW($1:$19))+1,1)*10^ROW($1:$19)/10)</f>
        <v>1</v>
      </c>
      <c r="I756" t="str">
        <f>feed!I756</f>
        <v>Elite</v>
      </c>
      <c r="J756">
        <f>SUMPRODUCT(MID(0&amp;feed!J756,LARGE(INDEX(ISNUMBER(--MID(feed!J756,ROW($1:$19),1))*
ROW($1:$19),0),ROW($1:$19))+1,1)*10^ROW($1:$19)/10)</f>
        <v>6</v>
      </c>
      <c r="K756">
        <f>SUMPRODUCT(MID(0&amp;feed!K756,LARGE(INDEX(ISNUMBER(--MID(feed!K756,ROW($1:$19),1))*
ROW($1:$19),0),ROW($1:$19))+1,1)*10^ROW($1:$19)/10)</f>
        <v>5</v>
      </c>
      <c r="L756">
        <f>SUMPRODUCT(MID(0&amp;feed!L756,LARGE(INDEX(ISNUMBER(--MID(feed!L756,ROW($1:$19),1))*
ROW($1:$19),0),ROW($1:$19))+1,1)*10^ROW($1:$19)/10)</f>
        <v>3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682</v>
      </c>
      <c r="O756">
        <f>SUMPRODUCT(MID(0&amp;feed!O756,LARGE(INDEX(ISNUMBER(--MID(feed!O756,ROW($1:$5),1))*
ROW($1:$5),0),ROW($1:$5))+1,1)*10^ROW($1:$5)/10)</f>
        <v>133</v>
      </c>
      <c r="P756" t="str">
        <f>feed!P756</f>
        <v>Untapped</v>
      </c>
      <c r="Q756">
        <f t="shared" si="66"/>
        <v>90</v>
      </c>
      <c r="R756" t="str">
        <f>feed!Q756</f>
        <v>Mediocre</v>
      </c>
      <c r="S756">
        <f t="shared" si="67"/>
        <v>4.5</v>
      </c>
      <c r="T756" t="str">
        <f>feed!R756</f>
        <v>Pacific Rim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756" t="str">
        <f>feed!U756</f>
        <v>http://blocgame.com/stats.php?id=65201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7345</v>
      </c>
      <c r="AA756" s="8">
        <f t="shared" si="69"/>
        <v>16.268328445747802</v>
      </c>
      <c r="AB756" s="4">
        <f t="shared" si="70"/>
        <v>113.66666666666667</v>
      </c>
      <c r="AC756" s="4">
        <f t="shared" si="71"/>
        <v>1849.1666666666667</v>
      </c>
    </row>
    <row r="757" spans="1:29" x14ac:dyDescent="0.25">
      <c r="A757" t="str">
        <f>feed!A757</f>
        <v>FuckPussyStan</v>
      </c>
      <c r="B757" t="str">
        <f>feed!B757</f>
        <v>AutisticNigger</v>
      </c>
      <c r="C757" t="str">
        <f>feed!C757</f>
        <v>Socialist Arab Union</v>
      </c>
      <c r="D757">
        <f>SUMPRODUCT(MID(0&amp;feed!D757,LARGE(INDEX(ISNUMBER(--MID(feed!D757,ROW($1:$19),1))*
ROW($1:$19),0),ROW($1:$19))+1,1)*10^ROW($1:$19)/10)</f>
        <v>2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Questionable</v>
      </c>
      <c r="H757">
        <f>SUMPRODUCT(MID(0&amp;feed!H757,LARGE(INDEX(ISNUMBER(--MID(feed!H757,ROW($1:$19),1))*
ROW($1:$19),0),ROW($1:$19))+1,1)*10^ROW($1:$19)/10)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3</v>
      </c>
      <c r="K757">
        <f>SUMPRODUCT(MID(0&amp;feed!K757,LARGE(INDEX(ISNUMBER(--MID(feed!K757,ROW($1:$19),1))*
ROW($1:$19),0),ROW($1:$19))+1,1)*10^ROW($1:$19)/10)</f>
        <v>3</v>
      </c>
      <c r="L757">
        <f>SUMPRODUCT(MID(0&amp;feed!L757,LARGE(INDEX(ISNUMBER(--MID(feed!L757,ROW($1:$19),1))*
ROW($1:$19),0),ROW($1:$19))+1,1)*10^ROW($1:$19)/10)</f>
        <v>3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680</v>
      </c>
      <c r="O757">
        <f>SUMPRODUCT(MID(0&amp;feed!O757,LARGE(INDEX(ISNUMBER(--MID(feed!O757,ROW($1:$5),1))*
ROW($1:$5),0),ROW($1:$5))+1,1)*10^ROW($1:$5)/10)</f>
        <v>3</v>
      </c>
      <c r="P757">
        <f>feed!P757</f>
        <v>0</v>
      </c>
      <c r="Q757">
        <f t="shared" si="66"/>
        <v>40</v>
      </c>
      <c r="R757" t="str">
        <f>feed!Q757</f>
        <v>None</v>
      </c>
      <c r="S757">
        <f t="shared" si="67"/>
        <v>0</v>
      </c>
      <c r="T757" t="str">
        <f>feed!R757</f>
        <v>Mesopotamia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757" t="str">
        <f>feed!U757</f>
        <v>http://blocgame.com/stats.php?id=64781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2635</v>
      </c>
      <c r="AA757" s="8">
        <f t="shared" si="69"/>
        <v>7.1838235294117645</v>
      </c>
      <c r="AB757" s="4">
        <f t="shared" si="70"/>
        <v>113.33333333333333</v>
      </c>
      <c r="AC757" s="4">
        <f t="shared" si="71"/>
        <v>814.16666666666663</v>
      </c>
    </row>
    <row r="758" spans="1:29" x14ac:dyDescent="0.25">
      <c r="A758" t="str">
        <f>feed!A758</f>
        <v>Frostyputania</v>
      </c>
      <c r="B758" t="str">
        <f>feed!B758</f>
        <v>Frostyputa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61</v>
      </c>
      <c r="E758">
        <f>SUMPRODUCT(MID(0&amp;feed!E758,LARGE(INDEX(ISNUMBER(--MID(feed!E758,ROW($1:$19),1))*
ROW($1:$19),0),ROW($1:$19))+1,1)*10^ROW($1:$19)/10)</f>
        <v>1</v>
      </c>
      <c r="F758" t="str">
        <f>feed!F758</f>
        <v>Second World War surplus</v>
      </c>
      <c r="G758" t="str">
        <f>feed!G758</f>
        <v>Gandhi-like</v>
      </c>
      <c r="H758">
        <f>SUMPRODUCT(MID(0&amp;feed!H758,LARGE(INDEX(ISNUMBER(--MID(feed!H758,ROW($1:$19),1))*
ROW($1:$19),0),ROW($1:$19))+1,1)*10^ROW($1:$19)/10)</f>
        <v>2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10</v>
      </c>
      <c r="K758">
        <f>SUMPRODUCT(MID(0&amp;feed!K758,LARGE(INDEX(ISNUMBER(--MID(feed!K758,ROW($1:$19),1))*
ROW($1:$19),0),ROW($1:$19))+1,1)*10^ROW($1:$19)/10)</f>
        <v>11</v>
      </c>
      <c r="L758">
        <f>SUMPRODUCT(MID(0&amp;feed!L758,LARGE(INDEX(ISNUMBER(--MID(feed!L758,ROW($1:$19),1))*
ROW($1:$19),0),ROW($1:$19))+1,1)*10^ROW($1:$19)/10)</f>
        <v>5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677</v>
      </c>
      <c r="O758">
        <f>SUMPRODUCT(MID(0&amp;feed!O758,LARGE(INDEX(ISNUMBER(--MID(feed!O758,ROW($1:$5),1))*
ROW($1:$5),0),ROW($1:$5))+1,1)*10^ROW($1:$5)/10)</f>
        <v>141</v>
      </c>
      <c r="P758" t="str">
        <f>feed!P758</f>
        <v>Untapped</v>
      </c>
      <c r="Q758">
        <f t="shared" si="66"/>
        <v>90</v>
      </c>
      <c r="R758" t="str">
        <f>feed!Q758</f>
        <v>Powerful</v>
      </c>
      <c r="S758">
        <f t="shared" si="67"/>
        <v>9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758" t="str">
        <f>feed!U758</f>
        <v>http://blocgame.com/stats.php?id=42065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22998</v>
      </c>
      <c r="AA758" s="8">
        <f t="shared" si="69"/>
        <v>45.048744460856717</v>
      </c>
      <c r="AB758" s="4">
        <f t="shared" si="70"/>
        <v>112.83333333333333</v>
      </c>
      <c r="AC758" s="4">
        <f t="shared" si="71"/>
        <v>5083</v>
      </c>
    </row>
    <row r="759" spans="1:29" x14ac:dyDescent="0.25">
      <c r="A759" t="str">
        <f>feed!A759</f>
        <v>Niematah</v>
      </c>
      <c r="B759" t="str">
        <f>feed!B759</f>
        <v>Dmitri Boris</v>
      </c>
      <c r="C759" t="str">
        <f>feed!C759</f>
        <v>Schutzstaffel</v>
      </c>
      <c r="D759">
        <f>SUMPRODUCT(MID(0&amp;feed!D759,LARGE(INDEX(ISNUMBER(--MID(feed!D759,ROW($1:$19),1))*
ROW($1:$19),0),ROW($1:$19))+1,1)*10^ROW($1:$19)/10)</f>
        <v>29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Questionable</v>
      </c>
      <c r="H759">
        <f>SUMPRODUCT(MID(0&amp;feed!H759,LARGE(INDEX(ISNUMBER(--MID(feed!H759,ROW($1:$19),1))*
ROW($1:$19),0),ROW($1:$19))+1,1)*10^ROW($1:$19)/10)</f>
        <v>0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21</v>
      </c>
      <c r="K759">
        <f>SUMPRODUCT(MID(0&amp;feed!K759,LARGE(INDEX(ISNUMBER(--MID(feed!K759,ROW($1:$19),1))*
ROW($1:$19),0),ROW($1:$19))+1,1)*10^ROW($1:$19)/10)</f>
        <v>5</v>
      </c>
      <c r="L759">
        <f>SUMPRODUCT(MID(0&amp;feed!L759,LARGE(INDEX(ISNUMBER(--MID(feed!L759,ROW($1:$19),1))*
ROW($1:$19),0),ROW($1:$19))+1,1)*10^ROW($1:$19)/10)</f>
        <v>2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674</v>
      </c>
      <c r="O759">
        <f>SUMPRODUCT(MID(0&amp;feed!O759,LARGE(INDEX(ISNUMBER(--MID(feed!O759,ROW($1:$5),1))*
ROW($1:$5),0),ROW($1:$5))+1,1)*10^ROW($1:$5)/10)</f>
        <v>69</v>
      </c>
      <c r="P759" t="str">
        <f>feed!P759</f>
        <v>Near Depletion</v>
      </c>
      <c r="Q759">
        <f t="shared" si="66"/>
        <v>10</v>
      </c>
      <c r="R759" t="str">
        <f>feed!Q759</f>
        <v>Mediocre</v>
      </c>
      <c r="S759">
        <f t="shared" si="67"/>
        <v>4.5</v>
      </c>
      <c r="T759" t="str">
        <f>feed!R759</f>
        <v>China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759" t="str">
        <f>feed!U759</f>
        <v>http://blocgame.com/stats.php?id=65111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10621</v>
      </c>
      <c r="AA759" s="8">
        <f t="shared" si="69"/>
        <v>19.652818991097924</v>
      </c>
      <c r="AB759" s="4">
        <f t="shared" si="70"/>
        <v>112.33333333333333</v>
      </c>
      <c r="AC759" s="4">
        <f t="shared" si="71"/>
        <v>2207.6666666666665</v>
      </c>
    </row>
    <row r="760" spans="1:29" x14ac:dyDescent="0.25">
      <c r="A760" t="str">
        <f>feed!A760</f>
        <v>macai</v>
      </c>
      <c r="B760" t="str">
        <f>feed!B760</f>
        <v>macibai</v>
      </c>
      <c r="C760" t="str">
        <f>feed!C760</f>
        <v>Armat Corporation</v>
      </c>
      <c r="D760">
        <f>SUMPRODUCT(MID(0&amp;feed!D760,LARGE(INDEX(ISNUMBER(--MID(feed!D760,ROW($1:$19),1))*
ROW($1:$19),0),ROW($1:$19))+1,1)*10^ROW($1:$19)/10)</f>
        <v>68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Pariah</v>
      </c>
      <c r="H760">
        <f>SUMPRODUCT(MID(0&amp;feed!H760,LARGE(INDEX(ISNUMBER(--MID(feed!H760,ROW($1:$19),1))*
ROW($1:$19),0),ROW($1:$19))+1,1)*10^ROW($1:$19)/10)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9</v>
      </c>
      <c r="K760">
        <f>SUMPRODUCT(MID(0&amp;feed!K760,LARGE(INDEX(ISNUMBER(--MID(feed!K760,ROW($1:$19),1))*
ROW($1:$19),0),ROW($1:$19))+1,1)*10^ROW($1:$19)/10)</f>
        <v>19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671</v>
      </c>
      <c r="O760">
        <f>SUMPRODUCT(MID(0&amp;feed!O760,LARGE(INDEX(ISNUMBER(--MID(feed!O760,ROW($1:$5),1))*
ROW($1:$5),0),ROW($1:$5))+1,1)*10^ROW($1:$5)/10)</f>
        <v>0</v>
      </c>
      <c r="P760" t="str">
        <f>feed!P760</f>
        <v>Near Depletion</v>
      </c>
      <c r="Q760">
        <f t="shared" si="66"/>
        <v>10</v>
      </c>
      <c r="R760" t="str">
        <f>feed!Q760</f>
        <v>Small</v>
      </c>
      <c r="S760">
        <f t="shared" si="67"/>
        <v>3</v>
      </c>
      <c r="T760" t="str">
        <f>feed!R760</f>
        <v>Caribbean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760" t="str">
        <f>feed!U760</f>
        <v>http://blocgame.com/stats.php?id=65044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23330</v>
      </c>
      <c r="AA760" s="8">
        <f t="shared" si="69"/>
        <v>46.505216095380028</v>
      </c>
      <c r="AB760" s="4">
        <f t="shared" si="70"/>
        <v>111.83333333333333</v>
      </c>
      <c r="AC760" s="4">
        <f t="shared" si="71"/>
        <v>5200.833333333333</v>
      </c>
    </row>
    <row r="761" spans="1:29" x14ac:dyDescent="0.25">
      <c r="A761" t="str">
        <f>feed!A761</f>
        <v>Utagha</v>
      </c>
      <c r="B761" t="str">
        <f>feed!B761</f>
        <v>Tengku</v>
      </c>
      <c r="C761">
        <f>feed!C761</f>
        <v>0</v>
      </c>
      <c r="D761">
        <f>SUMPRODUCT(MID(0&amp;feed!D761,LARGE(INDEX(ISNUMBER(--MID(feed!D761,ROW($1:$19),1))*
ROW($1:$19),0),ROW($1:$19))+1,1)*10^ROW($1:$19)/10)</f>
        <v>80</v>
      </c>
      <c r="E761">
        <f>SUMPRODUCT(MID(0&amp;feed!E761,LARGE(INDEX(ISNUMBER(--MID(feed!E761,ROW($1:$19),1))*
ROW($1:$19),0),ROW($1:$19))+1,1)*10^ROW($1:$19)/10)</f>
        <v>5</v>
      </c>
      <c r="F761" t="str">
        <f>feed!F761</f>
        <v>Second World War surplus</v>
      </c>
      <c r="G761" t="str">
        <f>feed!G761</f>
        <v>Nice</v>
      </c>
      <c r="H761">
        <f>SUMPRODUCT(MID(0&amp;feed!H761,LARGE(INDEX(ISNUMBER(--MID(feed!H761,ROW($1:$19),1))*
ROW($1:$19),0),ROW($1:$19))+1,1)*10^ROW($1:$19)/10)</f>
        <v>3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0</v>
      </c>
      <c r="K761">
        <f>SUMPRODUCT(MID(0&amp;feed!K761,LARGE(INDEX(ISNUMBER(--MID(feed!K761,ROW($1:$19),1))*
ROW($1:$19),0),ROW($1:$19))+1,1)*10^ROW($1:$19)/10)</f>
        <v>22</v>
      </c>
      <c r="L761">
        <f>SUMPRODUCT(MID(0&amp;feed!L761,LARGE(INDEX(ISNUMBER(--MID(feed!L761,ROW($1:$19),1))*
ROW($1:$19),0),ROW($1:$19))+1,1)*10^ROW($1:$19)/10)</f>
        <v>9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671</v>
      </c>
      <c r="O761">
        <f>SUMPRODUCT(MID(0&amp;feed!O761,LARGE(INDEX(ISNUMBER(--MID(feed!O761,ROW($1:$5),1))*
ROW($1:$5),0),ROW($1:$5))+1,1)*10^ROW($1:$5)/10)</f>
        <v>322</v>
      </c>
      <c r="P761" t="str">
        <f>feed!P761</f>
        <v>Untapped</v>
      </c>
      <c r="Q761">
        <f t="shared" si="66"/>
        <v>90</v>
      </c>
      <c r="R761" t="str">
        <f>feed!Q761</f>
        <v>Large</v>
      </c>
      <c r="S761">
        <f t="shared" si="67"/>
        <v>7.5</v>
      </c>
      <c r="T761" t="str">
        <f>feed!R761</f>
        <v>East Indies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761" t="str">
        <f>feed!U761</f>
        <v>http://blocgame.com/stats.php?id=65443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18388</v>
      </c>
      <c r="AA761" s="8">
        <f t="shared" si="69"/>
        <v>48.081967213114751</v>
      </c>
      <c r="AB761" s="4">
        <f t="shared" si="70"/>
        <v>111.83333333333333</v>
      </c>
      <c r="AC761" s="4">
        <f t="shared" si="71"/>
        <v>5377.166666666667</v>
      </c>
    </row>
    <row r="762" spans="1:29" x14ac:dyDescent="0.25">
      <c r="A762" t="str">
        <f>feed!A762</f>
        <v>Thiepia</v>
      </c>
      <c r="B762" t="str">
        <f>feed!B762</f>
        <v>RulerKing</v>
      </c>
      <c r="C762">
        <f>feed!C762</f>
        <v>0</v>
      </c>
      <c r="D762">
        <f>SUMPRODUCT(MID(0&amp;feed!D762,LARGE(INDEX(ISNUMBER(--MID(feed!D762,ROW($1:$19),1))*
ROW($1:$19),0),ROW($1:$19))+1,1)*10^ROW($1:$19)/10)</f>
        <v>0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Questionable</v>
      </c>
      <c r="H762">
        <f>SUMPRODUCT(MID(0&amp;feed!H762,LARGE(INDEX(ISNUMBER(--MID(feed!H762,ROW($1:$19),1))*
ROW($1:$19),0),ROW($1:$19))+1,1)*10^ROW($1:$19)/10)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0</v>
      </c>
      <c r="K762">
        <f>SUMPRODUCT(MID(0&amp;feed!K762,LARGE(INDEX(ISNUMBER(--MID(feed!K762,ROW($1:$19),1))*
ROW($1:$19),0),ROW($1:$19))+1,1)*10^ROW($1:$19)/10)</f>
        <v>1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670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Indochina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762" t="str">
        <f>feed!U762</f>
        <v>http://blocgame.com/stats.php?id=63846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36</v>
      </c>
      <c r="AA762" s="8">
        <f t="shared" si="69"/>
        <v>0.61343283582089547</v>
      </c>
      <c r="AB762" s="4">
        <f t="shared" si="70"/>
        <v>111.66666666666667</v>
      </c>
      <c r="AC762" s="4">
        <f t="shared" si="71"/>
        <v>68.5</v>
      </c>
    </row>
    <row r="763" spans="1:29" x14ac:dyDescent="0.25">
      <c r="A763" t="str">
        <f>feed!A763</f>
        <v>Arabia-Scotland</v>
      </c>
      <c r="B763" t="str">
        <f>feed!B763</f>
        <v>Scythe Massakur</v>
      </c>
      <c r="C763" t="str">
        <f>feed!C763</f>
        <v>U.M.A.S</v>
      </c>
      <c r="D763">
        <f>SUMPRODUCT(MID(0&amp;feed!D763,LARGE(INDEX(ISNUMBER(--MID(feed!D763,ROW($1:$19),1))*
ROW($1:$19),0),ROW($1:$19))+1,1)*10^ROW($1:$19)/10)</f>
        <v>20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SUMPRODUCT(MID(0&amp;feed!H763,LARGE(INDEX(ISNUMBER(--MID(feed!H763,ROW($1:$19),1))*
ROW($1:$19),0),ROW($1:$19))+1,1)*10^ROW($1:$19)/10)</f>
        <v>1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1</v>
      </c>
      <c r="K763">
        <f>SUMPRODUCT(MID(0&amp;feed!K763,LARGE(INDEX(ISNUMBER(--MID(feed!K763,ROW($1:$19),1))*
ROW($1:$19),0),ROW($1:$19))+1,1)*10^ROW($1:$19)/10)</f>
        <v>7</v>
      </c>
      <c r="L763">
        <f>SUMPRODUCT(MID(0&amp;feed!L763,LARGE(INDEX(ISNUMBER(--MID(feed!L763,ROW($1:$19),1))*
ROW($1:$19),0),ROW($1:$19))+1,1)*10^ROW($1:$19)/10)</f>
        <v>4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670</v>
      </c>
      <c r="O763">
        <f>SUMPRODUCT(MID(0&amp;feed!O763,LARGE(INDEX(ISNUMBER(--MID(feed!O763,ROW($1:$5),1))*
ROW($1:$5),0),ROW($1:$5))+1,1)*10^ROW($1:$5)/10)</f>
        <v>1062</v>
      </c>
      <c r="P763">
        <f>feed!P763</f>
        <v>0</v>
      </c>
      <c r="Q763">
        <f t="shared" si="66"/>
        <v>40</v>
      </c>
      <c r="R763" t="str">
        <f>feed!Q763</f>
        <v>Mediocre</v>
      </c>
      <c r="S763">
        <f t="shared" si="67"/>
        <v>4.5</v>
      </c>
      <c r="T763" t="str">
        <f>feed!R763</f>
        <v>Mesopotamia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763" t="str">
        <f>feed!U763</f>
        <v>http://blocgame.com/stats.php?id=65273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15743</v>
      </c>
      <c r="AA763" s="8">
        <f t="shared" si="69"/>
        <v>30.773134328358211</v>
      </c>
      <c r="AB763" s="4">
        <f t="shared" si="70"/>
        <v>111.66666666666667</v>
      </c>
      <c r="AC763" s="4">
        <f t="shared" si="71"/>
        <v>3436.3333333333335</v>
      </c>
    </row>
    <row r="764" spans="1:29" x14ac:dyDescent="0.25">
      <c r="A764" t="str">
        <f>feed!A764</f>
        <v>Kalashstan</v>
      </c>
      <c r="B764" t="str">
        <f>feed!B764</f>
        <v>Kalashstan</v>
      </c>
      <c r="C764">
        <f>feed!C764</f>
        <v>0</v>
      </c>
      <c r="D764">
        <f>SUMPRODUCT(MID(0&amp;feed!D764,LARGE(INDEX(ISNUMBER(--MID(feed!D764,ROW($1:$19),1))*
ROW($1:$19),0),ROW($1:$19))+1,1)*10^ROW($1:$19)/10)</f>
        <v>2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Good</v>
      </c>
      <c r="H764">
        <f>SUMPRODUCT(MID(0&amp;feed!H764,LARGE(INDEX(ISNUMBER(--MID(feed!H764,ROW($1:$19),1))*
ROW($1:$19),0),ROW($1:$19))+1,1)*10^ROW($1:$19)/10)</f>
        <v>0</v>
      </c>
      <c r="I764" t="str">
        <f>feed!I764</f>
        <v>Poor</v>
      </c>
      <c r="J764">
        <f>SUMPRODUCT(MID(0&amp;feed!J764,LARGE(INDEX(ISNUMBER(--MID(feed!J764,ROW($1:$19),1))*
ROW($1:$19),0),ROW($1:$19))+1,1)*10^ROW($1:$19)/10)</f>
        <v>177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0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669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4" t="str">
        <f>feed!U764</f>
        <v>http://blocgame.com/stats.php?id=64289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12863</v>
      </c>
      <c r="AA764" s="8">
        <f t="shared" si="69"/>
        <v>20.348281016442453</v>
      </c>
      <c r="AB764" s="4">
        <f t="shared" si="70"/>
        <v>111.5</v>
      </c>
      <c r="AC764" s="4">
        <f t="shared" si="71"/>
        <v>2268.8333333333335</v>
      </c>
    </row>
    <row r="765" spans="1:29" x14ac:dyDescent="0.25">
      <c r="A765" t="str">
        <f>feed!A765</f>
        <v>zadistan</v>
      </c>
      <c r="B765" t="str">
        <f>feed!B765</f>
        <v>zmaster</v>
      </c>
      <c r="C765" t="str">
        <f>feed!C765</f>
        <v>Socialist Arab Union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SUMPRODUCT(MID(0&amp;feed!H765,LARGE(INDEX(ISNUMBER(--MID(feed!H765,ROW($1:$19),1))*
ROW($1:$19),0),ROW($1:$19))+1,1)*10^ROW($1:$19)/10)</f>
        <v>1</v>
      </c>
      <c r="I765" t="str">
        <f>feed!I765</f>
        <v>Elite</v>
      </c>
      <c r="J765">
        <f>SUMPRODUCT(MID(0&amp;feed!J765,LARGE(INDEX(ISNUMBER(--MID(feed!J765,ROW($1:$19),1))*
ROW($1:$19),0),ROW($1:$19))+1,1)*10^ROW($1:$19)/10)</f>
        <v>15</v>
      </c>
      <c r="K765">
        <f>SUMPRODUCT(MID(0&amp;feed!K765,LARGE(INDEX(ISNUMBER(--MID(feed!K765,ROW($1:$19),1))*
ROW($1:$19),0),ROW($1:$19))+1,1)*10^ROW($1:$19)/10)</f>
        <v>11</v>
      </c>
      <c r="L765">
        <f>SUMPRODUCT(MID(0&amp;feed!L765,LARGE(INDEX(ISNUMBER(--MID(feed!L765,ROW($1:$19),1))*
ROW($1:$19),0),ROW($1:$19))+1,1)*10^ROW($1:$19)/10)</f>
        <v>5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669</v>
      </c>
      <c r="O765">
        <f>SUMPRODUCT(MID(0&amp;feed!O765,LARGE(INDEX(ISNUMBER(--MID(feed!O765,ROW($1:$5),1))*
ROW($1:$5),0),ROW($1:$5))+1,1)*10^ROW($1:$5)/10)</f>
        <v>4412</v>
      </c>
      <c r="P765">
        <f>feed!P765</f>
        <v>0</v>
      </c>
      <c r="Q765">
        <f t="shared" si="66"/>
        <v>40</v>
      </c>
      <c r="R765" t="str">
        <f>feed!Q765</f>
        <v>Meagre</v>
      </c>
      <c r="S765">
        <f t="shared" si="67"/>
        <v>1.5</v>
      </c>
      <c r="T765" t="str">
        <f>feed!R765</f>
        <v>Arabia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765" t="str">
        <f>feed!U765</f>
        <v>http://blocgame.com/stats.php?id=65342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19309</v>
      </c>
      <c r="AA765" s="8">
        <f t="shared" si="69"/>
        <v>38.95216741405082</v>
      </c>
      <c r="AB765" s="4">
        <f t="shared" si="70"/>
        <v>111.5</v>
      </c>
      <c r="AC765" s="4">
        <f t="shared" si="71"/>
        <v>4343.166666666667</v>
      </c>
    </row>
    <row r="766" spans="1:29" x14ac:dyDescent="0.25">
      <c r="A766" t="str">
        <f>feed!A766</f>
        <v>Pasir Dua Butir</v>
      </c>
      <c r="B766" t="str">
        <f>feed!B766</f>
        <v>Rocky Malaya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113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SUMPRODUCT(MID(0&amp;feed!H766,LARGE(INDEX(ISNUMBER(--MID(feed!H766,ROW($1:$19),1))*
ROW($1:$19),0),ROW($1:$19))+1,1)*10^ROW($1:$19)/10)</f>
        <v>2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4</v>
      </c>
      <c r="K766">
        <f>SUMPRODUCT(MID(0&amp;feed!K766,LARGE(INDEX(ISNUMBER(--MID(feed!K766,ROW($1:$19),1))*
ROW($1:$19),0),ROW($1:$19))+1,1)*10^ROW($1:$19)/10)</f>
        <v>17</v>
      </c>
      <c r="L766">
        <f>SUMPRODUCT(MID(0&amp;feed!L766,LARGE(INDEX(ISNUMBER(--MID(feed!L766,ROW($1:$19),1))*
ROW($1:$19),0),ROW($1:$19))+1,1)*10^ROW($1:$19)/10)</f>
        <v>9</v>
      </c>
      <c r="M766" t="str">
        <f>feed!M766</f>
        <v>Free Market</v>
      </c>
      <c r="N766">
        <f>SUMPRODUCT(MID(0&amp;feed!N766,LARGE(INDEX(ISNUMBER(--MID(feed!N766,ROW($1:$5),1))*
ROW($1:$5),0),ROW($1:$5))+1,1)*10^ROW($1:$5)/10)</f>
        <v>668</v>
      </c>
      <c r="O766">
        <f>SUMPRODUCT(MID(0&amp;feed!O766,LARGE(INDEX(ISNUMBER(--MID(feed!O766,ROW($1:$5),1))*
ROW($1:$5),0),ROW($1:$5))+1,1)*10^ROW($1:$5)/10)</f>
        <v>48</v>
      </c>
      <c r="P766" t="str">
        <f>feed!P766</f>
        <v>Untapped</v>
      </c>
      <c r="Q766">
        <f t="shared" si="66"/>
        <v>90</v>
      </c>
      <c r="R766" t="str">
        <f>feed!Q766</f>
        <v>Large</v>
      </c>
      <c r="S766">
        <f t="shared" si="67"/>
        <v>7.5</v>
      </c>
      <c r="T766" t="str">
        <f>feed!R766</f>
        <v>East Indies</v>
      </c>
      <c r="U766" t="str">
        <f>feed!S766</f>
        <v>United States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766" t="str">
        <f>feed!U766</f>
        <v>http://blocgame.com/stats.php?id=60687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13008</v>
      </c>
      <c r="AA766" s="8">
        <f t="shared" si="69"/>
        <v>36.314371257485028</v>
      </c>
      <c r="AB766" s="4">
        <f t="shared" si="70"/>
        <v>111.33333333333333</v>
      </c>
      <c r="AC766" s="4">
        <f t="shared" si="71"/>
        <v>4043</v>
      </c>
    </row>
    <row r="767" spans="1:29" x14ac:dyDescent="0.25">
      <c r="A767" t="str">
        <f>feed!A767</f>
        <v>dendiface</v>
      </c>
      <c r="B767" t="str">
        <f>feed!B767</f>
        <v>dendiface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Nice</v>
      </c>
      <c r="H767">
        <f>SUMPRODUCT(MID(0&amp;feed!H767,LARGE(INDEX(ISNUMBER(--MID(feed!H767,ROW($1:$19),1))*
ROW($1:$19),0),ROW($1:$19))+1,1)*10^ROW($1:$19)/10)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176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664</v>
      </c>
      <c r="O767">
        <f>SUMPRODUCT(MID(0&amp;feed!O767,LARGE(INDEX(ISNUMBER(--MID(feed!O767,ROW($1:$5),1))*
ROW($1:$5),0),ROW($1:$5))+1,1)*10^ROW($1:$5)/10)</f>
        <v>2457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767" t="str">
        <f>feed!U767</f>
        <v>http://blocgame.com/stats.php?id=64319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11450</v>
      </c>
      <c r="AA767" s="8">
        <f t="shared" si="69"/>
        <v>19.503012048192772</v>
      </c>
      <c r="AB767" s="4">
        <f t="shared" si="70"/>
        <v>110.66666666666667</v>
      </c>
      <c r="AC767" s="4">
        <f t="shared" si="71"/>
        <v>2158.3333333333335</v>
      </c>
    </row>
    <row r="768" spans="1:29" x14ac:dyDescent="0.25">
      <c r="A768" t="str">
        <f>feed!A768</f>
        <v>Tendong</v>
      </c>
      <c r="B768" t="str">
        <f>feed!B768</f>
        <v>kijang</v>
      </c>
      <c r="C768">
        <f>feed!C768</f>
        <v>0</v>
      </c>
      <c r="D768">
        <f>SUMPRODUCT(MID(0&amp;feed!D768,LARGE(INDEX(ISNUMBER(--MID(feed!D768,ROW($1:$19),1))*
ROW($1:$19),0),ROW($1:$19))+1,1)*10^ROW($1:$19)/10)</f>
        <v>3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Questionable</v>
      </c>
      <c r="H768">
        <f>SUMPRODUCT(MID(0&amp;feed!H768,LARGE(INDEX(ISNUMBER(--MID(feed!H768,ROW($1:$19),1))*
ROW($1:$19),0),ROW($1:$19))+1,1)*10^ROW($1:$19)/10)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34</v>
      </c>
      <c r="K768">
        <f>SUMPRODUCT(MID(0&amp;feed!K768,LARGE(INDEX(ISNUMBER(--MID(feed!K768,ROW($1:$19),1))*
ROW($1:$19),0),ROW($1:$19))+1,1)*10^ROW($1:$19)/10)</f>
        <v>0</v>
      </c>
      <c r="L768">
        <f>SUMPRODUCT(MID(0&amp;feed!L768,LARGE(INDEX(ISNUMBER(--MID(feed!L768,ROW($1:$19),1))*
ROW($1:$19),0),ROW($1:$19))+1,1)*10^ROW($1:$19)/10)</f>
        <v>0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662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Pacific Rim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768" t="str">
        <f>feed!U768</f>
        <v>http://blocgame.com/stats.php?id=62178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210</v>
      </c>
      <c r="AA768" s="8">
        <f t="shared" si="69"/>
        <v>0.31722054380664655</v>
      </c>
      <c r="AB768" s="4">
        <f t="shared" si="70"/>
        <v>110.33333333333333</v>
      </c>
      <c r="AC768" s="4">
        <f t="shared" si="71"/>
        <v>35</v>
      </c>
    </row>
    <row r="769" spans="1:29" x14ac:dyDescent="0.25">
      <c r="A769" t="str">
        <f>feed!A769</f>
        <v>Panarasia</v>
      </c>
      <c r="B769" t="str">
        <f>feed!B769</f>
        <v>Talleyrand</v>
      </c>
      <c r="C769">
        <f>feed!C769</f>
        <v>0</v>
      </c>
      <c r="D769">
        <f>SUMPRODUCT(MID(0&amp;feed!D769,LARGE(INDEX(ISNUMBER(--MID(feed!D769,ROW($1:$19),1))*
ROW($1:$19),0),ROW($1:$19))+1,1)*10^ROW($1:$19)/10)</f>
        <v>42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Gandhi-like</v>
      </c>
      <c r="H769">
        <f>SUMPRODUCT(MID(0&amp;feed!H769,LARGE(INDEX(ISNUMBER(--MID(feed!H769,ROW($1:$19),1))*
ROW($1:$19),0),ROW($1:$19))+1,1)*10^ROW($1:$19)/10)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1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658</v>
      </c>
      <c r="O769">
        <f>SUMPRODUCT(MID(0&amp;feed!O769,LARGE(INDEX(ISNUMBER(--MID(feed!O769,ROW($1:$5),1))*
ROW($1:$5),0),ROW($1:$5))+1,1)*10^ROW($1:$5)/10)</f>
        <v>0</v>
      </c>
      <c r="P769">
        <f>feed!P769</f>
        <v>0</v>
      </c>
      <c r="Q769">
        <f t="shared" si="66"/>
        <v>40</v>
      </c>
      <c r="R769" t="str">
        <f>feed!Q769</f>
        <v>Small</v>
      </c>
      <c r="S769">
        <f t="shared" si="67"/>
        <v>3</v>
      </c>
      <c r="T769" t="str">
        <f>feed!R769</f>
        <v>Caribbean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769" t="str">
        <f>feed!U769</f>
        <v>http://blocgame.com/stats.php?id=64860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12982</v>
      </c>
      <c r="AA769" s="8">
        <f t="shared" si="69"/>
        <v>20.869300911854104</v>
      </c>
      <c r="AB769" s="4">
        <f t="shared" si="70"/>
        <v>109.66666666666667</v>
      </c>
      <c r="AC769" s="4">
        <f t="shared" si="71"/>
        <v>2288.6666666666665</v>
      </c>
    </row>
    <row r="770" spans="1:29" x14ac:dyDescent="0.25">
      <c r="A770" t="str">
        <f>feed!A770</f>
        <v>Well Bad</v>
      </c>
      <c r="B770" t="str">
        <f>feed!B770</f>
        <v>nogoodnastynegro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52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Isolated</v>
      </c>
      <c r="H770">
        <f>SUMPRODUCT(MID(0&amp;feed!H770,LARGE(INDEX(ISNUMBER(--MID(feed!H770,ROW($1:$19),1))*
ROW($1:$19),0),ROW($1:$19))+1,1)*10^ROW($1:$19)/10)</f>
        <v>0</v>
      </c>
      <c r="I770" t="str">
        <f>feed!I770</f>
        <v>Standard</v>
      </c>
      <c r="J770">
        <f>SUMPRODUCT(MID(0&amp;feed!J770,LARGE(INDEX(ISNUMBER(--MID(feed!J770,ROW($1:$19),1))*
ROW($1:$19),0),ROW($1:$19))+1,1)*10^ROW($1:$19)/10)</f>
        <v>12</v>
      </c>
      <c r="K770">
        <f>SUMPRODUCT(MID(0&amp;feed!K770,LARGE(INDEX(ISNUMBER(--MID(feed!K770,ROW($1:$19),1))*
ROW($1:$19),0),ROW($1:$19))+1,1)*10^ROW($1:$19)/10)</f>
        <v>9</v>
      </c>
      <c r="L770">
        <f>SUMPRODUCT(MID(0&amp;feed!L770,LARGE(INDEX(ISNUMBER(--MID(feed!L770,ROW($1:$19),1))*
ROW($1:$19),0),ROW($1:$19))+1,1)*10^ROW($1:$19)/10)</f>
        <v>7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658</v>
      </c>
      <c r="O770">
        <f>SUMPRODUCT(MID(0&amp;feed!O770,LARGE(INDEX(ISNUMBER(--MID(feed!O770,ROW($1:$5),1))*
ROW($1:$5),0),ROW($1:$5))+1,1)*10^ROW($1:$5)/10)</f>
        <v>342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East Africa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770" t="str">
        <f>feed!U770</f>
        <v>http://blocgame.com/stats.php?id=65032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35394</v>
      </c>
      <c r="AA770" s="8">
        <f t="shared" si="69"/>
        <v>62.908814589665653</v>
      </c>
      <c r="AB770" s="4">
        <f t="shared" si="70"/>
        <v>109.66666666666667</v>
      </c>
      <c r="AC770" s="4">
        <f t="shared" si="71"/>
        <v>6899</v>
      </c>
    </row>
    <row r="771" spans="1:29" x14ac:dyDescent="0.25">
      <c r="A771" t="str">
        <f>feed!A771</f>
        <v>Sanlucia</v>
      </c>
      <c r="B771" t="str">
        <f>feed!B771</f>
        <v>johnnylaw1990</v>
      </c>
      <c r="C771" t="str">
        <f>feed!C771</f>
        <v>SPQR</v>
      </c>
      <c r="D771">
        <f>SUMPRODUCT(MID(0&amp;feed!D771,LARGE(INDEX(ISNUMBER(--MID(feed!D771,ROW($1:$19),1))*
ROW($1:$19),0),ROW($1:$19))+1,1)*10^ROW($1:$19)/10)</f>
        <v>24</v>
      </c>
      <c r="E771">
        <f>SUMPRODUCT(MID(0&amp;feed!E771,LARGE(INDEX(ISNUMBER(--MID(feed!E771,ROW($1:$19),1))*
ROW($1:$19),0),ROW($1:$19))+1,1)*10^ROW($1:$19)/10)</f>
        <v>0</v>
      </c>
      <c r="F771" t="str">
        <f>feed!F771</f>
        <v>Korean War surplus</v>
      </c>
      <c r="G771" t="str">
        <f>feed!G771</f>
        <v>Pariah</v>
      </c>
      <c r="H771">
        <f>SUMPRODUCT(MID(0&amp;feed!H771,LARGE(INDEX(ISNUMBER(--MID(feed!H771,ROW($1:$19),1))*
ROW($1:$19),0),ROW($1:$19))+1,1)*10^ROW($1:$19)/10)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0</v>
      </c>
      <c r="K771">
        <f>SUMPRODUCT(MID(0&amp;feed!K771,LARGE(INDEX(ISNUMBER(--MID(feed!K771,ROW($1:$19),1))*
ROW($1:$19),0),ROW($1:$19))+1,1)*10^ROW($1:$19)/10)</f>
        <v>9</v>
      </c>
      <c r="L771">
        <f>SUMPRODUCT(MID(0&amp;feed!L771,LARGE(INDEX(ISNUMBER(--MID(feed!L771,ROW($1:$19),1))*
ROW($1:$19),0),ROW($1:$19))+1,1)*10^ROW($1:$19)/10)</f>
        <v>16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656</v>
      </c>
      <c r="O771">
        <f>SUMPRODUCT(MID(0&amp;feed!O771,LARGE(INDEX(ISNUMBER(--MID(feed!O771,ROW($1:$5),1))*
ROW($1:$5),0),ROW($1:$5))+1,1)*10^ROW($1:$5)/10)</f>
        <v>3732</v>
      </c>
      <c r="P771" t="str">
        <f>feed!P771</f>
        <v>Depleted</v>
      </c>
      <c r="Q771">
        <f t="shared" ref="Q771:Q834" si="72">IF(P771=0,40, IF(P771="Depleted",0, IF(P771="Near Depletion",10, IF(P771="Plentiful",70, IF(P771="Untapped",90,"Error")))))</f>
        <v>0</v>
      </c>
      <c r="R771" t="str">
        <f>feed!Q771</f>
        <v>Mediocre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4.5</v>
      </c>
      <c r="T771" t="str">
        <f>feed!R771</f>
        <v>Arabia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771" t="str">
        <f>feed!U771</f>
        <v>http://blocgame.com/stats.php?id=59921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8932</v>
      </c>
      <c r="AA771" s="8">
        <f t="shared" ref="AA771:AA834" si="75">V771/N771</f>
        <v>29.050304878048781</v>
      </c>
      <c r="AB771" s="4">
        <f t="shared" ref="AB771:AB834" si="76">N771/6</f>
        <v>109.33333333333333</v>
      </c>
      <c r="AC771" s="4">
        <f t="shared" ref="AC771:AC834" si="77">V771/6</f>
        <v>3176.1666666666665</v>
      </c>
    </row>
    <row r="772" spans="1:29" x14ac:dyDescent="0.25">
      <c r="A772" t="str">
        <f>feed!A772</f>
        <v>GRAVYPIPE</v>
      </c>
      <c r="B772" t="str">
        <f>feed!B772</f>
        <v>ElDeuce</v>
      </c>
      <c r="C772" t="str">
        <f>feed!C772</f>
        <v>SPQR</v>
      </c>
      <c r="D772">
        <f>SUMPRODUCT(MID(0&amp;feed!D772,LARGE(INDEX(ISNUMBER(--MID(feed!D772,ROW($1:$19),1))*
ROW($1:$19),0),ROW($1:$19))+1,1)*10^ROW($1:$19)/10)</f>
        <v>36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SUMPRODUCT(MID(0&amp;feed!H772,LARGE(INDEX(ISNUMBER(--MID(feed!H772,ROW($1:$19),1))*
ROW($1:$19),0),ROW($1:$19))+1,1)*10^ROW($1:$19)/10)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12</v>
      </c>
      <c r="K772">
        <f>SUMPRODUCT(MID(0&amp;feed!K772,LARGE(INDEX(ISNUMBER(--MID(feed!K772,ROW($1:$19),1))*
ROW($1:$19),0),ROW($1:$19))+1,1)*10^ROW($1:$19)/10)</f>
        <v>6</v>
      </c>
      <c r="L772">
        <f>SUMPRODUCT(MID(0&amp;feed!L772,LARGE(INDEX(ISNUMBER(--MID(feed!L772,ROW($1:$19),1))*
ROW($1:$19),0),ROW($1:$19))+1,1)*10^ROW($1:$19)/10)</f>
        <v>9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650</v>
      </c>
      <c r="O772">
        <f>SUMPRODUCT(MID(0&amp;feed!O772,LARGE(INDEX(ISNUMBER(--MID(feed!O772,ROW($1:$5),1))*
ROW($1:$5),0),ROW($1:$5))+1,1)*10^ROW($1:$5)/10)</f>
        <v>1489</v>
      </c>
      <c r="P772" t="str">
        <f>feed!P772</f>
        <v>Plentiful</v>
      </c>
      <c r="Q772">
        <f t="shared" si="72"/>
        <v>70</v>
      </c>
      <c r="R772" t="str">
        <f>feed!Q772</f>
        <v>None</v>
      </c>
      <c r="S772">
        <f t="shared" si="73"/>
        <v>0</v>
      </c>
      <c r="T772" t="str">
        <f>feed!R772</f>
        <v>Persia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772" t="str">
        <f>feed!U772</f>
        <v>http://blocgame.com/stats.php?id=64560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6982</v>
      </c>
      <c r="AA772" s="8">
        <f t="shared" si="75"/>
        <v>19.395384615384614</v>
      </c>
      <c r="AB772" s="4">
        <f t="shared" si="76"/>
        <v>108.33333333333333</v>
      </c>
      <c r="AC772" s="4">
        <f t="shared" si="77"/>
        <v>2101.1666666666665</v>
      </c>
    </row>
    <row r="773" spans="1:29" x14ac:dyDescent="0.25">
      <c r="A773" t="str">
        <f>feed!A773</f>
        <v>masterspy</v>
      </c>
      <c r="B773" t="str">
        <f>feed!B773</f>
        <v>masterspy</v>
      </c>
      <c r="C773">
        <f>feed!C773</f>
        <v>0</v>
      </c>
      <c r="D773">
        <f>SUMPRODUCT(MID(0&amp;feed!D773,LARGE(INDEX(ISNUMBER(--MID(feed!D773,ROW($1:$19),1))*
ROW($1:$19),0),ROW($1:$19))+1,1)*10^ROW($1:$19)/10)</f>
        <v>2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SUMPRODUCT(MID(0&amp;feed!H773,LARGE(INDEX(ISNUMBER(--MID(feed!H773,ROW($1:$19),1))*
ROW($1:$19),0),ROW($1:$19))+1,1)*10^ROW($1:$19)/10)</f>
        <v>0</v>
      </c>
      <c r="I773" t="str">
        <f>feed!I773</f>
        <v>Poor</v>
      </c>
      <c r="J773">
        <f>SUMPRODUCT(MID(0&amp;feed!J773,LARGE(INDEX(ISNUMBER(--MID(feed!J773,ROW($1:$19),1))*
ROW($1:$19),0),ROW($1:$19))+1,1)*10^ROW($1:$19)/10)</f>
        <v>177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648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 t="shared" si="72"/>
        <v>90</v>
      </c>
      <c r="R773" t="str">
        <f>feed!Q773</f>
        <v>Mediocre</v>
      </c>
      <c r="S773">
        <f t="shared" si="73"/>
        <v>4.5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73" t="str">
        <f>feed!U773</f>
        <v>http://blocgame.com/stats.php?id=64274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15750</v>
      </c>
      <c r="AA773" s="8">
        <f t="shared" si="75"/>
        <v>25.462962962962962</v>
      </c>
      <c r="AB773" s="4">
        <f t="shared" si="76"/>
        <v>108</v>
      </c>
      <c r="AC773" s="4">
        <f t="shared" si="77"/>
        <v>2750</v>
      </c>
    </row>
    <row r="774" spans="1:29" x14ac:dyDescent="0.25">
      <c r="A774" t="str">
        <f>feed!A774</f>
        <v>Carteles</v>
      </c>
      <c r="B774" t="str">
        <f>feed!B774</f>
        <v>Miss Senza</v>
      </c>
      <c r="C774">
        <f>feed!C774</f>
        <v>0</v>
      </c>
      <c r="D774">
        <f>SUMPRODUCT(MID(0&amp;feed!D774,LARGE(INDEX(ISNUMBER(--MID(feed!D774,ROW($1:$19),1))*
ROW($1:$19),0),ROW($1:$19))+1,1)*10^ROW($1:$19)/10)</f>
        <v>9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Questionable</v>
      </c>
      <c r="H774">
        <f>SUMPRODUCT(MID(0&amp;feed!H774,LARGE(INDEX(ISNUMBER(--MID(feed!H774,ROW($1:$19),1))*
ROW($1:$19),0),ROW($1:$19))+1,1)*10^ROW($1:$19)/10)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7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646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Mesoamerica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774" t="str">
        <f>feed!U774</f>
        <v>http://blocgame.com/stats.php?id=63771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3765</v>
      </c>
      <c r="AA774" s="8">
        <f t="shared" si="75"/>
        <v>6.9891640866873068</v>
      </c>
      <c r="AB774" s="4">
        <f t="shared" si="76"/>
        <v>107.66666666666667</v>
      </c>
      <c r="AC774" s="4">
        <f t="shared" si="77"/>
        <v>752.5</v>
      </c>
    </row>
    <row r="775" spans="1:29" x14ac:dyDescent="0.25">
      <c r="A775" t="str">
        <f>feed!A775</f>
        <v>Kikiko</v>
      </c>
      <c r="B775" t="str">
        <f>feed!B775</f>
        <v>Zikiko</v>
      </c>
      <c r="C775">
        <f>feed!C775</f>
        <v>0</v>
      </c>
      <c r="D775">
        <f>SUMPRODUCT(MID(0&amp;feed!D775,LARGE(INDEX(ISNUMBER(--MID(feed!D775,ROW($1:$19),1))*
ROW($1:$19),0),ROW($1:$19))+1,1)*10^ROW($1:$19)/10)</f>
        <v>27</v>
      </c>
      <c r="E775">
        <f>SUMPRODUCT(MID(0&amp;feed!E775,LARGE(INDEX(ISNUMBER(--MID(feed!E775,ROW($1:$19),1))*
ROW($1:$19),0),ROW($1:$19))+1,1)*10^ROW($1:$19)/10)</f>
        <v>0</v>
      </c>
      <c r="F775" t="str">
        <f>feed!F775</f>
        <v>Second World War surplus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16</v>
      </c>
      <c r="K775">
        <f>SUMPRODUCT(MID(0&amp;feed!K775,LARGE(INDEX(ISNUMBER(--MID(feed!K775,ROW($1:$19),1))*
ROW($1:$19),0),ROW($1:$19))+1,1)*10^ROW($1:$19)/10)</f>
        <v>7</v>
      </c>
      <c r="L775">
        <f>SUMPRODUCT(MID(0&amp;feed!L775,LARGE(INDEX(ISNUMBER(--MID(feed!L775,ROW($1:$19),1))*
ROW($1:$19),0),ROW($1:$19))+1,1)*10^ROW($1:$19)/10)</f>
        <v>6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646</v>
      </c>
      <c r="O775">
        <f>SUMPRODUCT(MID(0&amp;feed!O775,LARGE(INDEX(ISNUMBER(--MID(feed!O775,ROW($1:$5),1))*
ROW($1:$5),0),ROW($1:$5))+1,1)*10^ROW($1:$5)/10)</f>
        <v>2138</v>
      </c>
      <c r="P775" t="str">
        <f>feed!P775</f>
        <v>Plentiful</v>
      </c>
      <c r="Q775">
        <f t="shared" si="72"/>
        <v>70</v>
      </c>
      <c r="R775" t="str">
        <f>feed!Q775</f>
        <v>Mediocre</v>
      </c>
      <c r="S775">
        <f t="shared" si="73"/>
        <v>4.5</v>
      </c>
      <c r="T775" t="str">
        <f>feed!R775</f>
        <v>Persia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775" t="str">
        <f>feed!U775</f>
        <v>http://blocgame.com/stats.php?id=65271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5645</v>
      </c>
      <c r="AA775" s="8">
        <f t="shared" si="75"/>
        <v>16.284829721362229</v>
      </c>
      <c r="AB775" s="4">
        <f t="shared" si="76"/>
        <v>107.66666666666667</v>
      </c>
      <c r="AC775" s="4">
        <f t="shared" si="77"/>
        <v>1753.3333333333333</v>
      </c>
    </row>
    <row r="776" spans="1:29" x14ac:dyDescent="0.25">
      <c r="A776" t="str">
        <f>feed!A776</f>
        <v>Satan kingdom</v>
      </c>
      <c r="B776" t="str">
        <f>feed!B776</f>
        <v>alistan1987</v>
      </c>
      <c r="C776">
        <f>feed!C776</f>
        <v>0</v>
      </c>
      <c r="D776">
        <f>SUMPRODUCT(MID(0&amp;feed!D776,LARGE(INDEX(ISNUMBER(--MID(feed!D776,ROW($1:$19),1))*
ROW($1:$19),0),ROW($1:$19))+1,1)*10^ROW($1:$19)/10)</f>
        <v>4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Normal</v>
      </c>
      <c r="H776">
        <f>SUMPRODUCT(MID(0&amp;feed!H776,LARGE(INDEX(ISNUMBER(--MID(feed!H776,ROW($1:$19),1))*
ROW($1:$19),0),ROW($1:$19))+1,1)*10^ROW($1:$19)/10)</f>
        <v>0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51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642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East Indies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776" t="str">
        <f>feed!U776</f>
        <v>http://blocgame.com/stats.php?id=60809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649</v>
      </c>
      <c r="AA776" s="8">
        <f t="shared" si="75"/>
        <v>2.1791277258566977</v>
      </c>
      <c r="AB776" s="4">
        <f t="shared" si="76"/>
        <v>107</v>
      </c>
      <c r="AC776" s="4">
        <f t="shared" si="77"/>
        <v>233.16666666666666</v>
      </c>
    </row>
    <row r="777" spans="1:29" x14ac:dyDescent="0.25">
      <c r="A777" t="str">
        <f>feed!A777</f>
        <v>Rinish</v>
      </c>
      <c r="B777" t="str">
        <f>feed!B777</f>
        <v>Semmus</v>
      </c>
      <c r="C777">
        <f>feed!C777</f>
        <v>0</v>
      </c>
      <c r="D777">
        <f>SUMPRODUCT(MID(0&amp;feed!D777,LARGE(INDEX(ISNUMBER(--MID(feed!D777,ROW($1:$19),1))*
ROW($1:$19),0),ROW($1:$19))+1,1)*10^ROW($1:$19)/10)</f>
        <v>12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SUMPRODUCT(MID(0&amp;feed!H777,LARGE(INDEX(ISNUMBER(--MID(feed!H777,ROW($1:$19),1))*
ROW($1:$19),0),ROW($1:$19))+1,1)*10^ROW($1:$19)/10)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12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3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642</v>
      </c>
      <c r="O777">
        <f>SUMPRODUCT(MID(0&amp;feed!O777,LARGE(INDEX(ISNUMBER(--MID(feed!O777,ROW($1:$5),1))*
ROW($1:$5),0),ROW($1:$5))+1,1)*10^ROW($1:$5)/10)</f>
        <v>3103</v>
      </c>
      <c r="P777">
        <f>feed!P777</f>
        <v>0</v>
      </c>
      <c r="Q777">
        <f t="shared" si="72"/>
        <v>40</v>
      </c>
      <c r="R777" t="str">
        <f>feed!Q777</f>
        <v>Meagre</v>
      </c>
      <c r="S777">
        <f t="shared" si="73"/>
        <v>1.5</v>
      </c>
      <c r="T777" t="str">
        <f>feed!R777</f>
        <v>Egypt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777" t="str">
        <f>feed!U777</f>
        <v>http://blocgame.com/stats.php?id=65415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15157</v>
      </c>
      <c r="AA777" s="8">
        <f t="shared" si="75"/>
        <v>27.697819314641745</v>
      </c>
      <c r="AB777" s="4">
        <f t="shared" si="76"/>
        <v>107</v>
      </c>
      <c r="AC777" s="4">
        <f t="shared" si="77"/>
        <v>2963.6666666666665</v>
      </c>
    </row>
    <row r="778" spans="1:29" x14ac:dyDescent="0.25">
      <c r="A778" t="str">
        <f>feed!A778</f>
        <v>Sg Api</v>
      </c>
      <c r="B778" t="str">
        <f>feed!B778</f>
        <v>Alienboy</v>
      </c>
      <c r="C778" t="str">
        <f>feed!C778</f>
        <v>PIRATES</v>
      </c>
      <c r="D778">
        <f>SUMPRODUCT(MID(0&amp;feed!D778,LARGE(INDEX(ISNUMBER(--MID(feed!D778,ROW($1:$19),1))*
ROW($1:$19),0),ROW($1:$19))+1,1)*10^ROW($1:$19)/10)</f>
        <v>61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SUMPRODUCT(MID(0&amp;feed!H778,LARGE(INDEX(ISNUMBER(--MID(feed!H778,ROW($1:$19),1))*
ROW($1:$19),0),ROW($1:$19))+1,1)*10^ROW($1:$19)/10)</f>
        <v>1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15</v>
      </c>
      <c r="K778">
        <f>SUMPRODUCT(MID(0&amp;feed!K778,LARGE(INDEX(ISNUMBER(--MID(feed!K778,ROW($1:$19),1))*
ROW($1:$19),0),ROW($1:$19))+1,1)*10^ROW($1:$19)/10)</f>
        <v>10</v>
      </c>
      <c r="L778">
        <f>SUMPRODUCT(MID(0&amp;feed!L778,LARGE(INDEX(ISNUMBER(--MID(feed!L778,ROW($1:$19),1))*
ROW($1:$19),0),ROW($1:$19))+1,1)*10^ROW($1:$19)/10)</f>
        <v>6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641</v>
      </c>
      <c r="O778">
        <f>SUMPRODUCT(MID(0&amp;feed!O778,LARGE(INDEX(ISNUMBER(--MID(feed!O778,ROW($1:$5),1))*
ROW($1:$5),0),ROW($1:$5))+1,1)*10^ROW($1:$5)/10)</f>
        <v>553</v>
      </c>
      <c r="P778" t="str">
        <f>feed!P778</f>
        <v>Untapped</v>
      </c>
      <c r="Q778">
        <f t="shared" si="72"/>
        <v>90</v>
      </c>
      <c r="R778" t="str">
        <f>feed!Q778</f>
        <v>Very Powerful</v>
      </c>
      <c r="S778">
        <f t="shared" si="73"/>
        <v>10</v>
      </c>
      <c r="T778" t="str">
        <f>feed!R778</f>
        <v>Pacific Rim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778" t="str">
        <f>feed!U778</f>
        <v>http://blocgame.com/stats.php?id=64798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14351</v>
      </c>
      <c r="AA778" s="8">
        <f t="shared" si="75"/>
        <v>32.918876755070201</v>
      </c>
      <c r="AB778" s="4">
        <f t="shared" si="76"/>
        <v>106.83333333333333</v>
      </c>
      <c r="AC778" s="4">
        <f t="shared" si="77"/>
        <v>3516.8333333333335</v>
      </c>
    </row>
    <row r="779" spans="1:29" x14ac:dyDescent="0.25">
      <c r="A779" t="str">
        <f>feed!A779</f>
        <v>4g93</v>
      </c>
      <c r="B779" t="str">
        <f>feed!B779</f>
        <v>kadafi</v>
      </c>
      <c r="C779" t="str">
        <f>feed!C779</f>
        <v>The Order</v>
      </c>
      <c r="D779">
        <f>SUMPRODUCT(MID(0&amp;feed!D779,LARGE(INDEX(ISNUMBER(--MID(feed!D779,ROW($1:$19),1))*
ROW($1:$19),0),ROW($1:$19))+1,1)*10^ROW($1:$19)/10)</f>
        <v>99</v>
      </c>
      <c r="E779">
        <f>SUMPRODUCT(MID(0&amp;feed!E779,LARGE(INDEX(ISNUMBER(--MID(feed!E779,ROW($1:$19),1))*
ROW($1:$19),0),ROW($1:$19))+1,1)*10^ROW($1:$19)/10)</f>
        <v>3</v>
      </c>
      <c r="F779" t="str">
        <f>feed!F779</f>
        <v>Korean War surplus</v>
      </c>
      <c r="G779" t="str">
        <f>feed!G779</f>
        <v>Gandhi-like</v>
      </c>
      <c r="H779">
        <f>SUMPRODUCT(MID(0&amp;feed!H779,LARGE(INDEX(ISNUMBER(--MID(feed!H779,ROW($1:$19),1))*
ROW($1:$19),0),ROW($1:$19))+1,1)*10^ROW($1:$19)/10)</f>
        <v>2</v>
      </c>
      <c r="I779" t="str">
        <f>feed!I779</f>
        <v>Standard</v>
      </c>
      <c r="J779">
        <f>SUMPRODUCT(MID(0&amp;feed!J779,LARGE(INDEX(ISNUMBER(--MID(feed!J779,ROW($1:$19),1))*
ROW($1:$19),0),ROW($1:$19))+1,1)*10^ROW($1:$19)/10)</f>
        <v>8</v>
      </c>
      <c r="K779">
        <f>SUMPRODUCT(MID(0&amp;feed!K779,LARGE(INDEX(ISNUMBER(--MID(feed!K779,ROW($1:$19),1))*
ROW($1:$19),0),ROW($1:$19))+1,1)*10^ROW($1:$19)/10)</f>
        <v>13</v>
      </c>
      <c r="L779">
        <f>SUMPRODUCT(MID(0&amp;feed!L779,LARGE(INDEX(ISNUMBER(--MID(feed!L779,ROW($1:$19),1))*
ROW($1:$19),0),ROW($1:$19))+1,1)*10^ROW($1:$19)/10)</f>
        <v>5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640</v>
      </c>
      <c r="O779">
        <f>SUMPRODUCT(MID(0&amp;feed!O779,LARGE(INDEX(ISNUMBER(--MID(feed!O779,ROW($1:$5),1))*
ROW($1:$5),0),ROW($1:$5))+1,1)*10^ROW($1:$5)/10)</f>
        <v>155</v>
      </c>
      <c r="P779" t="str">
        <f>feed!P779</f>
        <v>Untapped</v>
      </c>
      <c r="Q779">
        <f t="shared" si="72"/>
        <v>90</v>
      </c>
      <c r="R779" t="str">
        <f>feed!Q779</f>
        <v>Very Powerful</v>
      </c>
      <c r="S779">
        <f t="shared" si="73"/>
        <v>10</v>
      </c>
      <c r="T779" t="str">
        <f>feed!R779</f>
        <v>Pacific Rim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779" t="str">
        <f>feed!U779</f>
        <v>http://blocgame.com/stats.php?id=62122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11971</v>
      </c>
      <c r="AA779" s="8">
        <f t="shared" si="75"/>
        <v>31.595312499999999</v>
      </c>
      <c r="AB779" s="4">
        <f t="shared" si="76"/>
        <v>106.66666666666667</v>
      </c>
      <c r="AC779" s="4">
        <f t="shared" si="77"/>
        <v>3370.1666666666665</v>
      </c>
    </row>
    <row r="780" spans="1:29" x14ac:dyDescent="0.25">
      <c r="A780" t="str">
        <f>feed!A780</f>
        <v>Poorfags</v>
      </c>
      <c r="B780" t="str">
        <f>feed!B780</f>
        <v>Bernie Sanders</v>
      </c>
      <c r="C780" t="str">
        <f>feed!C780</f>
        <v>Armat Corporation</v>
      </c>
      <c r="D780">
        <f>SUMPRODUCT(MID(0&amp;feed!D780,LARGE(INDEX(ISNUMBER(--MID(feed!D780,ROW($1:$19),1))*
ROW($1:$19),0),ROW($1:$19))+1,1)*10^ROW($1:$19)/10)</f>
        <v>140</v>
      </c>
      <c r="E780">
        <f>SUMPRODUCT(MID(0&amp;feed!E780,LARGE(INDEX(ISNUMBER(--MID(feed!E780,ROW($1:$19),1))*
ROW($1:$19),0),ROW($1:$19))+1,1)*10^ROW($1:$19)/10)</f>
        <v>3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3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16</v>
      </c>
      <c r="K780">
        <f>SUMPRODUCT(MID(0&amp;feed!K780,LARGE(INDEX(ISNUMBER(--MID(feed!K780,ROW($1:$19),1))*
ROW($1:$19),0),ROW($1:$19))+1,1)*10^ROW($1:$19)/10)</f>
        <v>11</v>
      </c>
      <c r="L780">
        <f>SUMPRODUCT(MID(0&amp;feed!L780,LARGE(INDEX(ISNUMBER(--MID(feed!L780,ROW($1:$19),1))*
ROW($1:$19),0),ROW($1:$19))+1,1)*10^ROW($1:$19)/10)</f>
        <v>10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639</v>
      </c>
      <c r="O780">
        <f>SUMPRODUCT(MID(0&amp;feed!O780,LARGE(INDEX(ISNUMBER(--MID(feed!O780,ROW($1:$5),1))*
ROW($1:$5),0),ROW($1:$5))+1,1)*10^ROW($1:$5)/10)</f>
        <v>1989</v>
      </c>
      <c r="P780">
        <f>feed!P780</f>
        <v>0</v>
      </c>
      <c r="Q780">
        <f t="shared" si="72"/>
        <v>40</v>
      </c>
      <c r="R780" t="str">
        <f>feed!Q780</f>
        <v>Large</v>
      </c>
      <c r="S780">
        <f t="shared" si="73"/>
        <v>7.5</v>
      </c>
      <c r="T780" t="str">
        <f>feed!R780</f>
        <v>Persia</v>
      </c>
      <c r="U780" t="str">
        <f>feed!S780</f>
        <v>United States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780" t="str">
        <f>feed!U780</f>
        <v>http://blocgame.com/stats.php?id=64871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7828</v>
      </c>
      <c r="AA780" s="8">
        <f t="shared" si="75"/>
        <v>28.095461658841941</v>
      </c>
      <c r="AB780" s="4">
        <f t="shared" si="76"/>
        <v>106.5</v>
      </c>
      <c r="AC780" s="4">
        <f t="shared" si="77"/>
        <v>2992.1666666666665</v>
      </c>
    </row>
    <row r="781" spans="1:29" x14ac:dyDescent="0.25">
      <c r="A781" t="str">
        <f>feed!A781</f>
        <v>Vape</v>
      </c>
      <c r="B781" t="str">
        <f>feed!B781</f>
        <v>amira</v>
      </c>
      <c r="C781" t="str">
        <f>feed!C781</f>
        <v>Socialist Arab Union</v>
      </c>
      <c r="D781">
        <f>SUMPRODUCT(MID(0&amp;feed!D781,LARGE(INDEX(ISNUMBER(--MID(feed!D781,ROW($1:$19),1))*
ROW($1:$19),0),ROW($1:$19))+1,1)*10^ROW($1:$19)/10)</f>
        <v>68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Gandhi-like</v>
      </c>
      <c r="H781">
        <f>SUMPRODUCT(MID(0&amp;feed!H781,LARGE(INDEX(ISNUMBER(--MID(feed!H781,ROW($1:$19),1))*
ROW($1:$19),0),ROW($1:$19))+1,1)*10^ROW($1:$19)/10)</f>
        <v>2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0</v>
      </c>
      <c r="K781">
        <f>SUMPRODUCT(MID(0&amp;feed!K781,LARGE(INDEX(ISNUMBER(--MID(feed!K781,ROW($1:$19),1))*
ROW($1:$19),0),ROW($1:$19))+1,1)*10^ROW($1:$19)/10)</f>
        <v>14</v>
      </c>
      <c r="L781">
        <f>SUMPRODUCT(MID(0&amp;feed!L781,LARGE(INDEX(ISNUMBER(--MID(feed!L781,ROW($1:$19),1))*
ROW($1:$19),0),ROW($1:$19))+1,1)*10^ROW($1:$19)/10)</f>
        <v>14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633</v>
      </c>
      <c r="O781">
        <f>SUMPRODUCT(MID(0&amp;feed!O781,LARGE(INDEX(ISNUMBER(--MID(feed!O781,ROW($1:$5),1))*
ROW($1:$5),0),ROW($1:$5))+1,1)*10^ROW($1:$5)/10)</f>
        <v>5211</v>
      </c>
      <c r="P781" t="str">
        <f>feed!P781</f>
        <v>Untapped</v>
      </c>
      <c r="Q781">
        <f t="shared" si="72"/>
        <v>90</v>
      </c>
      <c r="R781" t="str">
        <f>feed!Q781</f>
        <v>Very Powerful</v>
      </c>
      <c r="S781">
        <f t="shared" si="73"/>
        <v>10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781" t="str">
        <f>feed!U781</f>
        <v>http://blocgame.com/stats.php?id=62642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18430</v>
      </c>
      <c r="AA781" s="8">
        <f t="shared" si="75"/>
        <v>48.072669826224327</v>
      </c>
      <c r="AB781" s="4">
        <f t="shared" si="76"/>
        <v>105.5</v>
      </c>
      <c r="AC781" s="4">
        <f t="shared" si="77"/>
        <v>5071.666666666667</v>
      </c>
    </row>
    <row r="782" spans="1:29" x14ac:dyDescent="0.25">
      <c r="A782" t="str">
        <f>feed!A782</f>
        <v>Much War</v>
      </c>
      <c r="B782" t="str">
        <f>feed!B782</f>
        <v>Dan The Magic Man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77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4</v>
      </c>
      <c r="I782" t="str">
        <f>feed!I782</f>
        <v>Poor</v>
      </c>
      <c r="J782">
        <f>SUMPRODUCT(MID(0&amp;feed!J782,LARGE(INDEX(ISNUMBER(--MID(feed!J782,ROW($1:$19),1))*
ROW($1:$19),0),ROW($1:$19))+1,1)*10^ROW($1:$19)/10)</f>
        <v>17</v>
      </c>
      <c r="K782">
        <f>SUMPRODUCT(MID(0&amp;feed!K782,LARGE(INDEX(ISNUMBER(--MID(feed!K782,ROW($1:$19),1))*
ROW($1:$19),0),ROW($1:$19))+1,1)*10^ROW($1:$19)/10)</f>
        <v>10</v>
      </c>
      <c r="L782">
        <f>SUMPRODUCT(MID(0&amp;feed!L782,LARGE(INDEX(ISNUMBER(--MID(feed!L782,ROW($1:$19),1))*
ROW($1:$19),0),ROW($1:$19))+1,1)*10^ROW($1:$19)/10)</f>
        <v>18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632</v>
      </c>
      <c r="O782">
        <f>SUMPRODUCT(MID(0&amp;feed!O782,LARGE(INDEX(ISNUMBER(--MID(feed!O782,ROW($1:$5),1))*
ROW($1:$5),0),ROW($1:$5))+1,1)*10^ROW($1:$5)/10)</f>
        <v>3020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Mesopotamia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782" t="str">
        <f>feed!U782</f>
        <v>http://blocgame.com/stats.php?id=61645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29628</v>
      </c>
      <c r="AA782" s="8">
        <f t="shared" si="75"/>
        <v>68.240506329113927</v>
      </c>
      <c r="AB782" s="4">
        <f t="shared" si="76"/>
        <v>105.33333333333333</v>
      </c>
      <c r="AC782" s="4">
        <f t="shared" si="77"/>
        <v>7188</v>
      </c>
    </row>
    <row r="783" spans="1:29" x14ac:dyDescent="0.25">
      <c r="A783" t="str">
        <f>feed!A783</f>
        <v>ARABOBIA</v>
      </c>
      <c r="B783" t="str">
        <f>feed!B783</f>
        <v>King Boobooboobsies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Normal</v>
      </c>
      <c r="H783">
        <f>SUMPRODUCT(MID(0&amp;feed!H783,LARGE(INDEX(ISNUMBER(--MID(feed!H783,ROW($1:$19),1))*
ROW($1:$19),0),ROW($1:$19))+1,1)*10^ROW($1:$19)/10)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4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632</v>
      </c>
      <c r="O783">
        <f>SUMPRODUCT(MID(0&amp;feed!O783,LARGE(INDEX(ISNUMBER(--MID(feed!O783,ROW($1:$5),1))*
ROW($1:$5),0),ROW($1:$5))+1,1)*10^ROW($1:$5)/10)</f>
        <v>79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Arabia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783" t="str">
        <f>feed!U783</f>
        <v>http://blocgame.com/stats.php?id=62683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13</v>
      </c>
      <c r="AA783" s="8">
        <f t="shared" si="75"/>
        <v>4.7674050632911396</v>
      </c>
      <c r="AB783" s="4">
        <f t="shared" si="76"/>
        <v>105.33333333333333</v>
      </c>
      <c r="AC783" s="4">
        <f t="shared" si="77"/>
        <v>502.16666666666669</v>
      </c>
    </row>
    <row r="784" spans="1:29" x14ac:dyDescent="0.25">
      <c r="A784" t="str">
        <f>feed!A784</f>
        <v>New Gloryhole</v>
      </c>
      <c r="B784" t="str">
        <f>feed!B784</f>
        <v>Doctor Feng</v>
      </c>
      <c r="C784" t="str">
        <f>feed!C784</f>
        <v>Pact of Red October</v>
      </c>
      <c r="D784">
        <f>SUMPRODUCT(MID(0&amp;feed!D784,LARGE(INDEX(ISNUMBER(--MID(feed!D784,ROW($1:$19),1))*
ROW($1:$19),0),ROW($1:$19))+1,1)*10^ROW($1:$19)/10)</f>
        <v>20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Good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12</v>
      </c>
      <c r="K784">
        <f>SUMPRODUCT(MID(0&amp;feed!K784,LARGE(INDEX(ISNUMBER(--MID(feed!K784,ROW($1:$19),1))*
ROW($1:$19),0),ROW($1:$19))+1,1)*10^ROW($1:$19)/10)</f>
        <v>10</v>
      </c>
      <c r="L784">
        <f>SUMPRODUCT(MID(0&amp;feed!L784,LARGE(INDEX(ISNUMBER(--MID(feed!L784,ROW($1:$19),1))*
ROW($1:$19),0),ROW($1:$19))+1,1)*10^ROW($1:$19)/10)</f>
        <v>5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631</v>
      </c>
      <c r="O784">
        <f>SUMPRODUCT(MID(0&amp;feed!O784,LARGE(INDEX(ISNUMBER(--MID(feed!O784,ROW($1:$5),1))*
ROW($1:$5),0),ROW($1:$5))+1,1)*10^ROW($1:$5)/10)</f>
        <v>5</v>
      </c>
      <c r="P784" t="str">
        <f>feed!P784</f>
        <v>Untapped</v>
      </c>
      <c r="Q784">
        <f t="shared" si="72"/>
        <v>90</v>
      </c>
      <c r="R784" t="str">
        <f>feed!Q784</f>
        <v>Meagre</v>
      </c>
      <c r="S784">
        <f t="shared" si="73"/>
        <v>1.5</v>
      </c>
      <c r="T784" t="str">
        <f>feed!R784</f>
        <v>East Africa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784" t="str">
        <f>feed!U784</f>
        <v>http://blocgame.com/stats.php?id=64578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11886</v>
      </c>
      <c r="AA784" s="8">
        <f t="shared" si="75"/>
        <v>27.751188589540412</v>
      </c>
      <c r="AB784" s="4">
        <f t="shared" si="76"/>
        <v>105.16666666666667</v>
      </c>
      <c r="AC784" s="4">
        <f t="shared" si="77"/>
        <v>2918.5</v>
      </c>
    </row>
    <row r="785" spans="1:29" x14ac:dyDescent="0.25">
      <c r="A785" t="str">
        <f>feed!A785</f>
        <v>Disc</v>
      </c>
      <c r="B785" t="str">
        <f>feed!B785</f>
        <v>Clockwork Man</v>
      </c>
      <c r="C785">
        <f>feed!C785</f>
        <v>0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Mad Dog</v>
      </c>
      <c r="H785">
        <f>SUMPRODUCT(MID(0&amp;feed!H785,LARGE(INDEX(ISNUMBER(--MID(feed!H785,ROW($1:$19),1))*
ROW($1:$19),0),ROW($1:$19))+1,1)*10^ROW($1:$19)/10)</f>
        <v>0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0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0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629</v>
      </c>
      <c r="O785">
        <f>SUMPRODUCT(MID(0&amp;feed!O785,LARGE(INDEX(ISNUMBER(--MID(feed!O785,ROW($1:$5),1))*
ROW($1:$5),0),ROW($1:$5))+1,1)*10^ROW($1:$5)/10)</f>
        <v>2</v>
      </c>
      <c r="P785" t="str">
        <f>feed!P785</f>
        <v>Untapped</v>
      </c>
      <c r="Q785">
        <f t="shared" si="72"/>
        <v>90</v>
      </c>
      <c r="R785" t="str">
        <f>feed!Q785</f>
        <v>Small</v>
      </c>
      <c r="S785">
        <f t="shared" si="73"/>
        <v>3</v>
      </c>
      <c r="T785" t="str">
        <f>feed!R785</f>
        <v>Mesoamerica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785" t="str">
        <f>feed!U785</f>
        <v>http://blocgame.com/stats.php?id=65666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24721</v>
      </c>
      <c r="AA785" s="8">
        <f t="shared" si="75"/>
        <v>42.879173290937999</v>
      </c>
      <c r="AB785" s="4">
        <f t="shared" si="76"/>
        <v>104.83333333333333</v>
      </c>
      <c r="AC785" s="4">
        <f t="shared" si="77"/>
        <v>4495.166666666667</v>
      </c>
    </row>
    <row r="786" spans="1:29" x14ac:dyDescent="0.25">
      <c r="A786" t="str">
        <f>feed!A786</f>
        <v>ZY Kingdoms</v>
      </c>
      <c r="B786" t="str">
        <f>feed!B786</f>
        <v>ZY1st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147</v>
      </c>
      <c r="E786">
        <f>SUMPRODUCT(MID(0&amp;feed!E786,LARGE(INDEX(ISNUMBER(--MID(feed!E786,ROW($1:$19),1))*
ROW($1:$19),0),ROW($1:$19))+1,1)*10^ROW($1:$19)/10)</f>
        <v>1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SUMPRODUCT(MID(0&amp;feed!H786,LARGE(INDEX(ISNUMBER(--MID(feed!H786,ROW($1:$19),1))*
ROW($1:$19),0),ROW($1:$19))+1,1)*10^ROW($1:$19)/10)</f>
        <v>3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11</v>
      </c>
      <c r="K786">
        <f>SUMPRODUCT(MID(0&amp;feed!K786,LARGE(INDEX(ISNUMBER(--MID(feed!K786,ROW($1:$19),1))*
ROW($1:$19),0),ROW($1:$19))+1,1)*10^ROW($1:$19)/10)</f>
        <v>16</v>
      </c>
      <c r="L786">
        <f>SUMPRODUCT(MID(0&amp;feed!L786,LARGE(INDEX(ISNUMBER(--MID(feed!L786,ROW($1:$19),1))*
ROW($1:$19),0),ROW($1:$19))+1,1)*10^ROW($1:$19)/10)</f>
        <v>17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627</v>
      </c>
      <c r="O786">
        <f>SUMPRODUCT(MID(0&amp;feed!O786,LARGE(INDEX(ISNUMBER(--MID(feed!O786,ROW($1:$5),1))*
ROW($1:$5),0),ROW($1:$5))+1,1)*10^ROW($1:$5)/10)</f>
        <v>5868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Mesopotamia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786" t="str">
        <f>feed!U786</f>
        <v>http://blocgame.com/stats.php?id=62893</v>
      </c>
      <c r="X786" s="4">
        <f>SUMPRODUCT(MID(0&amp;feed!V786,LARGE(INDEX(ISNUMBER(--MID(feed!V786,ROW($1:$5),1))*
ROW($1:$5),0),ROW($1:$5))+1,1)*10^ROW($1:$5)/10)</f>
        <v>0</v>
      </c>
      <c r="Y786" t="str">
        <f>feed!W786</f>
        <v>1 Tons</v>
      </c>
      <c r="Z786" s="4">
        <f t="shared" si="74"/>
        <v>34323</v>
      </c>
      <c r="AA786" s="8">
        <f t="shared" si="75"/>
        <v>78.066985645933016</v>
      </c>
      <c r="AB786" s="4">
        <f t="shared" si="76"/>
        <v>104.5</v>
      </c>
      <c r="AC786" s="4">
        <f t="shared" si="77"/>
        <v>8158</v>
      </c>
    </row>
    <row r="787" spans="1:29" x14ac:dyDescent="0.25">
      <c r="A787" t="str">
        <f>feed!A787</f>
        <v>identitiesys</v>
      </c>
      <c r="B787" t="str">
        <f>feed!B787</f>
        <v>Jason5555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Normal</v>
      </c>
      <c r="H787">
        <f>SUMPRODUCT(MID(0&amp;feed!H787,LARGE(INDEX(ISNUMBER(--MID(feed!H787,ROW($1:$19),1))*
ROW($1:$19),0),ROW($1:$19))+1,1)*10^ROW($1:$19)/10)</f>
        <v>1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24</v>
      </c>
      <c r="K787">
        <f>SUMPRODUCT(MID(0&amp;feed!K787,LARGE(INDEX(ISNUMBER(--MID(feed!K787,ROW($1:$19),1))*
ROW($1:$19),0),ROW($1:$19))+1,1)*10^ROW($1:$19)/10)</f>
        <v>3</v>
      </c>
      <c r="L787">
        <f>SUMPRODUCT(MID(0&amp;feed!L787,LARGE(INDEX(ISNUMBER(--MID(feed!L787,ROW($1:$19),1))*
ROW($1:$19),0),ROW($1:$19))+1,1)*10^ROW($1:$19)/10)</f>
        <v>1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624</v>
      </c>
      <c r="O787">
        <f>SUMPRODUCT(MID(0&amp;feed!O787,LARGE(INDEX(ISNUMBER(--MID(feed!O787,ROW($1:$5),1))*
ROW($1:$5),0),ROW($1:$5))+1,1)*10^ROW($1:$5)/10)</f>
        <v>33</v>
      </c>
      <c r="P787" t="str">
        <f>feed!P787</f>
        <v>Near Depletion</v>
      </c>
      <c r="Q787">
        <f t="shared" si="72"/>
        <v>10</v>
      </c>
      <c r="R787" t="str">
        <f>feed!Q787</f>
        <v>None</v>
      </c>
      <c r="S787">
        <f t="shared" si="73"/>
        <v>0</v>
      </c>
      <c r="T787" t="str">
        <f>feed!R787</f>
        <v>Pacific Rim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787" t="str">
        <f>feed!U787</f>
        <v>http://blocgame.com/stats.php?id=64475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10371</v>
      </c>
      <c r="AA787" s="8">
        <f t="shared" si="75"/>
        <v>20.22596153846154</v>
      </c>
      <c r="AB787" s="4">
        <f t="shared" si="76"/>
        <v>104</v>
      </c>
      <c r="AC787" s="4">
        <f t="shared" si="77"/>
        <v>2103.5</v>
      </c>
    </row>
    <row r="788" spans="1:29" x14ac:dyDescent="0.25">
      <c r="A788" t="str">
        <f>feed!A788</f>
        <v>Golden Woods</v>
      </c>
      <c r="B788" t="str">
        <f>feed!B788</f>
        <v>Celeborn002</v>
      </c>
      <c r="C788">
        <f>feed!C788</f>
        <v>0</v>
      </c>
      <c r="D788">
        <f>SUMPRODUCT(MID(0&amp;feed!D788,LARGE(INDEX(ISNUMBER(--MID(feed!D788,ROW($1:$19),1))*
ROW($1:$19),0),ROW($1:$19))+1,1)*10^ROW($1:$19)/10)</f>
        <v>3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SUMPRODUCT(MID(0&amp;feed!H788,LARGE(INDEX(ISNUMBER(--MID(feed!H788,ROW($1:$19),1))*
ROW($1:$19),0),ROW($1:$19))+1,1)*10^ROW($1:$19)/10)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177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621</v>
      </c>
      <c r="O788">
        <f>SUMPRODUCT(MID(0&amp;feed!O788,LARGE(INDEX(ISNUMBER(--MID(feed!O788,ROW($1:$5),1))*
ROW($1:$5),0),ROW($1:$5))+1,1)*10^ROW($1:$5)/10)</f>
        <v>1769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Atlas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788" t="str">
        <f>feed!U788</f>
        <v>http://blocgame.com/stats.php?id=64192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4955</v>
      </c>
      <c r="AA788" s="8">
        <f t="shared" si="75"/>
        <v>10.394524959742352</v>
      </c>
      <c r="AB788" s="4">
        <f t="shared" si="76"/>
        <v>103.5</v>
      </c>
      <c r="AC788" s="4">
        <f t="shared" si="77"/>
        <v>1075.8333333333333</v>
      </c>
    </row>
    <row r="789" spans="1:29" x14ac:dyDescent="0.25">
      <c r="A789" t="str">
        <f>feed!A789</f>
        <v>HappyPeople</v>
      </c>
      <c r="B789" t="str">
        <f>feed!B789</f>
        <v>KimJongIgor</v>
      </c>
      <c r="C789" t="str">
        <f>feed!C789</f>
        <v>Warsaw Pact</v>
      </c>
      <c r="D789">
        <f>SUMPRODUCT(MID(0&amp;feed!D789,LARGE(INDEX(ISNUMBER(--MID(feed!D789,ROW($1:$19),1))*
ROW($1:$19),0),ROW($1:$19))+1,1)*10^ROW($1:$19)/10)</f>
        <v>8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SUMPRODUCT(MID(0&amp;feed!H789,LARGE(INDEX(ISNUMBER(--MID(feed!H789,ROW($1:$19),1))*
ROW($1:$19),0),ROW($1:$19))+1,1)*10^ROW($1:$19)/10)</f>
        <v>2</v>
      </c>
      <c r="I789" t="str">
        <f>feed!I789</f>
        <v>Elite</v>
      </c>
      <c r="J789">
        <f>SUMPRODUCT(MID(0&amp;feed!J789,LARGE(INDEX(ISNUMBER(--MID(feed!J789,ROW($1:$19),1))*
ROW($1:$19),0),ROW($1:$19))+1,1)*10^ROW($1:$19)/10)</f>
        <v>2</v>
      </c>
      <c r="K789">
        <f>SUMPRODUCT(MID(0&amp;feed!K789,LARGE(INDEX(ISNUMBER(--MID(feed!K789,ROW($1:$19),1))*
ROW($1:$19),0),ROW($1:$19))+1,1)*10^ROW($1:$19)/10)</f>
        <v>8</v>
      </c>
      <c r="L789">
        <f>SUMPRODUCT(MID(0&amp;feed!L789,LARGE(INDEX(ISNUMBER(--MID(feed!L789,ROW($1:$19),1))*
ROW($1:$19),0),ROW($1:$19))+1,1)*10^ROW($1:$19)/10)</f>
        <v>4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620</v>
      </c>
      <c r="O789">
        <f>SUMPRODUCT(MID(0&amp;feed!O789,LARGE(INDEX(ISNUMBER(--MID(feed!O789,ROW($1:$5),1))*
ROW($1:$5),0),ROW($1:$5))+1,1)*10^ROW($1:$5)/10)</f>
        <v>345</v>
      </c>
      <c r="P789">
        <f>feed!P789</f>
        <v>0</v>
      </c>
      <c r="Q789">
        <f t="shared" si="72"/>
        <v>40</v>
      </c>
      <c r="R789" t="str">
        <f>feed!Q789</f>
        <v>Meagre</v>
      </c>
      <c r="S789">
        <f t="shared" si="73"/>
        <v>1.5</v>
      </c>
      <c r="T789" t="str">
        <f>feed!R789</f>
        <v>China</v>
      </c>
      <c r="U789" t="str">
        <f>feed!S789</f>
        <v>Soviet Union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789" t="str">
        <f>feed!U789</f>
        <v>http://blocgame.com/stats.php?id=65356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20947</v>
      </c>
      <c r="AA789" s="8">
        <f t="shared" si="75"/>
        <v>43.46290322580645</v>
      </c>
      <c r="AB789" s="4">
        <f t="shared" si="76"/>
        <v>103.33333333333333</v>
      </c>
      <c r="AC789" s="4">
        <f t="shared" si="77"/>
        <v>4491.166666666667</v>
      </c>
    </row>
    <row r="790" spans="1:29" x14ac:dyDescent="0.25">
      <c r="A790" t="str">
        <f>feed!A790</f>
        <v>Puddle of Mudd</v>
      </c>
      <c r="B790" t="str">
        <f>feed!B790</f>
        <v>Mr. Bossman</v>
      </c>
      <c r="C790" t="str">
        <f>feed!C790</f>
        <v>Brotherhood of Nod</v>
      </c>
      <c r="D790">
        <f>SUMPRODUCT(MID(0&amp;feed!D790,LARGE(INDEX(ISNUMBER(--MID(feed!D790,ROW($1:$19),1))*
ROW($1:$19),0),ROW($1:$19))+1,1)*10^ROW($1:$19)/10)</f>
        <v>77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0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14</v>
      </c>
      <c r="K790">
        <f>SUMPRODUCT(MID(0&amp;feed!K790,LARGE(INDEX(ISNUMBER(--MID(feed!K790,ROW($1:$19),1))*
ROW($1:$19),0),ROW($1:$19))+1,1)*10^ROW($1:$19)/10)</f>
        <v>10</v>
      </c>
      <c r="L790">
        <f>SUMPRODUCT(MID(0&amp;feed!L790,LARGE(INDEX(ISNUMBER(--MID(feed!L790,ROW($1:$19),1))*
ROW($1:$19),0),ROW($1:$19))+1,1)*10^ROW($1:$19)/10)</f>
        <v>0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619</v>
      </c>
      <c r="O790">
        <f>SUMPRODUCT(MID(0&amp;feed!O790,LARGE(INDEX(ISNUMBER(--MID(feed!O790,ROW($1:$5),1))*
ROW($1:$5),0),ROW($1:$5))+1,1)*10^ROW($1:$5)/10)</f>
        <v>214</v>
      </c>
      <c r="P790" t="str">
        <f>feed!P790</f>
        <v>Untapped</v>
      </c>
      <c r="Q790">
        <f t="shared" si="72"/>
        <v>90</v>
      </c>
      <c r="R790" t="str">
        <f>feed!Q790</f>
        <v>Powerful</v>
      </c>
      <c r="S790">
        <f t="shared" si="73"/>
        <v>9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790" t="str">
        <f>feed!U790</f>
        <v>http://blocgame.com/stats.php?id=64311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23358</v>
      </c>
      <c r="AA790" s="8">
        <f t="shared" si="75"/>
        <v>43.793214862681744</v>
      </c>
      <c r="AB790" s="4">
        <f t="shared" si="76"/>
        <v>103.16666666666667</v>
      </c>
      <c r="AC790" s="4">
        <f t="shared" si="77"/>
        <v>4518</v>
      </c>
    </row>
    <row r="791" spans="1:29" x14ac:dyDescent="0.25">
      <c r="A791" t="str">
        <f>feed!A791</f>
        <v>Double A</v>
      </c>
      <c r="B791" t="str">
        <f>feed!B791</f>
        <v>alvin anakin</v>
      </c>
      <c r="C791">
        <f>feed!C791</f>
        <v>0</v>
      </c>
      <c r="D791">
        <f>SUMPRODUCT(MID(0&amp;feed!D791,LARGE(INDEX(ISNUMBER(--MID(feed!D791,ROW($1:$19),1))*
ROW($1:$19),0),ROW($1:$19))+1,1)*10^ROW($1:$19)/10)</f>
        <v>9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Questionable</v>
      </c>
      <c r="H791">
        <f>SUMPRODUCT(MID(0&amp;feed!H791,LARGE(INDEX(ISNUMBER(--MID(feed!H791,ROW($1:$19),1))*
ROW($1:$19),0),ROW($1:$19))+1,1)*10^ROW($1:$19)/10)</f>
        <v>1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47</v>
      </c>
      <c r="K791">
        <f>SUMPRODUCT(MID(0&amp;feed!K791,LARGE(INDEX(ISNUMBER(--MID(feed!K791,ROW($1:$19),1))*
ROW($1:$19),0),ROW($1:$19))+1,1)*10^ROW($1:$19)/10)</f>
        <v>7</v>
      </c>
      <c r="L791">
        <f>SUMPRODUCT(MID(0&amp;feed!L791,LARGE(INDEX(ISNUMBER(--MID(feed!L791,ROW($1:$19),1))*
ROW($1:$19),0),ROW($1:$19))+1,1)*10^ROW($1:$19)/10)</f>
        <v>6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618</v>
      </c>
      <c r="O791">
        <f>SUMPRODUCT(MID(0&amp;feed!O791,LARGE(INDEX(ISNUMBER(--MID(feed!O791,ROW($1:$5),1))*
ROW($1:$5),0),ROW($1:$5))+1,1)*10^ROW($1:$5)/10)</f>
        <v>439</v>
      </c>
      <c r="P791" t="str">
        <f>feed!P791</f>
        <v>Untapped</v>
      </c>
      <c r="Q791">
        <f t="shared" si="72"/>
        <v>90</v>
      </c>
      <c r="R791" t="str">
        <f>feed!Q791</f>
        <v>Small</v>
      </c>
      <c r="S791">
        <f t="shared" si="73"/>
        <v>3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791" t="str">
        <f>feed!U791</f>
        <v>http://blocgame.com/stats.php?id=64615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-470</v>
      </c>
      <c r="AA791" s="8">
        <f t="shared" si="75"/>
        <v>8.3414239482200649</v>
      </c>
      <c r="AB791" s="4">
        <f t="shared" si="76"/>
        <v>103</v>
      </c>
      <c r="AC791" s="4">
        <f t="shared" si="77"/>
        <v>859.16666666666663</v>
      </c>
    </row>
    <row r="792" spans="1:29" x14ac:dyDescent="0.25">
      <c r="A792" t="str">
        <f>feed!A792</f>
        <v>Tojo</v>
      </c>
      <c r="B792" t="str">
        <f>feed!B792</f>
        <v>RafaelTrigo1</v>
      </c>
      <c r="C792">
        <f>feed!C792</f>
        <v>0</v>
      </c>
      <c r="D792">
        <f>SUMPRODUCT(MID(0&amp;feed!D792,LARGE(INDEX(ISNUMBER(--MID(feed!D792,ROW($1:$19),1))*
ROW($1:$19),0),ROW($1:$19))+1,1)*10^ROW($1:$19)/10)</f>
        <v>9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Angelic</v>
      </c>
      <c r="H792">
        <f>SUMPRODUCT(MID(0&amp;feed!H792,LARGE(INDEX(ISNUMBER(--MID(feed!H792,ROW($1:$19),1))*
ROW($1:$19),0),ROW($1:$19))+1,1)*10^ROW($1:$19)/10)</f>
        <v>1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13</v>
      </c>
      <c r="K792">
        <f>SUMPRODUCT(MID(0&amp;feed!K792,LARGE(INDEX(ISNUMBER(--MID(feed!K792,ROW($1:$19),1))*
ROW($1:$19),0),ROW($1:$19))+1,1)*10^ROW($1:$19)/10)</f>
        <v>12</v>
      </c>
      <c r="L792">
        <f>SUMPRODUCT(MID(0&amp;feed!L792,LARGE(INDEX(ISNUMBER(--MID(feed!L792,ROW($1:$19),1))*
ROW($1:$19),0),ROW($1:$19))+1,1)*10^ROW($1:$19)/10)</f>
        <v>1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616</v>
      </c>
      <c r="O792">
        <f>SUMPRODUCT(MID(0&amp;feed!O792,LARGE(INDEX(ISNUMBER(--MID(feed!O792,ROW($1:$5),1))*
ROW($1:$5),0),ROW($1:$5))+1,1)*10^ROW($1:$5)/10)</f>
        <v>478</v>
      </c>
      <c r="P792" t="str">
        <f>feed!P792</f>
        <v>Untapped</v>
      </c>
      <c r="Q792">
        <f t="shared" si="72"/>
        <v>90</v>
      </c>
      <c r="R792" t="str">
        <f>feed!Q792</f>
        <v>Small</v>
      </c>
      <c r="S792">
        <f t="shared" si="73"/>
        <v>3</v>
      </c>
      <c r="T792" t="str">
        <f>feed!R792</f>
        <v>Gran Colombia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792" t="str">
        <f>feed!U792</f>
        <v>http://blocgame.com/stats.php?id=50821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11042</v>
      </c>
      <c r="AA792" s="8">
        <f t="shared" si="75"/>
        <v>27.056818181818183</v>
      </c>
      <c r="AB792" s="4">
        <f t="shared" si="76"/>
        <v>102.66666666666667</v>
      </c>
      <c r="AC792" s="4">
        <f t="shared" si="77"/>
        <v>2777.8333333333335</v>
      </c>
    </row>
    <row r="793" spans="1:29" x14ac:dyDescent="0.25">
      <c r="A793" t="str">
        <f>feed!A793</f>
        <v>Togunia</v>
      </c>
      <c r="B793" t="str">
        <f>feed!B793</f>
        <v>Toguno</v>
      </c>
      <c r="C793" t="str">
        <f>feed!C793</f>
        <v>African Empire</v>
      </c>
      <c r="D793">
        <f>SUMPRODUCT(MID(0&amp;feed!D793,LARGE(INDEX(ISNUMBER(--MID(feed!D793,ROW($1:$19),1))*
ROW($1:$19),0),ROW($1:$19))+1,1)*10^ROW($1:$19)/10)</f>
        <v>10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2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3</v>
      </c>
      <c r="K793">
        <f>SUMPRODUCT(MID(0&amp;feed!K793,LARGE(INDEX(ISNUMBER(--MID(feed!K793,ROW($1:$19),1))*
ROW($1:$19),0),ROW($1:$19))+1,1)*10^ROW($1:$19)/10)</f>
        <v>9</v>
      </c>
      <c r="L793">
        <f>SUMPRODUCT(MID(0&amp;feed!L793,LARGE(INDEX(ISNUMBER(--MID(feed!L793,ROW($1:$19),1))*
ROW($1:$19),0),ROW($1:$19))+1,1)*10^ROW($1:$19)/10)</f>
        <v>6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615</v>
      </c>
      <c r="O793">
        <f>SUMPRODUCT(MID(0&amp;feed!O793,LARGE(INDEX(ISNUMBER(--MID(feed!O793,ROW($1:$5),1))*
ROW($1:$5),0),ROW($1:$5))+1,1)*10^ROW($1:$5)/10)</f>
        <v>0</v>
      </c>
      <c r="P793" t="str">
        <f>feed!P793</f>
        <v>Untapped</v>
      </c>
      <c r="Q793">
        <f t="shared" si="72"/>
        <v>90</v>
      </c>
      <c r="R793" t="str">
        <f>feed!Q793</f>
        <v>Small</v>
      </c>
      <c r="S793">
        <f t="shared" si="73"/>
        <v>3</v>
      </c>
      <c r="T793" t="str">
        <f>feed!R793</f>
        <v>Guinea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793" t="str">
        <f>feed!U793</f>
        <v>http://blocgame.com/stats.php?id=65131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12728</v>
      </c>
      <c r="AA793" s="8">
        <f t="shared" si="75"/>
        <v>32.28130081300813</v>
      </c>
      <c r="AB793" s="4">
        <f t="shared" si="76"/>
        <v>102.5</v>
      </c>
      <c r="AC793" s="4">
        <f t="shared" si="77"/>
        <v>3308.8333333333335</v>
      </c>
    </row>
    <row r="794" spans="1:29" x14ac:dyDescent="0.25">
      <c r="A794" t="str">
        <f>feed!A794</f>
        <v>Picanninia</v>
      </c>
      <c r="B794" t="str">
        <f>feed!B794</f>
        <v>oppengrubenfuhrer</v>
      </c>
      <c r="C794" t="str">
        <f>feed!C794</f>
        <v>The Khilafah</v>
      </c>
      <c r="D794">
        <f>SUMPRODUCT(MID(0&amp;feed!D794,LARGE(INDEX(ISNUMBER(--MID(feed!D794,ROW($1:$19),1))*
ROW($1:$19),0),ROW($1:$19))+1,1)*10^ROW($1:$19)/10)</f>
        <v>7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Normal</v>
      </c>
      <c r="H794">
        <f>SUMPRODUCT(MID(0&amp;feed!H794,LARGE(INDEX(ISNUMBER(--MID(feed!H794,ROW($1:$19),1))*
ROW($1:$19),0),ROW($1:$19))+1,1)*10^ROW($1:$19)/10)</f>
        <v>1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12</v>
      </c>
      <c r="K794">
        <f>SUMPRODUCT(MID(0&amp;feed!K794,LARGE(INDEX(ISNUMBER(--MID(feed!K794,ROW($1:$19),1))*
ROW($1:$19),0),ROW($1:$19))+1,1)*10^ROW($1:$19)/10)</f>
        <v>15</v>
      </c>
      <c r="L794">
        <f>SUMPRODUCT(MID(0&amp;feed!L794,LARGE(INDEX(ISNUMBER(--MID(feed!L794,ROW($1:$19),1))*
ROW($1:$19),0),ROW($1:$19))+1,1)*10^ROW($1:$19)/10)</f>
        <v>3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614</v>
      </c>
      <c r="O794">
        <f>SUMPRODUCT(MID(0&amp;feed!O794,LARGE(INDEX(ISNUMBER(--MID(feed!O794,ROW($1:$5),1))*
ROW($1:$5),0),ROW($1:$5))+1,1)*10^ROW($1:$5)/10)</f>
        <v>228</v>
      </c>
      <c r="P794" t="str">
        <f>feed!P794</f>
        <v>Untapped</v>
      </c>
      <c r="Q794">
        <f t="shared" si="72"/>
        <v>90</v>
      </c>
      <c r="R794" t="str">
        <f>feed!Q794</f>
        <v>Meagre</v>
      </c>
      <c r="S794">
        <f t="shared" si="73"/>
        <v>1.5</v>
      </c>
      <c r="T794" t="str">
        <f>feed!R794</f>
        <v>East Africa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794" t="str">
        <f>feed!U794</f>
        <v>http://blocgame.com/stats.php?id=64400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2147</v>
      </c>
      <c r="AA794" s="8">
        <f t="shared" si="75"/>
        <v>15.711726384364821</v>
      </c>
      <c r="AB794" s="4">
        <f t="shared" si="76"/>
        <v>102.33333333333333</v>
      </c>
      <c r="AC794" s="4">
        <f t="shared" si="77"/>
        <v>1607.8333333333333</v>
      </c>
    </row>
    <row r="795" spans="1:29" x14ac:dyDescent="0.25">
      <c r="A795" t="str">
        <f>feed!A795</f>
        <v>SG UDANG</v>
      </c>
      <c r="B795" t="str">
        <f>feed!B795</f>
        <v>JOHNRAMBO</v>
      </c>
      <c r="C795" t="str">
        <f>feed!C795</f>
        <v>The Khilafah</v>
      </c>
      <c r="D795">
        <f>SUMPRODUCT(MID(0&amp;feed!D795,LARGE(INDEX(ISNUMBER(--MID(feed!D795,ROW($1:$19),1))*
ROW($1:$19),0),ROW($1:$19))+1,1)*10^ROW($1:$19)/10)</f>
        <v>40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SUMPRODUCT(MID(0&amp;feed!H795,LARGE(INDEX(ISNUMBER(--MID(feed!H795,ROW($1:$19),1))*
ROW($1:$19),0),ROW($1:$19))+1,1)*10^ROW($1:$19)/10)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15</v>
      </c>
      <c r="K795">
        <f>SUMPRODUCT(MID(0&amp;feed!K795,LARGE(INDEX(ISNUMBER(--MID(feed!K795,ROW($1:$19),1))*
ROW($1:$19),0),ROW($1:$19))+1,1)*10^ROW($1:$19)/10)</f>
        <v>7</v>
      </c>
      <c r="L795">
        <f>SUMPRODUCT(MID(0&amp;feed!L795,LARGE(INDEX(ISNUMBER(--MID(feed!L795,ROW($1:$19),1))*
ROW($1:$19),0),ROW($1:$19))+1,1)*10^ROW($1:$19)/10)</f>
        <v>14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614</v>
      </c>
      <c r="O795">
        <f>SUMPRODUCT(MID(0&amp;feed!O795,LARGE(INDEX(ISNUMBER(--MID(feed!O795,ROW($1:$5),1))*
ROW($1:$5),0),ROW($1:$5))+1,1)*10^ROW($1:$5)/10)</f>
        <v>1176</v>
      </c>
      <c r="P795">
        <f>feed!P795</f>
        <v>0</v>
      </c>
      <c r="Q795">
        <f t="shared" si="72"/>
        <v>40</v>
      </c>
      <c r="R795" t="str">
        <f>feed!Q795</f>
        <v>Small</v>
      </c>
      <c r="S795">
        <f t="shared" si="73"/>
        <v>3</v>
      </c>
      <c r="T795" t="str">
        <f>feed!R795</f>
        <v>Mesopotamia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795" t="str">
        <f>feed!U795</f>
        <v>http://blocgame.com/stats.php?id=65074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6015</v>
      </c>
      <c r="AA795" s="8">
        <f t="shared" si="75"/>
        <v>22.622149837133552</v>
      </c>
      <c r="AB795" s="4">
        <f t="shared" si="76"/>
        <v>102.33333333333333</v>
      </c>
      <c r="AC795" s="4">
        <f t="shared" si="77"/>
        <v>2315</v>
      </c>
    </row>
    <row r="796" spans="1:29" x14ac:dyDescent="0.25">
      <c r="A796" t="str">
        <f>feed!A796</f>
        <v>Ireldan</v>
      </c>
      <c r="B796" t="str">
        <f>feed!B796</f>
        <v>QDAWG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Normal</v>
      </c>
      <c r="H796">
        <f>SUMPRODUCT(MID(0&amp;feed!H796,LARGE(INDEX(ISNUMBER(--MID(feed!H796,ROW($1:$19),1))*
ROW($1:$19),0),ROW($1:$19))+1,1)*10^ROW($1:$19)/10)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0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610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Indochina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796" t="str">
        <f>feed!U796</f>
        <v>http://blocgame.com/stats.php?id=64011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865</v>
      </c>
      <c r="AA796" s="8">
        <f t="shared" si="75"/>
        <v>2.6475409836065573</v>
      </c>
      <c r="AB796" s="4">
        <f t="shared" si="76"/>
        <v>101.66666666666667</v>
      </c>
      <c r="AC796" s="4">
        <f t="shared" si="77"/>
        <v>269.16666666666669</v>
      </c>
    </row>
    <row r="797" spans="1:29" x14ac:dyDescent="0.25">
      <c r="A797" t="str">
        <f>feed!A797</f>
        <v>Kingdom states</v>
      </c>
      <c r="B797" t="str">
        <f>feed!B797</f>
        <v>areezie</v>
      </c>
      <c r="C797" t="str">
        <f>feed!C797</f>
        <v>United Democracies</v>
      </c>
      <c r="D797">
        <f>SUMPRODUCT(MID(0&amp;feed!D797,LARGE(INDEX(ISNUMBER(--MID(feed!D797,ROW($1:$19),1))*
ROW($1:$19),0),ROW($1:$19))+1,1)*10^ROW($1:$19)/10)</f>
        <v>24</v>
      </c>
      <c r="E797">
        <f>SUMPRODUCT(MID(0&amp;feed!E797,LARGE(INDEX(ISNUMBER(--MID(feed!E797,ROW($1:$19),1))*
ROW($1:$19),0),ROW($1:$19))+1,1)*10^ROW($1:$19)/10)</f>
        <v>1</v>
      </c>
      <c r="F797" t="str">
        <f>feed!F797</f>
        <v>Korean War surplus</v>
      </c>
      <c r="G797" t="str">
        <f>feed!G797</f>
        <v>Gandhi-like</v>
      </c>
      <c r="H797">
        <f>SUMPRODUCT(MID(0&amp;feed!H797,LARGE(INDEX(ISNUMBER(--MID(feed!H797,ROW($1:$19),1))*
ROW($1:$19),0),ROW($1:$19))+1,1)*10^ROW($1:$19)/10)</f>
        <v>3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0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9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609</v>
      </c>
      <c r="O797">
        <f>SUMPRODUCT(MID(0&amp;feed!O797,LARGE(INDEX(ISNUMBER(--MID(feed!O797,ROW($1:$5),1))*
ROW($1:$5),0),ROW($1:$5))+1,1)*10^ROW($1:$5)/10)</f>
        <v>4208</v>
      </c>
      <c r="P797" t="str">
        <f>feed!P797</f>
        <v>Untapped</v>
      </c>
      <c r="Q797">
        <f t="shared" si="72"/>
        <v>90</v>
      </c>
      <c r="R797" t="str">
        <f>feed!Q797</f>
        <v>Mediocre</v>
      </c>
      <c r="S797">
        <f t="shared" si="73"/>
        <v>4.5</v>
      </c>
      <c r="T797" t="str">
        <f>feed!R797</f>
        <v>Atlas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797" t="str">
        <f>feed!U797</f>
        <v>http://blocgame.com/stats.php?id=64464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9739</v>
      </c>
      <c r="AA797" s="8">
        <f t="shared" si="75"/>
        <v>33.233169129720856</v>
      </c>
      <c r="AB797" s="4">
        <f t="shared" si="76"/>
        <v>101.5</v>
      </c>
      <c r="AC797" s="4">
        <f t="shared" si="77"/>
        <v>3373.1666666666665</v>
      </c>
    </row>
    <row r="798" spans="1:29" x14ac:dyDescent="0.25">
      <c r="A798" t="str">
        <f>feed!A798</f>
        <v>PENGHASUT</v>
      </c>
      <c r="B798" t="str">
        <f>feed!B798</f>
        <v>pegasus</v>
      </c>
      <c r="C798" t="str">
        <f>feed!C798</f>
        <v>The Order</v>
      </c>
      <c r="D798">
        <f>SUMPRODUCT(MID(0&amp;feed!D798,LARGE(INDEX(ISNUMBER(--MID(feed!D798,ROW($1:$19),1))*
ROW($1:$19),0),ROW($1:$19))+1,1)*10^ROW($1:$19)/10)</f>
        <v>171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Normal</v>
      </c>
      <c r="H798">
        <f>SUMPRODUCT(MID(0&amp;feed!H798,LARGE(INDEX(ISNUMBER(--MID(feed!H798,ROW($1:$19),1))*
ROW($1:$19),0),ROW($1:$19))+1,1)*10^ROW($1:$19)/10)</f>
        <v>1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9</v>
      </c>
      <c r="K798">
        <f>SUMPRODUCT(MID(0&amp;feed!K798,LARGE(INDEX(ISNUMBER(--MID(feed!K798,ROW($1:$19),1))*
ROW($1:$19),0),ROW($1:$19))+1,1)*10^ROW($1:$19)/10)</f>
        <v>19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609</v>
      </c>
      <c r="O798">
        <f>SUMPRODUCT(MID(0&amp;feed!O798,LARGE(INDEX(ISNUMBER(--MID(feed!O798,ROW($1:$5),1))*
ROW($1:$5),0),ROW($1:$5))+1,1)*10^ROW($1:$5)/10)</f>
        <v>23</v>
      </c>
      <c r="P798" t="str">
        <f>feed!P798</f>
        <v>Near Depletion</v>
      </c>
      <c r="Q798">
        <f t="shared" si="72"/>
        <v>10</v>
      </c>
      <c r="R798" t="str">
        <f>feed!Q798</f>
        <v>Powerful</v>
      </c>
      <c r="S798">
        <f t="shared" si="73"/>
        <v>9</v>
      </c>
      <c r="T798" t="str">
        <f>feed!R798</f>
        <v>East Indies</v>
      </c>
      <c r="U798" t="str">
        <f>feed!S798</f>
        <v>Soviet Union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798" t="str">
        <f>feed!U798</f>
        <v>http://blocgame.com/stats.php?id=64637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21982</v>
      </c>
      <c r="AA798" s="8">
        <f t="shared" si="75"/>
        <v>49.642036124794743</v>
      </c>
      <c r="AB798" s="4">
        <f t="shared" si="76"/>
        <v>101.5</v>
      </c>
      <c r="AC798" s="4">
        <f t="shared" si="77"/>
        <v>5038.666666666667</v>
      </c>
    </row>
    <row r="799" spans="1:29" x14ac:dyDescent="0.25">
      <c r="A799" t="str">
        <f>feed!A799</f>
        <v>Jigaboo Tribe</v>
      </c>
      <c r="B799" t="str">
        <f>feed!B799</f>
        <v>Spearchucker Jones</v>
      </c>
      <c r="C799" t="str">
        <f>feed!C799</f>
        <v>The Khilafah</v>
      </c>
      <c r="D799">
        <f>SUMPRODUCT(MID(0&amp;feed!D799,LARGE(INDEX(ISNUMBER(--MID(feed!D799,ROW($1:$19),1))*
ROW($1:$19),0),ROW($1:$19))+1,1)*10^ROW($1:$19)/10)</f>
        <v>50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First World War surplus</v>
      </c>
      <c r="G799" t="str">
        <f>feed!G799</f>
        <v>Questionable</v>
      </c>
      <c r="H799">
        <f>SUMPRODUCT(MID(0&amp;feed!H799,LARGE(INDEX(ISNUMBER(--MID(feed!H799,ROW($1:$19),1))*
ROW($1:$19),0),ROW($1:$19))+1,1)*10^ROW($1:$19)/10)</f>
        <v>0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12</v>
      </c>
      <c r="K799">
        <f>SUMPRODUCT(MID(0&amp;feed!K799,LARGE(INDEX(ISNUMBER(--MID(feed!K799,ROW($1:$19),1))*
ROW($1:$19),0),ROW($1:$19))+1,1)*10^ROW($1:$19)/10)</f>
        <v>8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606</v>
      </c>
      <c r="O799">
        <f>SUMPRODUCT(MID(0&amp;feed!O799,LARGE(INDEX(ISNUMBER(--MID(feed!O799,ROW($1:$5),1))*
ROW($1:$5),0),ROW($1:$5))+1,1)*10^ROW($1:$5)/10)</f>
        <v>465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East Africa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799" t="str">
        <f>feed!U799</f>
        <v>http://blocgame.com/stats.php?id=65027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14703</v>
      </c>
      <c r="AA799" s="8">
        <f t="shared" si="75"/>
        <v>30.450495049504951</v>
      </c>
      <c r="AB799" s="4">
        <f t="shared" si="76"/>
        <v>101</v>
      </c>
      <c r="AC799" s="4">
        <f t="shared" si="77"/>
        <v>3075.5</v>
      </c>
    </row>
    <row r="800" spans="1:29" x14ac:dyDescent="0.25">
      <c r="A800" t="str">
        <f>feed!A800</f>
        <v>GET MEMED</v>
      </c>
      <c r="B800" t="str">
        <f>feed!B800</f>
        <v>MEMES4DAYS</v>
      </c>
      <c r="C800">
        <f>feed!C800</f>
        <v>0</v>
      </c>
      <c r="D800">
        <f>SUMPRODUCT(MID(0&amp;feed!D800,LARGE(INDEX(ISNUMBER(--MID(feed!D800,ROW($1:$19),1))*
ROW($1:$19),0),ROW($1:$19))+1,1)*10^ROW($1:$19)/10)</f>
        <v>19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1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18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606</v>
      </c>
      <c r="O800">
        <f>SUMPRODUCT(MID(0&amp;feed!O800,LARGE(INDEX(ISNUMBER(--MID(feed!O800,ROW($1:$5),1))*
ROW($1:$5),0),ROW($1:$5))+1,1)*10^ROW($1:$5)/10)</f>
        <v>2752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Egypt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800" t="str">
        <f>feed!U800</f>
        <v>http://blocgame.com/stats.php?id=65183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10785</v>
      </c>
      <c r="AA800" s="8">
        <f t="shared" si="75"/>
        <v>22.128712871287128</v>
      </c>
      <c r="AB800" s="4">
        <f t="shared" si="76"/>
        <v>101</v>
      </c>
      <c r="AC800" s="4">
        <f t="shared" si="77"/>
        <v>2235</v>
      </c>
    </row>
    <row r="801" spans="1:29" x14ac:dyDescent="0.25">
      <c r="A801" t="str">
        <f>feed!A801</f>
        <v>Atas</v>
      </c>
      <c r="B801" t="str">
        <f>feed!B801</f>
        <v>Jerung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31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SUMPRODUCT(MID(0&amp;feed!H801,LARGE(INDEX(ISNUMBER(--MID(feed!H801,ROW($1:$19),1))*
ROW($1:$19),0),ROW($1:$19))+1,1)*10^ROW($1:$19)/10)</f>
        <v>2</v>
      </c>
      <c r="I801" t="str">
        <f>feed!I801</f>
        <v>Good</v>
      </c>
      <c r="J801">
        <f>SUMPRODUCT(MID(0&amp;feed!J801,LARGE(INDEX(ISNUMBER(--MID(feed!J801,ROW($1:$19),1))*
ROW($1:$19),0),ROW($1:$19))+1,1)*10^ROW($1:$19)/10)</f>
        <v>9</v>
      </c>
      <c r="K801">
        <f>SUMPRODUCT(MID(0&amp;feed!K801,LARGE(INDEX(ISNUMBER(--MID(feed!K801,ROW($1:$19),1))*
ROW($1:$19),0),ROW($1:$19))+1,1)*10^ROW($1:$19)/10)</f>
        <v>7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605</v>
      </c>
      <c r="O801">
        <f>SUMPRODUCT(MID(0&amp;feed!O801,LARGE(INDEX(ISNUMBER(--MID(feed!O801,ROW($1:$5),1))*
ROW($1:$5),0),ROW($1:$5))+1,1)*10^ROW($1:$5)/10)</f>
        <v>145</v>
      </c>
      <c r="P801" t="str">
        <f>feed!P801</f>
        <v>Untapped</v>
      </c>
      <c r="Q801">
        <f t="shared" si="72"/>
        <v>90</v>
      </c>
      <c r="R801" t="str">
        <f>feed!Q801</f>
        <v>Somewhat Large</v>
      </c>
      <c r="S801">
        <f t="shared" si="73"/>
        <v>6</v>
      </c>
      <c r="T801" t="str">
        <f>feed!R801</f>
        <v>Caribbean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801" t="str">
        <f>feed!U801</f>
        <v>http://blocgame.com/stats.php?id=65457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22618</v>
      </c>
      <c r="AA801" s="8">
        <f t="shared" si="75"/>
        <v>45.442975206611571</v>
      </c>
      <c r="AB801" s="4">
        <f t="shared" si="76"/>
        <v>100.83333333333333</v>
      </c>
      <c r="AC801" s="4">
        <f t="shared" si="77"/>
        <v>4582.166666666667</v>
      </c>
    </row>
    <row r="802" spans="1:29" x14ac:dyDescent="0.25">
      <c r="A802" t="str">
        <f>feed!A802</f>
        <v>iraandsai</v>
      </c>
      <c r="B802" t="str">
        <f>feed!B802</f>
        <v>saifulnizam</v>
      </c>
      <c r="C802">
        <f>feed!C802</f>
        <v>0</v>
      </c>
      <c r="D802">
        <f>SUMPRODUCT(MID(0&amp;feed!D802,LARGE(INDEX(ISNUMBER(--MID(feed!D802,ROW($1:$19),1))*
ROW($1:$19),0),ROW($1:$19))+1,1)*10^ROW($1:$19)/10)</f>
        <v>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Good</v>
      </c>
      <c r="H802">
        <f>SUMPRODUCT(MID(0&amp;feed!H802,LARGE(INDEX(ISNUMBER(--MID(feed!H802,ROW($1:$19),1))*
ROW($1:$19),0),ROW($1:$19))+1,1)*10^ROW($1:$19)/10)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5</v>
      </c>
      <c r="K802">
        <f>SUMPRODUCT(MID(0&amp;feed!K802,LARGE(INDEX(ISNUMBER(--MID(feed!K802,ROW($1:$19),1))*
ROW($1:$19),0),ROW($1:$19))+1,1)*10^ROW($1:$19)/10)</f>
        <v>5</v>
      </c>
      <c r="L802">
        <f>SUMPRODUCT(MID(0&amp;feed!L802,LARGE(INDEX(ISNUMBER(--MID(feed!L802,ROW($1:$19),1))*
ROW($1:$19),0),ROW($1:$19))+1,1)*10^ROW($1:$19)/10)</f>
        <v>2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603</v>
      </c>
      <c r="O802">
        <f>SUMPRODUCT(MID(0&amp;feed!O802,LARGE(INDEX(ISNUMBER(--MID(feed!O802,ROW($1:$5),1))*
ROW($1:$5),0),ROW($1:$5))+1,1)*10^ROW($1:$5)/10)</f>
        <v>147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Indochina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02" t="str">
        <f>feed!U802</f>
        <v>http://blocgame.com/stats.php?id=65232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13270</v>
      </c>
      <c r="AA802" s="8">
        <f t="shared" si="75"/>
        <v>27.603648424543948</v>
      </c>
      <c r="AB802" s="4">
        <f t="shared" si="76"/>
        <v>100.5</v>
      </c>
      <c r="AC802" s="4">
        <f t="shared" si="77"/>
        <v>2774.1666666666665</v>
      </c>
    </row>
    <row r="803" spans="1:29" x14ac:dyDescent="0.25">
      <c r="A803" t="str">
        <f>feed!A803</f>
        <v>Scythia</v>
      </c>
      <c r="B803" t="str">
        <f>feed!B803</f>
        <v>ScytheMassakur</v>
      </c>
      <c r="C803">
        <f>feed!C803</f>
        <v>0</v>
      </c>
      <c r="D803">
        <f>SUMPRODUCT(MID(0&amp;feed!D803,LARGE(INDEX(ISNUMBER(--MID(feed!D803,ROW($1:$19),1))*
ROW($1:$19),0),ROW($1:$19))+1,1)*10^ROW($1:$19)/10)</f>
        <v>7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0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4</v>
      </c>
      <c r="K803">
        <f>SUMPRODUCT(MID(0&amp;feed!K803,LARGE(INDEX(ISNUMBER(--MID(feed!K803,ROW($1:$19),1))*
ROW($1:$19),0),ROW($1:$19))+1,1)*10^ROW($1:$19)/10)</f>
        <v>3</v>
      </c>
      <c r="L803">
        <f>SUMPRODUCT(MID(0&amp;feed!L803,LARGE(INDEX(ISNUMBER(--MID(feed!L803,ROW($1:$19),1))*
ROW($1:$19),0),ROW($1:$19))+1,1)*10^ROW($1:$19)/10)</f>
        <v>1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598</v>
      </c>
      <c r="O803">
        <f>SUMPRODUCT(MID(0&amp;feed!O803,LARGE(INDEX(ISNUMBER(--MID(feed!O803,ROW($1:$5),1))*
ROW($1:$5),0),ROW($1:$5))+1,1)*10^ROW($1:$5)/10)</f>
        <v>1281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Mesopotamia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803" t="str">
        <f>feed!U803</f>
        <v>http://blocgame.com/stats.php?id=65215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11736</v>
      </c>
      <c r="AA803" s="8">
        <f t="shared" si="75"/>
        <v>22.133779264214049</v>
      </c>
      <c r="AB803" s="4">
        <f t="shared" si="76"/>
        <v>99.666666666666671</v>
      </c>
      <c r="AC803" s="4">
        <f t="shared" si="77"/>
        <v>2206</v>
      </c>
    </row>
    <row r="804" spans="1:29" x14ac:dyDescent="0.25">
      <c r="A804" t="str">
        <f>feed!A804</f>
        <v>room worl</v>
      </c>
      <c r="B804" t="str">
        <f>feed!B804</f>
        <v>zaullead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SUMPRODUCT(MID(0&amp;feed!H804,LARGE(INDEX(ISNUMBER(--MID(feed!H804,ROW($1:$19),1))*
ROW($1:$19),0),ROW($1:$19))+1,1)*10^ROW($1:$19)/10)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596</v>
      </c>
      <c r="O804">
        <f>SUMPRODUCT(MID(0&amp;feed!O804,LARGE(INDEX(ISNUMBER(--MID(feed!O804,ROW($1:$5),1))*
ROW($1:$5),0),ROW($1:$5))+1,1)*10^ROW($1:$5)/10)</f>
        <v>448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East Indies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804" t="str">
        <f>feed!U804</f>
        <v>http://blocgame.com/stats.php?id=65302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11363</v>
      </c>
      <c r="AA804" s="8">
        <f t="shared" si="75"/>
        <v>22.840604026845636</v>
      </c>
      <c r="AB804" s="4">
        <f t="shared" si="76"/>
        <v>99.333333333333329</v>
      </c>
      <c r="AC804" s="4">
        <f t="shared" si="77"/>
        <v>2268.8333333333335</v>
      </c>
    </row>
    <row r="805" spans="1:29" x14ac:dyDescent="0.25">
      <c r="A805" t="str">
        <f>feed!A805</f>
        <v>ID 309</v>
      </c>
      <c r="B805" t="str">
        <f>feed!B805</f>
        <v>cxcxxxxx</v>
      </c>
      <c r="C805" t="str">
        <f>feed!C805</f>
        <v>Brotherhood of Nod</v>
      </c>
      <c r="D805">
        <f>SUMPRODUCT(MID(0&amp;feed!D805,LARGE(INDEX(ISNUMBER(--MID(feed!D805,ROW($1:$19),1))*
ROW($1:$19),0),ROW($1:$19))+1,1)*10^ROW($1:$19)/10)</f>
        <v>79</v>
      </c>
      <c r="E805">
        <f>SUMPRODUCT(MID(0&amp;feed!E805,LARGE(INDEX(ISNUMBER(--MID(feed!E805,ROW($1:$19),1))*
ROW($1:$19),0),ROW($1:$19))+1,1)*10^ROW($1:$19)/10)</f>
        <v>0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SUMPRODUCT(MID(0&amp;feed!H805,LARGE(INDEX(ISNUMBER(--MID(feed!H805,ROW($1:$19),1))*
ROW($1:$19),0),ROW($1:$19))+1,1)*10^ROW($1:$19)/10)</f>
        <v>2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14</v>
      </c>
      <c r="K805">
        <f>SUMPRODUCT(MID(0&amp;feed!K805,LARGE(INDEX(ISNUMBER(--MID(feed!K805,ROW($1:$19),1))*
ROW($1:$19),0),ROW($1:$19))+1,1)*10^ROW($1:$19)/10)</f>
        <v>8</v>
      </c>
      <c r="L805">
        <f>SUMPRODUCT(MID(0&amp;feed!L805,LARGE(INDEX(ISNUMBER(--MID(feed!L805,ROW($1:$19),1))*
ROW($1:$19),0),ROW($1:$19))+1,1)*10^ROW($1:$19)/10)</f>
        <v>3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591</v>
      </c>
      <c r="O805">
        <f>SUMPRODUCT(MID(0&amp;feed!O805,LARGE(INDEX(ISNUMBER(--MID(feed!O805,ROW($1:$5),1))*
ROW($1:$5),0),ROW($1:$5))+1,1)*10^ROW($1:$5)/10)</f>
        <v>3478</v>
      </c>
      <c r="P805" t="str">
        <f>feed!P805</f>
        <v>Untapped</v>
      </c>
      <c r="Q805">
        <f t="shared" si="72"/>
        <v>90</v>
      </c>
      <c r="R805" t="str">
        <f>feed!Q805</f>
        <v>Somewhat Large</v>
      </c>
      <c r="S805">
        <f t="shared" si="73"/>
        <v>6</v>
      </c>
      <c r="T805" t="str">
        <f>feed!R805</f>
        <v>Persia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805" t="str">
        <f>feed!U805</f>
        <v>http://blocgame.com/stats.php?id=64985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24045</v>
      </c>
      <c r="AA805" s="8">
        <f t="shared" si="75"/>
        <v>50.203045685279186</v>
      </c>
      <c r="AB805" s="4">
        <f t="shared" si="76"/>
        <v>98.5</v>
      </c>
      <c r="AC805" s="4">
        <f t="shared" si="77"/>
        <v>4945</v>
      </c>
    </row>
    <row r="806" spans="1:29" x14ac:dyDescent="0.25">
      <c r="A806" t="str">
        <f>feed!A806</f>
        <v>superpower</v>
      </c>
      <c r="B806" t="str">
        <f>feed!B806</f>
        <v>super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9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Normal</v>
      </c>
      <c r="H806">
        <f>SUMPRODUCT(MID(0&amp;feed!H806,LARGE(INDEX(ISNUMBER(--MID(feed!H806,ROW($1:$19),1))*
ROW($1:$19),0),ROW($1:$19))+1,1)*10^ROW($1:$19)/10)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14</v>
      </c>
      <c r="L806">
        <f>SUMPRODUCT(MID(0&amp;feed!L806,LARGE(INDEX(ISNUMBER(--MID(feed!L806,ROW($1:$19),1))*
ROW($1:$19),0),ROW($1:$19))+1,1)*10^ROW($1:$19)/10)</f>
        <v>5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1034</v>
      </c>
      <c r="P806" t="str">
        <f>feed!P806</f>
        <v>Near Depletion</v>
      </c>
      <c r="Q806">
        <f t="shared" si="72"/>
        <v>10</v>
      </c>
      <c r="R806" t="str">
        <f>feed!Q806</f>
        <v>None</v>
      </c>
      <c r="S806">
        <f t="shared" si="73"/>
        <v>0</v>
      </c>
      <c r="T806" t="str">
        <f>feed!R806</f>
        <v>Persia</v>
      </c>
      <c r="U806" t="str">
        <f>feed!S806</f>
        <v>Neutral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806" t="str">
        <f>feed!U806</f>
        <v>http://blocgame.com/stats.php?id=64012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351</v>
      </c>
      <c r="AA806" s="8">
        <f t="shared" si="75"/>
        <v>12.671186440677966</v>
      </c>
      <c r="AB806" s="4">
        <f t="shared" si="76"/>
        <v>98.333333333333329</v>
      </c>
      <c r="AC806" s="4">
        <f t="shared" si="77"/>
        <v>1246</v>
      </c>
    </row>
    <row r="807" spans="1:29" x14ac:dyDescent="0.25">
      <c r="A807" t="str">
        <f>feed!A807</f>
        <v>Miribia</v>
      </c>
      <c r="B807" t="str">
        <f>feed!B807</f>
        <v>trowaphoenix</v>
      </c>
      <c r="C807" t="str">
        <f>feed!C807</f>
        <v>TweetyJer Empire</v>
      </c>
      <c r="D807">
        <f>SUMPRODUCT(MID(0&amp;feed!D807,LARGE(INDEX(ISNUMBER(--MID(feed!D807,ROW($1:$19),1))*
ROW($1:$19),0),ROW($1:$19))+1,1)*10^ROW($1:$19)/10)</f>
        <v>20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SUMPRODUCT(MID(0&amp;feed!H807,LARGE(INDEX(ISNUMBER(--MID(feed!H807,ROW($1:$19),1))*
ROW($1:$19),0),ROW($1:$19))+1,1)*10^ROW($1:$19)/10)</f>
        <v>0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36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2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587</v>
      </c>
      <c r="O807">
        <f>SUMPRODUCT(MID(0&amp;feed!O807,LARGE(INDEX(ISNUMBER(--MID(feed!O807,ROW($1:$5),1))*
ROW($1:$5),0),ROW($1:$5))+1,1)*10^ROW($1:$5)/10)</f>
        <v>285</v>
      </c>
      <c r="P807" t="str">
        <f>feed!P807</f>
        <v>Untapped</v>
      </c>
      <c r="Q807">
        <f t="shared" si="72"/>
        <v>90</v>
      </c>
      <c r="R807" t="str">
        <f>feed!Q807</f>
        <v>Small</v>
      </c>
      <c r="S807">
        <f t="shared" si="73"/>
        <v>3</v>
      </c>
      <c r="T807" t="str">
        <f>feed!R807</f>
        <v>Mesoamerica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http://blocgame.com/stats.php?id=54560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18500</v>
      </c>
      <c r="AA807" s="8">
        <f t="shared" si="75"/>
        <v>34.071550255536629</v>
      </c>
      <c r="AB807" s="4">
        <f t="shared" si="76"/>
        <v>97.833333333333329</v>
      </c>
      <c r="AC807" s="4">
        <f t="shared" si="77"/>
        <v>3333.3333333333335</v>
      </c>
    </row>
    <row r="808" spans="1:29" x14ac:dyDescent="0.25">
      <c r="A808" t="str">
        <f>feed!A808</f>
        <v>Durian Pancake</v>
      </c>
      <c r="B808" t="str">
        <f>feed!B808</f>
        <v>rikkie_chong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40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SUMPRODUCT(MID(0&amp;feed!H808,LARGE(INDEX(ISNUMBER(--MID(feed!H808,ROW($1:$19),1))*
ROW($1:$19),0),ROW($1:$19))+1,1)*10^ROW($1:$19)/10)</f>
        <v>0</v>
      </c>
      <c r="I808" t="str">
        <f>feed!I808</f>
        <v>Elite</v>
      </c>
      <c r="J808">
        <f>SUMPRODUCT(MID(0&amp;feed!J808,LARGE(INDEX(ISNUMBER(--MID(feed!J808,ROW($1:$19),1))*
ROW($1:$19),0),ROW($1:$19))+1,1)*10^ROW($1:$19)/10)</f>
        <v>1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6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586</v>
      </c>
      <c r="O808">
        <f>SUMPRODUCT(MID(0&amp;feed!O808,LARGE(INDEX(ISNUMBER(--MID(feed!O808,ROW($1:$5),1))*
ROW($1:$5),0),ROW($1:$5))+1,1)*10^ROW($1:$5)/10)</f>
        <v>426</v>
      </c>
      <c r="P808">
        <f>feed!P808</f>
        <v>0</v>
      </c>
      <c r="Q808">
        <f t="shared" si="72"/>
        <v>40</v>
      </c>
      <c r="R808" t="str">
        <f>feed!Q808</f>
        <v>None</v>
      </c>
      <c r="S808">
        <f t="shared" si="73"/>
        <v>0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808" t="str">
        <f>feed!U808</f>
        <v>http://blocgame.com/stats.php?id=61799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9585</v>
      </c>
      <c r="AA808" s="8">
        <f t="shared" si="75"/>
        <v>27.875426621160411</v>
      </c>
      <c r="AB808" s="4">
        <f t="shared" si="76"/>
        <v>97.666666666666671</v>
      </c>
      <c r="AC808" s="4">
        <f t="shared" si="77"/>
        <v>2722.5</v>
      </c>
    </row>
    <row r="809" spans="1:29" x14ac:dyDescent="0.25">
      <c r="A809" t="str">
        <f>feed!A809</f>
        <v>Velts</v>
      </c>
      <c r="B809" t="str">
        <f>feed!B809</f>
        <v>Melvin Potts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Good</v>
      </c>
      <c r="H809">
        <f>SUMPRODUCT(MID(0&amp;feed!H809,LARGE(INDEX(ISNUMBER(--MID(feed!H809,ROW($1:$19),1))*
ROW($1:$19),0),ROW($1:$19))+1,1)*10^ROW($1:$19)/10)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86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583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Arabia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809" t="str">
        <f>feed!U809</f>
        <v>http://blocgame.com/stats.php?id=61389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3811</v>
      </c>
      <c r="AA809" s="8">
        <f t="shared" si="75"/>
        <v>7.8233276157804461</v>
      </c>
      <c r="AB809" s="4">
        <f t="shared" si="76"/>
        <v>97.166666666666671</v>
      </c>
      <c r="AC809" s="4">
        <f t="shared" si="77"/>
        <v>760.16666666666663</v>
      </c>
    </row>
    <row r="810" spans="1:29" x14ac:dyDescent="0.25">
      <c r="A810" t="str">
        <f>feed!A810</f>
        <v>Fuckyourself</v>
      </c>
      <c r="B810" t="str">
        <f>feed!B810</f>
        <v>Multi7</v>
      </c>
      <c r="C810">
        <f>feed!C810</f>
        <v>0</v>
      </c>
      <c r="D810">
        <f>SUMPRODUCT(MID(0&amp;feed!D810,LARGE(INDEX(ISNUMBER(--MID(feed!D810,ROW($1:$19),1))*
ROW($1:$19),0),ROW($1:$19))+1,1)*10^ROW($1:$19)/10)</f>
        <v>8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Gandhi-like</v>
      </c>
      <c r="H810">
        <f>SUMPRODUCT(MID(0&amp;feed!H810,LARGE(INDEX(ISNUMBER(--MID(feed!H810,ROW($1:$19),1))*
ROW($1:$19),0),ROW($1:$19))+1,1)*10^ROW($1:$19)/10)</f>
        <v>0</v>
      </c>
      <c r="I810" t="str">
        <f>feed!I810</f>
        <v>Poor</v>
      </c>
      <c r="J810">
        <f>SUMPRODUCT(MID(0&amp;feed!J810,LARGE(INDEX(ISNUMBER(--MID(feed!J810,ROW($1:$19),1))*
ROW($1:$19),0),ROW($1:$19))+1,1)*10^ROW($1:$19)/10)</f>
        <v>0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0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581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Guinea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810" t="str">
        <f>feed!U810</f>
        <v>http://blocgame.com/stats.php?id=65428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15000</v>
      </c>
      <c r="AA810" s="8">
        <f t="shared" si="75"/>
        <v>28.399311531841651</v>
      </c>
      <c r="AB810" s="4">
        <f t="shared" si="76"/>
        <v>96.833333333333329</v>
      </c>
      <c r="AC810" s="4">
        <f t="shared" si="77"/>
        <v>2750</v>
      </c>
    </row>
    <row r="811" spans="1:29" x14ac:dyDescent="0.25">
      <c r="A811" t="str">
        <f>feed!A811</f>
        <v>Rzechovxlovkia</v>
      </c>
      <c r="B811" t="str">
        <f>feed!B811</f>
        <v>M.Hariz</v>
      </c>
      <c r="C811" t="str">
        <f>feed!C811</f>
        <v>SPQR</v>
      </c>
      <c r="D811">
        <f>SUMPRODUCT(MID(0&amp;feed!D811,LARGE(INDEX(ISNUMBER(--MID(feed!D811,ROW($1:$19),1))*
ROW($1:$19),0),ROW($1:$19))+1,1)*10^ROW($1:$19)/10)</f>
        <v>7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Gandhi-like</v>
      </c>
      <c r="H811">
        <f>SUMPRODUCT(MID(0&amp;feed!H811,LARGE(INDEX(ISNUMBER(--MID(feed!H811,ROW($1:$19),1))*
ROW($1:$19),0),ROW($1:$19))+1,1)*10^ROW($1:$19)/10)</f>
        <v>0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125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579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Arabia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811" t="str">
        <f>feed!U811</f>
        <v>http://blocgame.com/stats.php?id=61967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12727</v>
      </c>
      <c r="AA811" s="8">
        <f t="shared" si="75"/>
        <v>23.276338514680482</v>
      </c>
      <c r="AB811" s="4">
        <f t="shared" si="76"/>
        <v>96.5</v>
      </c>
      <c r="AC811" s="4">
        <f t="shared" si="77"/>
        <v>2246.1666666666665</v>
      </c>
    </row>
    <row r="812" spans="1:29" x14ac:dyDescent="0.25">
      <c r="A812" t="str">
        <f>feed!A812</f>
        <v>Wussan</v>
      </c>
      <c r="B812" t="str">
        <f>feed!B812</f>
        <v>Handri</v>
      </c>
      <c r="C812" t="str">
        <f>feed!C812</f>
        <v>SPQR</v>
      </c>
      <c r="D812">
        <f>SUMPRODUCT(MID(0&amp;feed!D812,LARGE(INDEX(ISNUMBER(--MID(feed!D812,ROW($1:$19),1))*
ROW($1:$19),0),ROW($1:$19))+1,1)*10^ROW($1:$19)/10)</f>
        <v>69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SUMPRODUCT(MID(0&amp;feed!H812,LARGE(INDEX(ISNUMBER(--MID(feed!H812,ROW($1:$19),1))*
ROW($1:$19),0),ROW($1:$19))+1,1)*10^ROW($1:$19)/10)</f>
        <v>1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14</v>
      </c>
      <c r="K812">
        <f>SUMPRODUCT(MID(0&amp;feed!K812,LARGE(INDEX(ISNUMBER(--MID(feed!K812,ROW($1:$19),1))*
ROW($1:$19),0),ROW($1:$19))+1,1)*10^ROW($1:$19)/10)</f>
        <v>10</v>
      </c>
      <c r="L812">
        <f>SUMPRODUCT(MID(0&amp;feed!L812,LARGE(INDEX(ISNUMBER(--MID(feed!L812,ROW($1:$19),1))*
ROW($1:$19),0),ROW($1:$19))+1,1)*10^ROW($1:$19)/10)</f>
        <v>6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577</v>
      </c>
      <c r="O812">
        <f>SUMPRODUCT(MID(0&amp;feed!O812,LARGE(INDEX(ISNUMBER(--MID(feed!O812,ROW($1:$5),1))*
ROW($1:$5),0),ROW($1:$5))+1,1)*10^ROW($1:$5)/10)</f>
        <v>995</v>
      </c>
      <c r="P812" t="str">
        <f>feed!P812</f>
        <v>Untapped</v>
      </c>
      <c r="Q812">
        <f t="shared" si="72"/>
        <v>90</v>
      </c>
      <c r="R812" t="str">
        <f>feed!Q812</f>
        <v>Meagre</v>
      </c>
      <c r="S812">
        <f t="shared" si="73"/>
        <v>1.5</v>
      </c>
      <c r="T812" t="str">
        <f>feed!R812</f>
        <v>Persia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812" t="str">
        <f>feed!U812</f>
        <v>http://blocgame.com/stats.php?id=50197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20951</v>
      </c>
      <c r="AA812" s="8">
        <f t="shared" si="75"/>
        <v>48.008665511265164</v>
      </c>
      <c r="AB812" s="4">
        <f t="shared" si="76"/>
        <v>96.166666666666671</v>
      </c>
      <c r="AC812" s="4">
        <f t="shared" si="77"/>
        <v>4616.833333333333</v>
      </c>
    </row>
    <row r="813" spans="1:29" x14ac:dyDescent="0.25">
      <c r="A813" t="str">
        <f>feed!A813</f>
        <v>sixpool</v>
      </c>
      <c r="B813" t="str">
        <f>feed!B813</f>
        <v>sixpool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SUMPRODUCT(MID(0&amp;feed!H813,LARGE(INDEX(ISNUMBER(--MID(feed!H813,ROW($1:$19),1))*
ROW($1:$19),0),ROW($1:$19))+1,1)*10^ROW($1:$19)/10)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176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577</v>
      </c>
      <c r="O813">
        <f>SUMPRODUCT(MID(0&amp;feed!O813,LARGE(INDEX(ISNUMBER(--MID(feed!O813,ROW($1:$5),1))*
ROW($1:$5),0),ROW($1:$5))+1,1)*10^ROW($1:$5)/10)</f>
        <v>547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13" t="str">
        <f>feed!U813</f>
        <v>http://blocgame.com/stats.php?id=64331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9659</v>
      </c>
      <c r="AA813" s="8">
        <f t="shared" si="75"/>
        <v>19.339688041594453</v>
      </c>
      <c r="AB813" s="4">
        <f t="shared" si="76"/>
        <v>96.166666666666671</v>
      </c>
      <c r="AC813" s="4">
        <f t="shared" si="77"/>
        <v>1859.8333333333333</v>
      </c>
    </row>
    <row r="814" spans="1:29" x14ac:dyDescent="0.25">
      <c r="A814" t="str">
        <f>feed!A814</f>
        <v>Agonda</v>
      </c>
      <c r="B814" t="str">
        <f>feed!B814</f>
        <v>Agonda</v>
      </c>
      <c r="C814" t="str">
        <f>feed!C814</f>
        <v>The Federal Colonies</v>
      </c>
      <c r="D814">
        <f>SUMPRODUCT(MID(0&amp;feed!D814,LARGE(INDEX(ISNUMBER(--MID(feed!D814,ROW($1:$19),1))*
ROW($1:$19),0),ROW($1:$19))+1,1)*10^ROW($1:$19)/10)</f>
        <v>59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SUMPRODUCT(MID(0&amp;feed!H814,LARGE(INDEX(ISNUMBER(--MID(feed!H814,ROW($1:$19),1))*
ROW($1:$19),0),ROW($1:$19))+1,1)*10^ROW($1:$19)/10)</f>
        <v>2</v>
      </c>
      <c r="I814" t="str">
        <f>feed!I814</f>
        <v>Poor</v>
      </c>
      <c r="J814">
        <f>SUMPRODUCT(MID(0&amp;feed!J814,LARGE(INDEX(ISNUMBER(--MID(feed!J814,ROW($1:$19),1))*
ROW($1:$19),0),ROW($1:$19))+1,1)*10^ROW($1:$19)/10)</f>
        <v>15</v>
      </c>
      <c r="K814">
        <f>SUMPRODUCT(MID(0&amp;feed!K814,LARGE(INDEX(ISNUMBER(--MID(feed!K814,ROW($1:$19),1))*
ROW($1:$19),0),ROW($1:$19))+1,1)*10^ROW($1:$19)/10)</f>
        <v>12</v>
      </c>
      <c r="L814">
        <f>SUMPRODUCT(MID(0&amp;feed!L814,LARGE(INDEX(ISNUMBER(--MID(feed!L814,ROW($1:$19),1))*
ROW($1:$19),0),ROW($1:$19))+1,1)*10^ROW($1:$19)/10)</f>
        <v>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574</v>
      </c>
      <c r="O814">
        <f>SUMPRODUCT(MID(0&amp;feed!O814,LARGE(INDEX(ISNUMBER(--MID(feed!O814,ROW($1:$5),1))*
ROW($1:$5),0),ROW($1:$5))+1,1)*10^ROW($1:$5)/10)</f>
        <v>79</v>
      </c>
      <c r="P814" t="str">
        <f>feed!P814</f>
        <v>Untapped</v>
      </c>
      <c r="Q814">
        <f t="shared" si="72"/>
        <v>90</v>
      </c>
      <c r="R814" t="str">
        <f>feed!Q814</f>
        <v>Meagre</v>
      </c>
      <c r="S814">
        <f t="shared" si="73"/>
        <v>1.5</v>
      </c>
      <c r="T814" t="str">
        <f>feed!R814</f>
        <v>China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814" t="str">
        <f>feed!U814</f>
        <v>http://blocgame.com/stats.php?id=51268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19235</v>
      </c>
      <c r="AA814" s="8">
        <f t="shared" si="75"/>
        <v>45.923344947735188</v>
      </c>
      <c r="AB814" s="4">
        <f t="shared" si="76"/>
        <v>95.666666666666671</v>
      </c>
      <c r="AC814" s="4">
        <f t="shared" si="77"/>
        <v>4393.333333333333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Normal</v>
      </c>
      <c r="H815">
        <f>SUMPRODUCT(MID(0&amp;feed!H815,LARGE(INDEX(ISNUMBER(--MID(feed!H815,ROW($1:$19),1))*
ROW($1:$19),0),ROW($1:$19))+1,1)*10^ROW($1:$19)/10)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177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573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28.795811518324609</v>
      </c>
      <c r="AB815" s="4">
        <f t="shared" si="76"/>
        <v>95.5</v>
      </c>
      <c r="AC815" s="4">
        <f t="shared" si="77"/>
        <v>2750</v>
      </c>
    </row>
    <row r="816" spans="1:29" x14ac:dyDescent="0.25">
      <c r="A816" t="str">
        <f>feed!A816</f>
        <v>jarheadwarriors</v>
      </c>
      <c r="B816" t="str">
        <f>feed!B816</f>
        <v>nexusraider</v>
      </c>
      <c r="C816">
        <f>feed!C816</f>
        <v>0</v>
      </c>
      <c r="D816">
        <f>SUMPRODUCT(MID(0&amp;feed!D816,LARGE(INDEX(ISNUMBER(--MID(feed!D816,ROW($1:$19),1))*
ROW($1:$19),0),ROW($1:$19))+1,1)*10^ROW($1:$19)/10)</f>
        <v>2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Normal</v>
      </c>
      <c r="H816">
        <f>SUMPRODUCT(MID(0&amp;feed!H816,LARGE(INDEX(ISNUMBER(--MID(feed!H816,ROW($1:$19),1))*
ROW($1:$19),0),ROW($1:$19))+1,1)*10^ROW($1:$19)/10)</f>
        <v>2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148</v>
      </c>
      <c r="K816">
        <f>SUMPRODUCT(MID(0&amp;feed!K816,LARGE(INDEX(ISNUMBER(--MID(feed!K816,ROW($1:$19),1))*
ROW($1:$19),0),ROW($1:$19))+1,1)*10^ROW($1:$19)/10)</f>
        <v>4</v>
      </c>
      <c r="L816">
        <f>SUMPRODUCT(MID(0&amp;feed!L816,LARGE(INDEX(ISNUMBER(--MID(feed!L816,ROW($1:$19),1))*
ROW($1:$19),0),ROW($1:$19))+1,1)*10^ROW($1:$19)/10)</f>
        <v>2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572</v>
      </c>
      <c r="O816">
        <f>SUMPRODUCT(MID(0&amp;feed!O816,LARGE(INDEX(ISNUMBER(--MID(feed!O816,ROW($1:$5),1))*
ROW($1:$5),0),ROW($1:$5))+1,1)*10^ROW($1:$5)/10)</f>
        <v>43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Southern Africa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816" t="str">
        <f>feed!U816</f>
        <v>http://blocgame.com/stats.php?id=64228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7331</v>
      </c>
      <c r="AA816" s="8">
        <f t="shared" si="75"/>
        <v>19.372377622377623</v>
      </c>
      <c r="AB816" s="4">
        <f t="shared" si="76"/>
        <v>95.333333333333329</v>
      </c>
      <c r="AC816" s="4">
        <f t="shared" si="77"/>
        <v>1846.8333333333333</v>
      </c>
    </row>
    <row r="817" spans="1:29" x14ac:dyDescent="0.25">
      <c r="A817" t="str">
        <f>feed!A817</f>
        <v>Lothlï¿½rien001</v>
      </c>
      <c r="B817" t="str">
        <f>feed!B817</f>
        <v>Galadriel001</v>
      </c>
      <c r="C817">
        <f>feed!C817</f>
        <v>0</v>
      </c>
      <c r="D817">
        <f>SUMPRODUCT(MID(0&amp;feed!D817,LARGE(INDEX(ISNUMBER(--MID(feed!D817,ROW($1:$19),1))*
ROW($1:$19),0),ROW($1:$19))+1,1)*10^ROW($1:$19)/10)</f>
        <v>2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Normal</v>
      </c>
      <c r="H817">
        <f>SUMPRODUCT(MID(0&amp;feed!H817,LARGE(INDEX(ISNUMBER(--MID(feed!H817,ROW($1:$19),1))*
ROW($1:$19),0),ROW($1:$19))+1,1)*10^ROW($1:$19)/10)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177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571</v>
      </c>
      <c r="O817">
        <f>SUMPRODUCT(MID(0&amp;feed!O817,LARGE(INDEX(ISNUMBER(--MID(feed!O817,ROW($1:$5),1))*
ROW($1:$5),0),ROW($1:$5))+1,1)*10^ROW($1:$5)/10)</f>
        <v>1459</v>
      </c>
      <c r="P817" t="str">
        <f>feed!P817</f>
        <v>Untapped</v>
      </c>
      <c r="Q817">
        <f t="shared" si="72"/>
        <v>90</v>
      </c>
      <c r="R817" t="str">
        <f>feed!Q817</f>
        <v>None</v>
      </c>
      <c r="S817">
        <f t="shared" si="73"/>
        <v>0</v>
      </c>
      <c r="T817" t="str">
        <f>feed!R817</f>
        <v>Atlas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817" t="str">
        <f>feed!U817</f>
        <v>http://blocgame.com/stats.php?id=64167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992</v>
      </c>
      <c r="AA817" s="8">
        <f t="shared" si="75"/>
        <v>5.6777583187390546</v>
      </c>
      <c r="AB817" s="4">
        <f t="shared" si="76"/>
        <v>95.166666666666671</v>
      </c>
      <c r="AC817" s="4">
        <f t="shared" si="77"/>
        <v>540.33333333333337</v>
      </c>
    </row>
    <row r="818" spans="1:29" x14ac:dyDescent="0.25">
      <c r="A818" t="str">
        <f>feed!A818</f>
        <v>deicide</v>
      </c>
      <c r="B818" t="str">
        <f>feed!B818</f>
        <v>THE AVENGER213</v>
      </c>
      <c r="C818" t="str">
        <f>feed!C818</f>
        <v>HellYeah</v>
      </c>
      <c r="D818">
        <f>SUMPRODUCT(MID(0&amp;feed!D818,LARGE(INDEX(ISNUMBER(--MID(feed!D818,ROW($1:$19),1))*
ROW($1:$19),0),ROW($1:$19))+1,1)*10^ROW($1:$19)/10)</f>
        <v>19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SUMPRODUCT(MID(0&amp;feed!H818,LARGE(INDEX(ISNUMBER(--MID(feed!H818,ROW($1:$19),1))*
ROW($1:$19),0),ROW($1:$19))+1,1)*10^ROW($1:$19)/10)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169</v>
      </c>
      <c r="K818">
        <f>SUMPRODUCT(MID(0&amp;feed!K818,LARGE(INDEX(ISNUMBER(--MID(feed!K818,ROW($1:$19),1))*
ROW($1:$19),0),ROW($1:$19))+1,1)*10^ROW($1:$19)/10)</f>
        <v>3</v>
      </c>
      <c r="L818">
        <f>SUMPRODUCT(MID(0&amp;feed!L818,LARGE(INDEX(ISNUMBER(--MID(feed!L818,ROW($1:$19),1))*
ROW($1:$19),0),ROW($1:$19))+1,1)*10^ROW($1:$19)/10)</f>
        <v>3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571</v>
      </c>
      <c r="O818">
        <f>SUMPRODUCT(MID(0&amp;feed!O818,LARGE(INDEX(ISNUMBER(--MID(feed!O818,ROW($1:$5),1))*
ROW($1:$5),0),ROW($1:$5))+1,1)*10^ROW($1:$5)/10)</f>
        <v>1526</v>
      </c>
      <c r="P818" t="str">
        <f>feed!P818</f>
        <v>Untapped</v>
      </c>
      <c r="Q818">
        <f t="shared" si="72"/>
        <v>90</v>
      </c>
      <c r="R818" t="str">
        <f>feed!Q818</f>
        <v>Somewhat Large</v>
      </c>
      <c r="S818">
        <f t="shared" si="73"/>
        <v>6</v>
      </c>
      <c r="T818" t="str">
        <f>feed!R818</f>
        <v>Persia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818" t="str">
        <f>feed!U818</f>
        <v>http://blocgame.com/stats.php?id=64818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13922</v>
      </c>
      <c r="AA818" s="8">
        <f t="shared" si="75"/>
        <v>28.322241681260945</v>
      </c>
      <c r="AB818" s="4">
        <f t="shared" si="76"/>
        <v>95.166666666666671</v>
      </c>
      <c r="AC818" s="4">
        <f t="shared" si="77"/>
        <v>2695.3333333333335</v>
      </c>
    </row>
    <row r="819" spans="1:29" x14ac:dyDescent="0.25">
      <c r="A819" t="str">
        <f>feed!A819</f>
        <v>Benlavakia</v>
      </c>
      <c r="B819" t="str">
        <f>feed!B819</f>
        <v>Ecotech</v>
      </c>
      <c r="C819" t="str">
        <f>feed!C819</f>
        <v>S.H.I.E.L.D</v>
      </c>
      <c r="D819">
        <f>SUMPRODUCT(MID(0&amp;feed!D819,LARGE(INDEX(ISNUMBER(--MID(feed!D819,ROW($1:$19),1))*
ROW($1:$19),0),ROW($1:$19))+1,1)*10^ROW($1:$19)/10)</f>
        <v>7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SUMPRODUCT(MID(0&amp;feed!H819,LARGE(INDEX(ISNUMBER(--MID(feed!H819,ROW($1:$19),1))*
ROW($1:$19),0),ROW($1:$19))+1,1)*10^ROW($1:$19)/10)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5</v>
      </c>
      <c r="K819">
        <f>SUMPRODUCT(MID(0&amp;feed!K819,LARGE(INDEX(ISNUMBER(--MID(feed!K819,ROW($1:$19),1))*
ROW($1:$19),0),ROW($1:$19))+1,1)*10^ROW($1:$19)/10)</f>
        <v>5</v>
      </c>
      <c r="L819">
        <f>SUMPRODUCT(MID(0&amp;feed!L819,LARGE(INDEX(ISNUMBER(--MID(feed!L819,ROW($1:$19),1))*
ROW($1:$19),0),ROW($1:$19))+1,1)*10^ROW($1:$19)/10)</f>
        <v>5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566</v>
      </c>
      <c r="O819">
        <f>SUMPRODUCT(MID(0&amp;feed!O819,LARGE(INDEX(ISNUMBER(--MID(feed!O819,ROW($1:$5),1))*
ROW($1:$5),0),ROW($1:$5))+1,1)*10^ROW($1:$5)/10)</f>
        <v>339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United States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819" t="str">
        <f>feed!U819</f>
        <v>http://blocgame.com/stats.php?id=65124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17604</v>
      </c>
      <c r="AA819" s="8">
        <f t="shared" si="75"/>
        <v>40.378091872791522</v>
      </c>
      <c r="AB819" s="4">
        <f t="shared" si="76"/>
        <v>94.333333333333329</v>
      </c>
      <c r="AC819" s="4">
        <f t="shared" si="77"/>
        <v>3809</v>
      </c>
    </row>
    <row r="820" spans="1:29" x14ac:dyDescent="0.25">
      <c r="A820" t="str">
        <f>feed!A820</f>
        <v>merlinidota</v>
      </c>
      <c r="B820" t="str">
        <f>feed!B820</f>
        <v>merlinidota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Nice</v>
      </c>
      <c r="H820">
        <f>SUMPRODUCT(MID(0&amp;feed!H820,LARGE(INDEX(ISNUMBER(--MID(feed!H820,ROW($1:$19),1))*
ROW($1:$19),0),ROW($1:$19))+1,1)*10^ROW($1:$19)/10)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176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564</v>
      </c>
      <c r="O820">
        <f>SUMPRODUCT(MID(0&amp;feed!O820,LARGE(INDEX(ISNUMBER(--MID(feed!O820,ROW($1:$5),1))*
ROW($1:$5),0),ROW($1:$5))+1,1)*10^ROW($1:$5)/10)</f>
        <v>1792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Egypt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820" t="str">
        <f>feed!U820</f>
        <v>http://blocgame.com/stats.php?id=64846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6380</v>
      </c>
      <c r="AA820" s="8">
        <f t="shared" si="75"/>
        <v>13.971631205673759</v>
      </c>
      <c r="AB820" s="4">
        <f t="shared" si="76"/>
        <v>94</v>
      </c>
      <c r="AC820" s="4">
        <f t="shared" si="77"/>
        <v>1313.3333333333333</v>
      </c>
    </row>
    <row r="821" spans="1:29" x14ac:dyDescent="0.25">
      <c r="A821" t="str">
        <f>feed!A821</f>
        <v>Weeabo Island</v>
      </c>
      <c r="B821" t="str">
        <f>feed!B821</f>
        <v>misterjohnson</v>
      </c>
      <c r="C821" t="str">
        <f>feed!C821</f>
        <v>Interpol</v>
      </c>
      <c r="D821">
        <f>SUMPRODUCT(MID(0&amp;feed!D821,LARGE(INDEX(ISNUMBER(--MID(feed!D821,ROW($1:$19),1))*
ROW($1:$19),0),ROW($1:$19))+1,1)*10^ROW($1:$19)/10)</f>
        <v>13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Angelic</v>
      </c>
      <c r="H821">
        <f>SUMPRODUCT(MID(0&amp;feed!H821,LARGE(INDEX(ISNUMBER(--MID(feed!H821,ROW($1:$19),1))*
ROW($1:$19),0),ROW($1:$19))+1,1)*10^ROW($1:$19)/10)</f>
        <v>0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12</v>
      </c>
      <c r="K821">
        <f>SUMPRODUCT(MID(0&amp;feed!K821,LARGE(INDEX(ISNUMBER(--MID(feed!K821,ROW($1:$19),1))*
ROW($1:$19),0),ROW($1:$19))+1,1)*10^ROW($1:$19)/10)</f>
        <v>8</v>
      </c>
      <c r="L821">
        <f>SUMPRODUCT(MID(0&amp;feed!L821,LARGE(INDEX(ISNUMBER(--MID(feed!L821,ROW($1:$19),1))*
ROW($1:$19),0),ROW($1:$19))+1,1)*10^ROW($1:$19)/10)</f>
        <v>10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559</v>
      </c>
      <c r="O821">
        <f>SUMPRODUCT(MID(0&amp;feed!O821,LARGE(INDEX(ISNUMBER(--MID(feed!O821,ROW($1:$5),1))*
ROW($1:$5),0),ROW($1:$5))+1,1)*10^ROW($1:$5)/10)</f>
        <v>3172</v>
      </c>
      <c r="P821" t="str">
        <f>feed!P821</f>
        <v>Untapped</v>
      </c>
      <c r="Q821">
        <f t="shared" si="72"/>
        <v>90</v>
      </c>
      <c r="R821" t="str">
        <f>feed!Q821</f>
        <v>Powerful</v>
      </c>
      <c r="S821">
        <f t="shared" si="73"/>
        <v>9</v>
      </c>
      <c r="T821" t="str">
        <f>feed!R821</f>
        <v>Persia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821" t="str">
        <f>feed!U821</f>
        <v>http://blocgame.com/stats.php?id=64179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23087</v>
      </c>
      <c r="AA821" s="8">
        <f t="shared" si="75"/>
        <v>53.375670840787123</v>
      </c>
      <c r="AB821" s="4">
        <f t="shared" si="76"/>
        <v>93.166666666666671</v>
      </c>
      <c r="AC821" s="4">
        <f t="shared" si="77"/>
        <v>4972.833333333333</v>
      </c>
    </row>
    <row r="822" spans="1:29" x14ac:dyDescent="0.25">
      <c r="A822" t="str">
        <f>feed!A822</f>
        <v>Koligras</v>
      </c>
      <c r="B822" t="str">
        <f>feed!B822</f>
        <v>PM Jack Stolov</v>
      </c>
      <c r="C822">
        <f>feed!C822</f>
        <v>0</v>
      </c>
      <c r="D822">
        <f>SUMPRODUCT(MID(0&amp;feed!D822,LARGE(INDEX(ISNUMBER(--MID(feed!D822,ROW($1:$19),1))*
ROW($1:$19),0),ROW($1:$19))+1,1)*10^ROW($1:$19)/10)</f>
        <v>9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Nice</v>
      </c>
      <c r="H822">
        <f>SUMPRODUCT(MID(0&amp;feed!H822,LARGE(INDEX(ISNUMBER(--MID(feed!H822,ROW($1:$19),1))*
ROW($1:$19),0),ROW($1:$19))+1,1)*10^ROW($1:$19)/10)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103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555</v>
      </c>
      <c r="O822">
        <f>SUMPRODUCT(MID(0&amp;feed!O822,LARGE(INDEX(ISNUMBER(--MID(feed!O822,ROW($1:$5),1))*
ROW($1:$5),0),ROW($1:$5))+1,1)*10^ROW($1:$5)/10)</f>
        <v>1378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Mesopotamia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822" t="str">
        <f>feed!U822</f>
        <v>http://blocgame.com/stats.php?id=64741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7642</v>
      </c>
      <c r="AA822" s="8">
        <f t="shared" si="75"/>
        <v>15.796396396396396</v>
      </c>
      <c r="AB822" s="4">
        <f t="shared" si="76"/>
        <v>92.5</v>
      </c>
      <c r="AC822" s="4">
        <f t="shared" si="77"/>
        <v>1461.1666666666667</v>
      </c>
    </row>
    <row r="823" spans="1:29" x14ac:dyDescent="0.25">
      <c r="A823" t="str">
        <f>feed!A823</f>
        <v>malaysian</v>
      </c>
      <c r="B823" t="str">
        <f>feed!B823</f>
        <v>malaysian</v>
      </c>
      <c r="C823" t="str">
        <f>feed!C823</f>
        <v>Pakatan Melayu</v>
      </c>
      <c r="D823">
        <f>SUMPRODUCT(MID(0&amp;feed!D823,LARGE(INDEX(ISNUMBER(--MID(feed!D823,ROW($1:$19),1))*
ROW($1:$19),0),ROW($1:$19))+1,1)*10^ROW($1:$19)/10)</f>
        <v>78</v>
      </c>
      <c r="E823">
        <f>SUMPRODUCT(MID(0&amp;feed!E823,LARGE(INDEX(ISNUMBER(--MID(feed!E823,ROW($1:$19),1))*
ROW($1:$19),0),ROW($1:$19))+1,1)*10^ROW($1:$19)/10)</f>
        <v>3</v>
      </c>
      <c r="F823" t="str">
        <f>feed!F823</f>
        <v>Second World War surplus</v>
      </c>
      <c r="G823" t="str">
        <f>feed!G823</f>
        <v>Good</v>
      </c>
      <c r="H823">
        <f>SUMPRODUCT(MID(0&amp;feed!H823,LARGE(INDEX(ISNUMBER(--MID(feed!H823,ROW($1:$19),1))*
ROW($1:$19),0),ROW($1:$19))+1,1)*10^ROW($1:$19)/10)</f>
        <v>3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9</v>
      </c>
      <c r="K823">
        <f>SUMPRODUCT(MID(0&amp;feed!K823,LARGE(INDEX(ISNUMBER(--MID(feed!K823,ROW($1:$19),1))*
ROW($1:$19),0),ROW($1:$19))+1,1)*10^ROW($1:$19)/10)</f>
        <v>9</v>
      </c>
      <c r="L823">
        <f>SUMPRODUCT(MID(0&amp;feed!L823,LARGE(INDEX(ISNUMBER(--MID(feed!L823,ROW($1:$19),1))*
ROW($1:$19),0),ROW($1:$19))+1,1)*10^ROW($1:$19)/10)</f>
        <v>0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555</v>
      </c>
      <c r="O823">
        <f>SUMPRODUCT(MID(0&amp;feed!O823,LARGE(INDEX(ISNUMBER(--MID(feed!O823,ROW($1:$5),1))*
ROW($1:$5),0),ROW($1:$5))+1,1)*10^ROW($1:$5)/10)</f>
        <v>561</v>
      </c>
      <c r="P823" t="str">
        <f>feed!P823</f>
        <v>Untapped</v>
      </c>
      <c r="Q823">
        <f t="shared" si="72"/>
        <v>90</v>
      </c>
      <c r="R823" t="str">
        <f>feed!Q823</f>
        <v>Mediocre</v>
      </c>
      <c r="S823">
        <f t="shared" si="73"/>
        <v>4.5</v>
      </c>
      <c r="T823" t="str">
        <f>feed!R823</f>
        <v>Pacific Rim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823" t="str">
        <f>feed!U823</f>
        <v>http://blocgame.com/stats.php?id=65545</v>
      </c>
      <c r="X823" s="4">
        <f>SUMPRODUCT(MID(0&amp;feed!V823,LARGE(INDEX(ISNUMBER(--MID(feed!V823,ROW($1:$5),1))*
ROW($1:$5),0),ROW($1:$5))+1,1)*10^ROW($1:$5)/10)</f>
        <v>5</v>
      </c>
      <c r="Y823">
        <f>feed!W823</f>
        <v>0</v>
      </c>
      <c r="Z823" s="4">
        <f t="shared" si="74"/>
        <v>21702</v>
      </c>
      <c r="AA823" s="8">
        <f t="shared" si="75"/>
        <v>49.237837837837837</v>
      </c>
      <c r="AB823" s="4">
        <f t="shared" si="76"/>
        <v>92.5</v>
      </c>
      <c r="AC823" s="4">
        <f t="shared" si="77"/>
        <v>4554.5</v>
      </c>
    </row>
    <row r="824" spans="1:29" x14ac:dyDescent="0.25">
      <c r="A824" t="str">
        <f>feed!A824</f>
        <v>rendang</v>
      </c>
      <c r="B824" t="str">
        <f>feed!B824</f>
        <v>pokok</v>
      </c>
      <c r="C824" t="str">
        <f>feed!C824</f>
        <v>PIRATES</v>
      </c>
      <c r="D824">
        <f>SUMPRODUCT(MID(0&amp;feed!D824,LARGE(INDEX(ISNUMBER(--MID(feed!D824,ROW($1:$19),1))*
ROW($1:$19),0),ROW($1:$19))+1,1)*10^ROW($1:$19)/10)</f>
        <v>47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Questionable</v>
      </c>
      <c r="H824">
        <f>SUMPRODUCT(MID(0&amp;feed!H824,LARGE(INDEX(ISNUMBER(--MID(feed!H824,ROW($1:$19),1))*
ROW($1:$19),0),ROW($1:$19))+1,1)*10^ROW($1:$19)/10)</f>
        <v>1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8</v>
      </c>
      <c r="K824">
        <f>SUMPRODUCT(MID(0&amp;feed!K824,LARGE(INDEX(ISNUMBER(--MID(feed!K824,ROW($1:$19),1))*
ROW($1:$19),0),ROW($1:$19))+1,1)*10^ROW($1:$19)/10)</f>
        <v>13</v>
      </c>
      <c r="L824">
        <f>SUMPRODUCT(MID(0&amp;feed!L824,LARGE(INDEX(ISNUMBER(--MID(feed!L824,ROW($1:$19),1))*
ROW($1:$19),0),ROW($1:$19))+1,1)*10^ROW($1:$19)/10)</f>
        <v>1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553</v>
      </c>
      <c r="O824">
        <f>SUMPRODUCT(MID(0&amp;feed!O824,LARGE(INDEX(ISNUMBER(--MID(feed!O824,ROW($1:$5),1))*
ROW($1:$5),0),ROW($1:$5))+1,1)*10^ROW($1:$5)/10)</f>
        <v>83</v>
      </c>
      <c r="P824">
        <f>feed!P824</f>
        <v>0</v>
      </c>
      <c r="Q824">
        <f t="shared" si="72"/>
        <v>40</v>
      </c>
      <c r="R824" t="str">
        <f>feed!Q824</f>
        <v>Somewhat Large</v>
      </c>
      <c r="S824">
        <f t="shared" si="73"/>
        <v>6</v>
      </c>
      <c r="T824" t="str">
        <f>feed!R824</f>
        <v>China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824" t="str">
        <f>feed!U824</f>
        <v>http://blocgame.com/stats.php?id=64630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22023</v>
      </c>
      <c r="AA824" s="8">
        <f t="shared" si="75"/>
        <v>50.674502712477398</v>
      </c>
      <c r="AB824" s="4">
        <f t="shared" si="76"/>
        <v>92.166666666666671</v>
      </c>
      <c r="AC824" s="4">
        <f t="shared" si="77"/>
        <v>4670.5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58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14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550</v>
      </c>
      <c r="O825">
        <f>SUMPRODUCT(MID(0&amp;feed!O825,LARGE(INDEX(ISNUMBER(--MID(feed!O825,ROW($1:$5),1))*
ROW($1:$5),0),ROW($1:$5))+1,1)*10^ROW($1:$5)/10)</f>
        <v>312</v>
      </c>
      <c r="P825" t="str">
        <f>feed!P825</f>
        <v>Untapped</v>
      </c>
      <c r="Q825">
        <f t="shared" si="72"/>
        <v>90</v>
      </c>
      <c r="R825" t="str">
        <f>feed!Q825</f>
        <v>Meagre</v>
      </c>
      <c r="S825">
        <f t="shared" si="73"/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22651</v>
      </c>
      <c r="AA825" s="8">
        <f t="shared" si="75"/>
        <v>52.092727272727274</v>
      </c>
      <c r="AB825" s="4">
        <f t="shared" si="76"/>
        <v>91.666666666666671</v>
      </c>
      <c r="AC825" s="4">
        <f t="shared" si="77"/>
        <v>4775.166666666667</v>
      </c>
    </row>
    <row r="826" spans="1:29" x14ac:dyDescent="0.25">
      <c r="A826" t="str">
        <f>feed!A826</f>
        <v>donaldtrump2016</v>
      </c>
      <c r="B826" t="str">
        <f>feed!B826</f>
        <v>donaldtrump2016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Questionable</v>
      </c>
      <c r="H826">
        <f>SUMPRODUCT(MID(0&amp;feed!H826,LARGE(INDEX(ISNUMBER(--MID(feed!H826,ROW($1:$19),1))*
ROW($1:$19),0),ROW($1:$19))+1,1)*10^ROW($1:$19)/10)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177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548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 t="shared" si="72"/>
        <v>90</v>
      </c>
      <c r="R826" t="str">
        <f>feed!Q826</f>
        <v>Meagre</v>
      </c>
      <c r="S826">
        <f t="shared" si="73"/>
        <v>1.5</v>
      </c>
      <c r="T826" t="str">
        <f>feed!R826</f>
        <v>China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826" t="str">
        <f>feed!U826</f>
        <v>http://blocgame.com/stats.php?id=64293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15486</v>
      </c>
      <c r="AA826" s="8">
        <f t="shared" si="75"/>
        <v>29.627737226277372</v>
      </c>
      <c r="AB826" s="4">
        <f t="shared" si="76"/>
        <v>91.333333333333329</v>
      </c>
      <c r="AC826" s="4">
        <f t="shared" si="77"/>
        <v>2706</v>
      </c>
    </row>
    <row r="827" spans="1:29" x14ac:dyDescent="0.25">
      <c r="A827" t="str">
        <f>feed!A827</f>
        <v>New Pogolia</v>
      </c>
      <c r="B827" t="str">
        <f>feed!B827</f>
        <v>ObliviousObscurity</v>
      </c>
      <c r="C827" t="str">
        <f>feed!C827</f>
        <v>U.M.A.S</v>
      </c>
      <c r="D827">
        <f>SUMPRODUCT(MID(0&amp;feed!D827,LARGE(INDEX(ISNUMBER(--MID(feed!D827,ROW($1:$19),1))*
ROW($1:$19),0),ROW($1:$19))+1,1)*10^ROW($1:$19)/10)</f>
        <v>27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SUMPRODUCT(MID(0&amp;feed!H827,LARGE(INDEX(ISNUMBER(--MID(feed!H827,ROW($1:$19),1))*
ROW($1:$19),0),ROW($1:$19))+1,1)*10^ROW($1:$19)/10)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13</v>
      </c>
      <c r="K827">
        <f>SUMPRODUCT(MID(0&amp;feed!K827,LARGE(INDEX(ISNUMBER(--MID(feed!K827,ROW($1:$19),1))*
ROW($1:$19),0),ROW($1:$19))+1,1)*10^ROW($1:$19)/10)</f>
        <v>7</v>
      </c>
      <c r="L827">
        <f>SUMPRODUCT(MID(0&amp;feed!L827,LARGE(INDEX(ISNUMBER(--MID(feed!L827,ROW($1:$19),1))*
ROW($1:$19),0),ROW($1:$19))+1,1)*10^ROW($1:$19)/10)</f>
        <v>4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547</v>
      </c>
      <c r="O827">
        <f>SUMPRODUCT(MID(0&amp;feed!O827,LARGE(INDEX(ISNUMBER(--MID(feed!O827,ROW($1:$5),1))*
ROW($1:$5),0),ROW($1:$5))+1,1)*10^ROW($1:$5)/10)</f>
        <v>3573</v>
      </c>
      <c r="P827" t="str">
        <f>feed!P827</f>
        <v>Untapped</v>
      </c>
      <c r="Q827">
        <f t="shared" si="72"/>
        <v>90</v>
      </c>
      <c r="R827" t="str">
        <f>feed!Q827</f>
        <v>Mediocre</v>
      </c>
      <c r="S827">
        <f t="shared" si="73"/>
        <v>4.5</v>
      </c>
      <c r="T827" t="str">
        <f>feed!R827</f>
        <v>Persia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827" t="str">
        <f>feed!U827</f>
        <v>http://blocgame.com/stats.php?id=65269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18764</v>
      </c>
      <c r="AA827" s="8">
        <f t="shared" si="75"/>
        <v>43.215722120658135</v>
      </c>
      <c r="AB827" s="4">
        <f t="shared" si="76"/>
        <v>91.166666666666671</v>
      </c>
      <c r="AC827" s="4">
        <f t="shared" si="77"/>
        <v>3939.8333333333335</v>
      </c>
    </row>
    <row r="828" spans="1:29" x14ac:dyDescent="0.25">
      <c r="A828" t="str">
        <f>feed!A828</f>
        <v>ZY</v>
      </c>
      <c r="B828" t="str">
        <f>feed!B828</f>
        <v>ZY The Great</v>
      </c>
      <c r="C828" t="str">
        <f>feed!C828</f>
        <v>PIRATES</v>
      </c>
      <c r="D828">
        <f>SUMPRODUCT(MID(0&amp;feed!D828,LARGE(INDEX(ISNUMBER(--MID(feed!D828,ROW($1:$19),1))*
ROW($1:$19),0),ROW($1:$19))+1,1)*10^ROW($1:$19)/10)</f>
        <v>106</v>
      </c>
      <c r="E828">
        <f>SUMPRODUCT(MID(0&amp;feed!E828,LARGE(INDEX(ISNUMBER(--MID(feed!E828,ROW($1:$19),1))*
ROW($1:$19),0),ROW($1:$19))+1,1)*10^ROW($1:$19)/10)</f>
        <v>1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2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9</v>
      </c>
      <c r="K828">
        <f>SUMPRODUCT(MID(0&amp;feed!K828,LARGE(INDEX(ISNUMBER(--MID(feed!K828,ROW($1:$19),1))*
ROW($1:$19),0),ROW($1:$19))+1,1)*10^ROW($1:$19)/10)</f>
        <v>5</v>
      </c>
      <c r="L828">
        <f>SUMPRODUCT(MID(0&amp;feed!L828,LARGE(INDEX(ISNUMBER(--MID(feed!L828,ROW($1:$19),1))*
ROW($1:$19),0),ROW($1:$19))+1,1)*10^ROW($1:$19)/10)</f>
        <v>5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546</v>
      </c>
      <c r="O828">
        <f>SUMPRODUCT(MID(0&amp;feed!O828,LARGE(INDEX(ISNUMBER(--MID(feed!O828,ROW($1:$5),1))*
ROW($1:$5),0),ROW($1:$5))+1,1)*10^ROW($1:$5)/10)</f>
        <v>2091</v>
      </c>
      <c r="P828" t="str">
        <f>feed!P828</f>
        <v>Untapped</v>
      </c>
      <c r="Q828">
        <f t="shared" si="72"/>
        <v>90</v>
      </c>
      <c r="R828" t="str">
        <f>feed!Q828</f>
        <v>Powerful</v>
      </c>
      <c r="S828">
        <f t="shared" si="73"/>
        <v>9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828" t="str">
        <f>feed!U828</f>
        <v>http://blocgame.com/stats.php?id=64559</v>
      </c>
      <c r="X828" s="4">
        <f>SUMPRODUCT(MID(0&amp;feed!V828,LARGE(INDEX(ISNUMBER(--MID(feed!V828,ROW($1:$5),1))*
ROW($1:$5),0),ROW($1:$5))+1,1)*10^ROW($1:$5)/10)</f>
        <v>0</v>
      </c>
      <c r="Y828" t="str">
        <f>feed!W828</f>
        <v>1 Tons</v>
      </c>
      <c r="Z828" s="4">
        <f t="shared" si="74"/>
        <v>24500</v>
      </c>
      <c r="AA828" s="8">
        <f t="shared" si="75"/>
        <v>54.487179487179489</v>
      </c>
      <c r="AB828" s="4">
        <f t="shared" si="76"/>
        <v>91</v>
      </c>
      <c r="AC828" s="4">
        <f t="shared" si="77"/>
        <v>4958.333333333333</v>
      </c>
    </row>
    <row r="829" spans="1:29" x14ac:dyDescent="0.25">
      <c r="A829" t="str">
        <f>feed!A829</f>
        <v>Americans</v>
      </c>
      <c r="B829" t="str">
        <f>feed!B829</f>
        <v>Schilling</v>
      </c>
      <c r="C829">
        <f>feed!C829</f>
        <v>0</v>
      </c>
      <c r="D829">
        <f>SUMPRODUCT(MID(0&amp;feed!D829,LARGE(INDEX(ISNUMBER(--MID(feed!D829,ROW($1:$19),1))*
ROW($1:$19),0),ROW($1:$19))+1,1)*10^ROW($1:$19)/10)</f>
        <v>10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SUMPRODUCT(MID(0&amp;feed!H829,LARGE(INDEX(ISNUMBER(--MID(feed!H829,ROW($1:$19),1))*
ROW($1:$19),0),ROW($1:$19))+1,1)*10^ROW($1:$19)/10)</f>
        <v>0</v>
      </c>
      <c r="I829" t="str">
        <f>feed!I829</f>
        <v>Poor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0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545</v>
      </c>
      <c r="O829">
        <f>SUMPRODUCT(MID(0&amp;feed!O829,LARGE(INDEX(ISNUMBER(--MID(feed!O829,ROW($1:$5),1))*
ROW($1:$5),0),ROW($1:$5))+1,1)*10^ROW($1:$5)/10)</f>
        <v>0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Amazonia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829" t="str">
        <f>feed!U829</f>
        <v>http://blocgame.com/stats.php?id=64373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15375</v>
      </c>
      <c r="AA829" s="8">
        <f t="shared" si="75"/>
        <v>30.275229357798164</v>
      </c>
      <c r="AB829" s="4">
        <f t="shared" si="76"/>
        <v>90.833333333333329</v>
      </c>
      <c r="AC829" s="4">
        <f t="shared" si="77"/>
        <v>2750</v>
      </c>
    </row>
    <row r="830" spans="1:29" x14ac:dyDescent="0.25">
      <c r="A830" t="str">
        <f>feed!A830</f>
        <v>Rolekia</v>
      </c>
      <c r="B830" t="str">
        <f>feed!B830</f>
        <v>ApexSean</v>
      </c>
      <c r="C830" t="str">
        <f>feed!C830</f>
        <v>The Warmongers</v>
      </c>
      <c r="D830">
        <f>SUMPRODUCT(MID(0&amp;feed!D830,LARGE(INDEX(ISNUMBER(--MID(feed!D830,ROW($1:$19),1))*
ROW($1:$19),0),ROW($1:$19))+1,1)*10^ROW($1:$19)/10)</f>
        <v>6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Good</v>
      </c>
      <c r="H830">
        <f>SUMPRODUCT(MID(0&amp;feed!H830,LARGE(INDEX(ISNUMBER(--MID(feed!H830,ROW($1:$19),1))*
ROW($1:$19),0),ROW($1:$19))+1,1)*10^ROW($1:$19)/10)</f>
        <v>1</v>
      </c>
      <c r="I830" t="str">
        <f>feed!I830</f>
        <v>Elite</v>
      </c>
      <c r="J830">
        <f>SUMPRODUCT(MID(0&amp;feed!J830,LARGE(INDEX(ISNUMBER(--MID(feed!J830,ROW($1:$19),1))*
ROW($1:$19),0),ROW($1:$19))+1,1)*10^ROW($1:$19)/10)</f>
        <v>2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545</v>
      </c>
      <c r="O830">
        <f>SUMPRODUCT(MID(0&amp;feed!O830,LARGE(INDEX(ISNUMBER(--MID(feed!O830,ROW($1:$5),1))*
ROW($1:$5),0),ROW($1:$5))+1,1)*10^ROW($1:$5)/10)</f>
        <v>389</v>
      </c>
      <c r="P830" t="str">
        <f>feed!P830</f>
        <v>Near Depletion</v>
      </c>
      <c r="Q830">
        <f t="shared" si="72"/>
        <v>10</v>
      </c>
      <c r="R830" t="str">
        <f>feed!Q830</f>
        <v>None</v>
      </c>
      <c r="S830">
        <f t="shared" si="73"/>
        <v>0</v>
      </c>
      <c r="T830" t="str">
        <f>feed!R830</f>
        <v>Caribbean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830" t="str">
        <f>feed!U830</f>
        <v>http://blocgame.com/stats.php?id=64821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11875</v>
      </c>
      <c r="AA830" s="8">
        <f t="shared" si="75"/>
        <v>27.293577981651374</v>
      </c>
      <c r="AB830" s="4">
        <f t="shared" si="76"/>
        <v>90.833333333333329</v>
      </c>
      <c r="AC830" s="4">
        <f t="shared" si="77"/>
        <v>2479.1666666666665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SUMPRODUCT(MID(0&amp;feed!H831,LARGE(INDEX(ISNUMBER(--MID(feed!H831,ROW($1:$19),1))*
ROW($1:$19),0),ROW($1:$19))+1,1)*10^ROW($1:$19)/10)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177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544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19250</v>
      </c>
      <c r="AA831" s="8">
        <f t="shared" si="75"/>
        <v>36.764705882352942</v>
      </c>
      <c r="AB831" s="4">
        <f t="shared" si="76"/>
        <v>90.666666666666671</v>
      </c>
      <c r="AC831" s="4">
        <f t="shared" si="77"/>
        <v>3333.3333333333335</v>
      </c>
    </row>
    <row r="832" spans="1:29" x14ac:dyDescent="0.25">
      <c r="A832" t="str">
        <f>feed!A832</f>
        <v>Manis Manja</v>
      </c>
      <c r="B832" t="str">
        <f>feed!B832</f>
        <v>Bang Jambrong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101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2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541</v>
      </c>
      <c r="O832">
        <f>SUMPRODUCT(MID(0&amp;feed!O832,LARGE(INDEX(ISNUMBER(--MID(feed!O832,ROW($1:$5),1))*
ROW($1:$5),0),ROW($1:$5))+1,1)*10^ROW($1:$5)/10)</f>
        <v>126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East Indies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32" t="str">
        <f>feed!U832</f>
        <v>http://blocgame.com/stats.php?id=65234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12375</v>
      </c>
      <c r="AA832" s="8">
        <f t="shared" si="75"/>
        <v>30.499075785582257</v>
      </c>
      <c r="AB832" s="4">
        <f t="shared" si="76"/>
        <v>90.166666666666671</v>
      </c>
      <c r="AC832" s="4">
        <f t="shared" si="77"/>
        <v>2750</v>
      </c>
    </row>
    <row r="833" spans="1:29" x14ac:dyDescent="0.25">
      <c r="A833" t="str">
        <f>feed!A833</f>
        <v>Delcona</v>
      </c>
      <c r="B833" t="str">
        <f>feed!B833</f>
        <v>sumit13</v>
      </c>
      <c r="C833" t="str">
        <f>feed!C833</f>
        <v>Schutzstaffel</v>
      </c>
      <c r="D833">
        <f>SUMPRODUCT(MID(0&amp;feed!D833,LARGE(INDEX(ISNUMBER(--MID(feed!D833,ROW($1:$19),1))*
ROW($1:$19),0),ROW($1:$19))+1,1)*10^ROW($1:$19)/10)</f>
        <v>10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0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41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1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535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Meagre</v>
      </c>
      <c r="S833">
        <f t="shared" si="73"/>
        <v>1.5</v>
      </c>
      <c r="T833" t="str">
        <f>feed!R833</f>
        <v>The Subcontinent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833" t="str">
        <f>feed!U833</f>
        <v>http://blocgame.com/stats.php?id=62790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15625</v>
      </c>
      <c r="AA833" s="8">
        <f t="shared" si="75"/>
        <v>31.308411214953271</v>
      </c>
      <c r="AB833" s="4">
        <f t="shared" si="76"/>
        <v>89.166666666666671</v>
      </c>
      <c r="AC833" s="4">
        <f t="shared" si="77"/>
        <v>2791.6666666666665</v>
      </c>
    </row>
    <row r="834" spans="1:29" x14ac:dyDescent="0.25">
      <c r="A834" t="str">
        <f>feed!A834</f>
        <v>Adrianople</v>
      </c>
      <c r="B834" t="str">
        <f>feed!B834</f>
        <v>Havok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48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1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0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535</v>
      </c>
      <c r="O834">
        <f>SUMPRODUCT(MID(0&amp;feed!O834,LARGE(INDEX(ISNUMBER(--MID(feed!O834,ROW($1:$5),1))*
ROW($1:$5),0),ROW($1:$5))+1,1)*10^ROW($1:$5)/10)</f>
        <v>24</v>
      </c>
      <c r="P834" t="str">
        <f>feed!P834</f>
        <v>Plentiful</v>
      </c>
      <c r="Q834">
        <f t="shared" si="72"/>
        <v>70</v>
      </c>
      <c r="R834" t="str">
        <f>feed!Q834</f>
        <v>Meagre</v>
      </c>
      <c r="S834">
        <f t="shared" si="73"/>
        <v>1.5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834" t="str">
        <f>feed!U834</f>
        <v>http://blocgame.com/stats.php?id=65238</v>
      </c>
      <c r="X834" s="4">
        <f>SUMPRODUCT(MID(0&amp;feed!V834,LARGE(INDEX(ISNUMBER(--MID(feed!V834,ROW($1:$5),1))*
ROW($1:$5),0),ROW($1:$5))+1,1)*10^ROW($1:$5)/10)</f>
        <v>0</v>
      </c>
      <c r="Y834" t="str">
        <f>feed!W834</f>
        <v>1 Tons</v>
      </c>
      <c r="Z834" s="4">
        <f t="shared" si="74"/>
        <v>13466</v>
      </c>
      <c r="AA834" s="8">
        <f t="shared" si="75"/>
        <v>30.07663551401869</v>
      </c>
      <c r="AB834" s="4">
        <f t="shared" si="76"/>
        <v>89.166666666666671</v>
      </c>
      <c r="AC834" s="4">
        <f t="shared" si="77"/>
        <v>2681.8333333333335</v>
      </c>
    </row>
    <row r="835" spans="1:29" x14ac:dyDescent="0.25">
      <c r="A835" t="str">
        <f>feed!A835</f>
        <v>Miowword</v>
      </c>
      <c r="B835" t="str">
        <f>feed!B835</f>
        <v>Miowkiller</v>
      </c>
      <c r="C835" t="str">
        <f>feed!C835</f>
        <v>PIRATES</v>
      </c>
      <c r="D835">
        <f>SUMPRODUCT(MID(0&amp;feed!D835,LARGE(INDEX(ISNUMBER(--MID(feed!D835,ROW($1:$19),1))*
ROW($1:$19),0),ROW($1:$19))+1,1)*10^ROW($1:$19)/10)</f>
        <v>7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Good</v>
      </c>
      <c r="H835">
        <f>SUMPRODUCT(MID(0&amp;feed!H835,LARGE(INDEX(ISNUMBER(--MID(feed!H835,ROW($1:$19),1))*
ROW($1:$19),0),ROW($1:$19))+1,1)*10^ROW($1:$19)/10)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5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535</v>
      </c>
      <c r="O835">
        <f>SUMPRODUCT(MID(0&amp;feed!O835,LARGE(INDEX(ISNUMBER(--MID(feed!O835,ROW($1:$5),1))*
ROW($1:$5),0),ROW($1:$5))+1,1)*10^ROW($1:$5)/10)</f>
        <v>430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Indochina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835" t="str">
        <f>feed!U835</f>
        <v>http://blocgame.com/stats.php?id=65572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25415</v>
      </c>
      <c r="AA835" s="8">
        <f t="shared" ref="AA835:AA898" si="81">V835/N835</f>
        <v>58.719626168224302</v>
      </c>
      <c r="AB835" s="4">
        <f t="shared" ref="AB835:AB898" si="82">N835/6</f>
        <v>89.166666666666671</v>
      </c>
      <c r="AC835" s="4">
        <f t="shared" ref="AC835:AC898" si="83">V835/6</f>
        <v>5235.833333333333</v>
      </c>
    </row>
    <row r="836" spans="1:29" x14ac:dyDescent="0.25">
      <c r="A836" t="str">
        <f>feed!A836</f>
        <v>Fuckyouall</v>
      </c>
      <c r="B836" t="str">
        <f>feed!B836</f>
        <v>Multi4</v>
      </c>
      <c r="C836">
        <f>feed!C836</f>
        <v>0</v>
      </c>
      <c r="D836">
        <f>SUMPRODUCT(MID(0&amp;feed!D836,LARGE(INDEX(ISNUMBER(--MID(feed!D836,ROW($1:$19),1))*
ROW($1:$19),0),ROW($1:$19))+1,1)*10^ROW($1:$19)/10)</f>
        <v>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SUMPRODUCT(MID(0&amp;feed!H836,LARGE(INDEX(ISNUMBER(--MID(feed!H836,ROW($1:$19),1))*
ROW($1:$19),0),ROW($1:$19))+1,1)*10^ROW($1:$19)/10)</f>
        <v>0</v>
      </c>
      <c r="I836" t="str">
        <f>feed!I836</f>
        <v>Standard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0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531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Amazonia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836" t="str">
        <f>feed!U836</f>
        <v>http://blocgame.com/stats.php?id=65425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18500</v>
      </c>
      <c r="AA836" s="8">
        <f t="shared" si="81"/>
        <v>37.664783427495294</v>
      </c>
      <c r="AB836" s="4">
        <f t="shared" si="82"/>
        <v>88.5</v>
      </c>
      <c r="AC836" s="4">
        <f t="shared" si="83"/>
        <v>3333.3333333333335</v>
      </c>
    </row>
    <row r="837" spans="1:29" x14ac:dyDescent="0.25">
      <c r="A837" t="str">
        <f>feed!A837</f>
        <v>Fuckthemhard</v>
      </c>
      <c r="B837" t="str">
        <f>feed!B837</f>
        <v>Multi5</v>
      </c>
      <c r="C837">
        <f>feed!C837</f>
        <v>0</v>
      </c>
      <c r="D837">
        <f>SUMPRODUCT(MID(0&amp;feed!D837,LARGE(INDEX(ISNUMBER(--MID(feed!D837,ROW($1:$19),1))*
ROW($1:$19),0),ROW($1:$19))+1,1)*10^ROW($1:$19)/10)</f>
        <v>10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0</v>
      </c>
      <c r="K837">
        <f>SUMPRODUCT(MID(0&amp;feed!K837,LARGE(INDEX(ISNUMBER(--MID(feed!K837,ROW($1:$19),1))*
ROW($1:$19),0),ROW($1:$19))+1,1)*10^ROW($1:$19)/10)</f>
        <v>4</v>
      </c>
      <c r="L837">
        <f>SUMPRODUCT(MID(0&amp;feed!L837,LARGE(INDEX(ISNUMBER(--MID(feed!L837,ROW($1:$19),1))*
ROW($1:$19),0),ROW($1:$19))+1,1)*10^ROW($1:$19)/10)</f>
        <v>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531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78"/>
        <v>90</v>
      </c>
      <c r="R837" t="str">
        <f>feed!Q837</f>
        <v>None</v>
      </c>
      <c r="S837">
        <f t="shared" si="79"/>
        <v>0</v>
      </c>
      <c r="T837" t="str">
        <f>feed!R837</f>
        <v>Southern Cone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http://blocgame.com/stats.php?id=65426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18500</v>
      </c>
      <c r="AA837" s="8">
        <f t="shared" si="81"/>
        <v>37.664783427495294</v>
      </c>
      <c r="AB837" s="4">
        <f t="shared" si="82"/>
        <v>88.5</v>
      </c>
      <c r="AC837" s="4">
        <f t="shared" si="83"/>
        <v>3333.3333333333335</v>
      </c>
    </row>
    <row r="838" spans="1:29" x14ac:dyDescent="0.25">
      <c r="A838" t="str">
        <f>feed!A838</f>
        <v>eQna8</v>
      </c>
      <c r="B838" t="str">
        <f>feed!B838</f>
        <v>Dave_Smith</v>
      </c>
      <c r="C838" t="str">
        <f>feed!C838</f>
        <v>The Order</v>
      </c>
      <c r="D838">
        <f>SUMPRODUCT(MID(0&amp;feed!D838,LARGE(INDEX(ISNUMBER(--MID(feed!D838,ROW($1:$19),1))*
ROW($1:$19),0),ROW($1:$19))+1,1)*10^ROW($1:$19)/10)</f>
        <v>70</v>
      </c>
      <c r="E838">
        <f>SUMPRODUCT(MID(0&amp;feed!E838,LARGE(INDEX(ISNUMBER(--MID(feed!E838,ROW($1:$19),1))*
ROW($1:$19),0),ROW($1:$19))+1,1)*10^ROW($1:$19)/10)</f>
        <v>0</v>
      </c>
      <c r="F838" t="str">
        <f>feed!F838</f>
        <v>Vietnam War surplus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4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0</v>
      </c>
      <c r="K838">
        <f>SUMPRODUCT(MID(0&amp;feed!K838,LARGE(INDEX(ISNUMBER(--MID(feed!K838,ROW($1:$19),1))*
ROW($1:$19),0),ROW($1:$19))+1,1)*10^ROW($1:$19)/10)</f>
        <v>70</v>
      </c>
      <c r="L838">
        <f>SUMPRODUCT(MID(0&amp;feed!L838,LARGE(INDEX(ISNUMBER(--MID(feed!L838,ROW($1:$19),1))*
ROW($1:$19),0),ROW($1:$19))+1,1)*10^ROW($1:$19)/10)</f>
        <v>0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528</v>
      </c>
      <c r="O838">
        <f>SUMPRODUCT(MID(0&amp;feed!O838,LARGE(INDEX(ISNUMBER(--MID(feed!O838,ROW($1:$5),1))*
ROW($1:$5),0),ROW($1:$5))+1,1)*10^ROW($1:$5)/10)</f>
        <v>109</v>
      </c>
      <c r="P838" t="str">
        <f>feed!P838</f>
        <v>Untapped</v>
      </c>
      <c r="Q838">
        <f t="shared" si="78"/>
        <v>90</v>
      </c>
      <c r="R838" t="str">
        <f>feed!Q838</f>
        <v>Large</v>
      </c>
      <c r="S838">
        <f t="shared" si="79"/>
        <v>7.5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838" t="str">
        <f>feed!U838</f>
        <v>http://blocgame.com/stats.php?id=48695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26512</v>
      </c>
      <c r="AA838" s="8">
        <f t="shared" si="81"/>
        <v>105.60984848484848</v>
      </c>
      <c r="AB838" s="4">
        <f t="shared" si="82"/>
        <v>88</v>
      </c>
      <c r="AC838" s="4">
        <f t="shared" si="83"/>
        <v>9293.6666666666661</v>
      </c>
    </row>
    <row r="839" spans="1:29" x14ac:dyDescent="0.25">
      <c r="A839" t="str">
        <f>feed!A839</f>
        <v>Butt Munch Land</v>
      </c>
      <c r="B839" t="str">
        <f>feed!B839</f>
        <v>Butt Munch</v>
      </c>
      <c r="C839">
        <f>feed!C839</f>
        <v>0</v>
      </c>
      <c r="D839">
        <f>SUMPRODUCT(MID(0&amp;feed!D839,LARGE(INDEX(ISNUMBER(--MID(feed!D839,ROW($1:$19),1))*
ROW($1:$19),0),ROW($1:$19))+1,1)*10^ROW($1:$19)/10)</f>
        <v>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Questionable</v>
      </c>
      <c r="H839">
        <f>SUMPRODUCT(MID(0&amp;feed!H839,LARGE(INDEX(ISNUMBER(--MID(feed!H839,ROW($1:$19),1))*
ROW($1:$19),0),ROW($1:$19))+1,1)*10^ROW($1:$19)/10)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4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528</v>
      </c>
      <c r="O839">
        <f>SUMPRODUCT(MID(0&amp;feed!O839,LARGE(INDEX(ISNUMBER(--MID(feed!O839,ROW($1:$5),1))*
ROW($1:$5),0),ROW($1:$5))+1,1)*10^ROW($1:$5)/10)</f>
        <v>2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Mesoamerica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839" t="str">
        <f>feed!U839</f>
        <v>http://blocgame.com/stats.php?id=58540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1455</v>
      </c>
      <c r="AA839" s="8">
        <f t="shared" si="81"/>
        <v>7.0170454545454541</v>
      </c>
      <c r="AB839" s="4">
        <f t="shared" si="82"/>
        <v>88</v>
      </c>
      <c r="AC839" s="4">
        <f t="shared" si="83"/>
        <v>617.5</v>
      </c>
    </row>
    <row r="840" spans="1:29" x14ac:dyDescent="0.25">
      <c r="A840" t="str">
        <f>feed!A840</f>
        <v>qwertyuioppp</v>
      </c>
      <c r="B840" t="str">
        <f>feed!B840</f>
        <v>qwertyuioppp</v>
      </c>
      <c r="C840" t="str">
        <f>feed!C840</f>
        <v>Brotherhood of Nod</v>
      </c>
      <c r="D840">
        <f>SUMPRODUCT(MID(0&amp;feed!D840,LARGE(INDEX(ISNUMBER(--MID(feed!D840,ROW($1:$19),1))*
ROW($1:$19),0),ROW($1:$19))+1,1)*10^ROW($1:$19)/10)</f>
        <v>44</v>
      </c>
      <c r="E840">
        <f>SUMPRODUCT(MID(0&amp;feed!E840,LARGE(INDEX(ISNUMBER(--MID(feed!E840,ROW($1:$19),1))*
ROW($1:$19),0),ROW($1:$19))+1,1)*10^ROW($1:$19)/10)</f>
        <v>0</v>
      </c>
      <c r="F840" t="str">
        <f>feed!F840</f>
        <v>Second World War surplus</v>
      </c>
      <c r="G840" t="str">
        <f>feed!G840</f>
        <v>Normal</v>
      </c>
      <c r="H840">
        <f>SUMPRODUCT(MID(0&amp;feed!H840,LARGE(INDEX(ISNUMBER(--MID(feed!H840,ROW($1:$19),1))*
ROW($1:$19),0),ROW($1:$19))+1,1)*10^ROW($1:$19)/10)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528</v>
      </c>
      <c r="O840">
        <f>SUMPRODUCT(MID(0&amp;feed!O840,LARGE(INDEX(ISNUMBER(--MID(feed!O840,ROW($1:$5),1))*
ROW($1:$5),0),ROW($1:$5))+1,1)*10^ROW($1:$5)/10)</f>
        <v>0</v>
      </c>
      <c r="P840">
        <f>feed!P840</f>
        <v>0</v>
      </c>
      <c r="Q840">
        <f t="shared" si="78"/>
        <v>40</v>
      </c>
      <c r="R840" t="str">
        <f>feed!Q840</f>
        <v>None</v>
      </c>
      <c r="S840">
        <f t="shared" si="79"/>
        <v>0</v>
      </c>
      <c r="T840" t="str">
        <f>feed!R840</f>
        <v>Arabia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840" t="str">
        <f>feed!U840</f>
        <v>http://blocgame.com/stats.php?id=61873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20136</v>
      </c>
      <c r="AA840" s="8">
        <f t="shared" si="81"/>
        <v>39.55681818181818</v>
      </c>
      <c r="AB840" s="4">
        <f t="shared" si="82"/>
        <v>88</v>
      </c>
      <c r="AC840" s="4">
        <f t="shared" si="83"/>
        <v>3481</v>
      </c>
    </row>
    <row r="841" spans="1:29" x14ac:dyDescent="0.25">
      <c r="A841" t="str">
        <f>feed!A841</f>
        <v>Yamaguchi Gumi</v>
      </c>
      <c r="B841" t="str">
        <f>feed!B841</f>
        <v>Yudai</v>
      </c>
      <c r="C841" t="str">
        <f>feed!C841</f>
        <v>Interpol</v>
      </c>
      <c r="D841">
        <f>SUMPRODUCT(MID(0&amp;feed!D841,LARGE(INDEX(ISNUMBER(--MID(feed!D841,ROW($1:$19),1))*
ROW($1:$19),0),ROW($1:$19))+1,1)*10^ROW($1:$19)/10)</f>
        <v>10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22</v>
      </c>
      <c r="K841">
        <f>SUMPRODUCT(MID(0&amp;feed!K841,LARGE(INDEX(ISNUMBER(--MID(feed!K841,ROW($1:$19),1))*
ROW($1:$19),0),ROW($1:$19))+1,1)*10^ROW($1:$19)/10)</f>
        <v>8</v>
      </c>
      <c r="L841">
        <f>SUMPRODUCT(MID(0&amp;feed!L841,LARGE(INDEX(ISNUMBER(--MID(feed!L841,ROW($1:$19),1))*
ROW($1:$19),0),ROW($1:$19))+1,1)*10^ROW($1:$19)/10)</f>
        <v>0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528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Pacific Rim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http://blocgame.com/stats.php?id=65092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17000</v>
      </c>
      <c r="AA841" s="8">
        <f t="shared" si="81"/>
        <v>37.878787878787875</v>
      </c>
      <c r="AB841" s="4">
        <f t="shared" si="82"/>
        <v>88</v>
      </c>
      <c r="AC841" s="4">
        <f t="shared" si="83"/>
        <v>3333.3333333333335</v>
      </c>
    </row>
    <row r="842" spans="1:29" x14ac:dyDescent="0.25">
      <c r="A842" t="str">
        <f>feed!A842</f>
        <v>Bourbon Island</v>
      </c>
      <c r="B842" t="str">
        <f>feed!B842</f>
        <v>Gypsy Danger</v>
      </c>
      <c r="C842" t="str">
        <f>feed!C842</f>
        <v>Interpol</v>
      </c>
      <c r="D842">
        <f>SUMPRODUCT(MID(0&amp;feed!D842,LARGE(INDEX(ISNUMBER(--MID(feed!D842,ROW($1:$19),1))*
ROW($1:$19),0),ROW($1:$19))+1,1)*10^ROW($1:$19)/10)</f>
        <v>75</v>
      </c>
      <c r="E842">
        <f>SUMPRODUCT(MID(0&amp;feed!E842,LARGE(INDEX(ISNUMBER(--MID(feed!E842,ROW($1:$19),1))*
ROW($1:$19),0),ROW($1:$19))+1,1)*10^ROW($1:$19)/10)</f>
        <v>0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SUMPRODUCT(MID(0&amp;feed!H842,LARGE(INDEX(ISNUMBER(--MID(feed!H842,ROW($1:$19),1))*
ROW($1:$19),0),ROW($1:$19))+1,1)*10^ROW($1:$19)/10)</f>
        <v>3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15</v>
      </c>
      <c r="K842">
        <f>SUMPRODUCT(MID(0&amp;feed!K842,LARGE(INDEX(ISNUMBER(--MID(feed!K842,ROW($1:$19),1))*
ROW($1:$19),0),ROW($1:$19))+1,1)*10^ROW($1:$19)/10)</f>
        <v>10</v>
      </c>
      <c r="L842">
        <f>SUMPRODUCT(MID(0&amp;feed!L842,LARGE(INDEX(ISNUMBER(--MID(feed!L842,ROW($1:$19),1))*
ROW($1:$19),0),ROW($1:$19))+1,1)*10^ROW($1:$19)/10)</f>
        <v>14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526</v>
      </c>
      <c r="O842">
        <f>SUMPRODUCT(MID(0&amp;feed!O842,LARGE(INDEX(ISNUMBER(--MID(feed!O842,ROW($1:$5),1))*
ROW($1:$5),0),ROW($1:$5))+1,1)*10^ROW($1:$5)/10)</f>
        <v>3027</v>
      </c>
      <c r="P842" t="str">
        <f>feed!P842</f>
        <v>Untapped</v>
      </c>
      <c r="Q842">
        <f t="shared" si="78"/>
        <v>90</v>
      </c>
      <c r="R842" t="str">
        <f>feed!Q842</f>
        <v>Very Powerful</v>
      </c>
      <c r="S842">
        <f t="shared" si="79"/>
        <v>10</v>
      </c>
      <c r="T842" t="str">
        <f>feed!R842</f>
        <v>Egypt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842" t="str">
        <f>feed!U842</f>
        <v>http://blocgame.com/stats.php?id=41247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20351</v>
      </c>
      <c r="AA842" s="8">
        <f t="shared" si="81"/>
        <v>60.077946768060833</v>
      </c>
      <c r="AB842" s="4">
        <f t="shared" si="82"/>
        <v>87.666666666666671</v>
      </c>
      <c r="AC842" s="4">
        <f t="shared" si="83"/>
        <v>5266.833333333333</v>
      </c>
    </row>
    <row r="843" spans="1:29" x14ac:dyDescent="0.25">
      <c r="A843" t="str">
        <f>feed!A843</f>
        <v>Global Empire</v>
      </c>
      <c r="B843" t="str">
        <f>feed!B843</f>
        <v>Blocemperor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18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Good</v>
      </c>
      <c r="H843">
        <f>SUMPRODUCT(MID(0&amp;feed!H843,LARGE(INDEX(ISNUMBER(--MID(feed!H843,ROW($1:$19),1))*
ROW($1:$19),0),ROW($1:$19))+1,1)*10^ROW($1:$19)/10)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43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526</v>
      </c>
      <c r="O843">
        <f>SUMPRODUCT(MID(0&amp;feed!O843,LARGE(INDEX(ISNUMBER(--MID(feed!O843,ROW($1:$5),1))*
ROW($1:$5),0),ROW($1:$5))+1,1)*10^ROW($1:$5)/10)</f>
        <v>163</v>
      </c>
      <c r="P843" t="str">
        <f>feed!P843</f>
        <v>Untapped</v>
      </c>
      <c r="Q843">
        <f t="shared" si="78"/>
        <v>90</v>
      </c>
      <c r="R843" t="str">
        <f>feed!Q843</f>
        <v>Powerful</v>
      </c>
      <c r="S843">
        <f t="shared" si="79"/>
        <v>9</v>
      </c>
      <c r="T843" t="str">
        <f>feed!R843</f>
        <v>Southern Africa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843" t="str">
        <f>feed!U843</f>
        <v>http://blocgame.com/stats.php?id=63986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28507</v>
      </c>
      <c r="AA843" s="8">
        <f t="shared" si="81"/>
        <v>56.334600760456276</v>
      </c>
      <c r="AB843" s="4">
        <f t="shared" si="82"/>
        <v>87.666666666666671</v>
      </c>
      <c r="AC843" s="4">
        <f t="shared" si="83"/>
        <v>4938.666666666667</v>
      </c>
    </row>
    <row r="844" spans="1:29" x14ac:dyDescent="0.25">
      <c r="A844" t="str">
        <f>feed!A844</f>
        <v>Rynatoo</v>
      </c>
      <c r="B844" t="str">
        <f>feed!B844</f>
        <v>Impirren Riley</v>
      </c>
      <c r="C844" t="str">
        <f>feed!C844</f>
        <v>Socialist Arab Union</v>
      </c>
      <c r="D844">
        <f>SUMPRODUCT(MID(0&amp;feed!D844,LARGE(INDEX(ISNUMBER(--MID(feed!D844,ROW($1:$19),1))*
ROW($1:$19),0),ROW($1:$19))+1,1)*10^ROW($1:$19)/10)</f>
        <v>20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SUMPRODUCT(MID(0&amp;feed!H844,LARGE(INDEX(ISNUMBER(--MID(feed!H844,ROW($1:$19),1))*
ROW($1:$19),0),ROW($1:$19))+1,1)*10^ROW($1:$19)/10)</f>
        <v>1</v>
      </c>
      <c r="I844" t="str">
        <f>feed!I844</f>
        <v>Poor</v>
      </c>
      <c r="J844">
        <f>SUMPRODUCT(MID(0&amp;feed!J844,LARGE(INDEX(ISNUMBER(--MID(feed!J844,ROW($1:$19),1))*
ROW($1:$19),0),ROW($1:$19))+1,1)*10^ROW($1:$19)/10)</f>
        <v>86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525</v>
      </c>
      <c r="O844">
        <f>SUMPRODUCT(MID(0&amp;feed!O844,LARGE(INDEX(ISNUMBER(--MID(feed!O844,ROW($1:$5),1))*
ROW($1:$5),0),ROW($1:$5))+1,1)*10^ROW($1:$5)/10)</f>
        <v>174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China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http://blocgame.com/stats.php?id=59493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17375</v>
      </c>
      <c r="AA844" s="8">
        <f t="shared" si="81"/>
        <v>38.095238095238095</v>
      </c>
      <c r="AB844" s="4">
        <f t="shared" si="82"/>
        <v>87.5</v>
      </c>
      <c r="AC844" s="4">
        <f t="shared" si="83"/>
        <v>3333.3333333333335</v>
      </c>
    </row>
    <row r="845" spans="1:29" x14ac:dyDescent="0.25">
      <c r="A845" t="str">
        <f>feed!A845</f>
        <v>balemu1987</v>
      </c>
      <c r="B845" t="str">
        <f>feed!B845</f>
        <v>balemu1987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Questionable</v>
      </c>
      <c r="H845">
        <f>SUMPRODUCT(MID(0&amp;feed!H845,LARGE(INDEX(ISNUMBER(--MID(feed!H845,ROW($1:$19),1))*
ROW($1:$19),0),ROW($1:$19))+1,1)*10^ROW($1:$19)/10)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51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1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525</v>
      </c>
      <c r="O845">
        <f>SUMPRODUCT(MID(0&amp;feed!O845,LARGE(INDEX(ISNUMBER(--MID(feed!O845,ROW($1:$5),1))*
ROW($1:$5),0),ROW($1:$5))+1,1)*10^ROW($1:$5)/10)</f>
        <v>18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Indochina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845" t="str">
        <f>feed!U845</f>
        <v>http://blocgame.com/stats.php?id=63972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5048</v>
      </c>
      <c r="AA845" s="8">
        <f t="shared" si="81"/>
        <v>11.758095238095239</v>
      </c>
      <c r="AB845" s="4">
        <f t="shared" si="82"/>
        <v>87.5</v>
      </c>
      <c r="AC845" s="4">
        <f t="shared" si="83"/>
        <v>1028.8333333333333</v>
      </c>
    </row>
    <row r="846" spans="1:29" x14ac:dyDescent="0.25">
      <c r="A846" t="str">
        <f>feed!A846</f>
        <v>York Island</v>
      </c>
      <c r="B846" t="str">
        <f>feed!B846</f>
        <v>Sir York</v>
      </c>
      <c r="C846" t="str">
        <f>feed!C846</f>
        <v>PIRATES</v>
      </c>
      <c r="D846">
        <f>SUMPRODUCT(MID(0&amp;feed!D846,LARGE(INDEX(ISNUMBER(--MID(feed!D846,ROW($1:$19),1))*
ROW($1:$19),0),ROW($1:$19))+1,1)*10^ROW($1:$19)/10)</f>
        <v>68</v>
      </c>
      <c r="E846">
        <f>SUMPRODUCT(MID(0&amp;feed!E846,LARGE(INDEX(ISNUMBER(--MID(feed!E846,ROW($1:$19),1))*
ROW($1:$19),0),ROW($1:$19))+1,1)*10^ROW($1:$19)/10)</f>
        <v>1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2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9</v>
      </c>
      <c r="K846">
        <f>SUMPRODUCT(MID(0&amp;feed!K846,LARGE(INDEX(ISNUMBER(--MID(feed!K846,ROW($1:$19),1))*
ROW($1:$19),0),ROW($1:$19))+1,1)*10^ROW($1:$19)/10)</f>
        <v>18</v>
      </c>
      <c r="L846">
        <f>SUMPRODUCT(MID(0&amp;feed!L846,LARGE(INDEX(ISNUMBER(--MID(feed!L846,ROW($1:$19),1))*
ROW($1:$19),0),ROW($1:$19))+1,1)*10^ROW($1:$19)/10)</f>
        <v>5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525</v>
      </c>
      <c r="O846">
        <f>SUMPRODUCT(MID(0&amp;feed!O846,LARGE(INDEX(ISNUMBER(--MID(feed!O846,ROW($1:$5),1))*
ROW($1:$5),0),ROW($1:$5))+1,1)*10^ROW($1:$5)/10)</f>
        <v>256</v>
      </c>
      <c r="P846" t="str">
        <f>feed!P846</f>
        <v>Untapped</v>
      </c>
      <c r="Q846">
        <f t="shared" si="78"/>
        <v>90</v>
      </c>
      <c r="R846" t="str">
        <f>feed!Q846</f>
        <v>Very Powerful</v>
      </c>
      <c r="S846">
        <f t="shared" si="79"/>
        <v>10</v>
      </c>
      <c r="T846" t="str">
        <f>feed!R846</f>
        <v>Caribbean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846" t="str">
        <f>feed!U846</f>
        <v>http://blocgame.com/stats.php?id=64122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29344</v>
      </c>
      <c r="AA846" s="8">
        <f t="shared" si="81"/>
        <v>75.179047619047623</v>
      </c>
      <c r="AB846" s="4">
        <f t="shared" si="82"/>
        <v>87.5</v>
      </c>
      <c r="AC846" s="4">
        <f t="shared" si="83"/>
        <v>6578.166666666667</v>
      </c>
    </row>
    <row r="847" spans="1:29" x14ac:dyDescent="0.25">
      <c r="A847" t="str">
        <f>feed!A847</f>
        <v>Carnifex</v>
      </c>
      <c r="B847" t="str">
        <f>feed!B847</f>
        <v>SgtSquirrel</v>
      </c>
      <c r="C847" t="str">
        <f>feed!C847</f>
        <v>U.M.A.S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Second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1</v>
      </c>
      <c r="K847">
        <f>SUMPRODUCT(MID(0&amp;feed!K847,LARGE(INDEX(ISNUMBER(--MID(feed!K847,ROW($1:$19),1))*
ROW($1:$19),0),ROW($1:$19))+1,1)*10^ROW($1:$19)/10)</f>
        <v>5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523</v>
      </c>
      <c r="O847">
        <f>SUMPRODUCT(MID(0&amp;feed!O847,LARGE(INDEX(ISNUMBER(--MID(feed!O847,ROW($1:$5),1))*
ROW($1:$5),0),ROW($1:$5))+1,1)*10^ROW($1:$5)/10)</f>
        <v>1939</v>
      </c>
      <c r="P847" t="str">
        <f>feed!P847</f>
        <v>Untapped</v>
      </c>
      <c r="Q847">
        <f t="shared" si="78"/>
        <v>90</v>
      </c>
      <c r="R847" t="str">
        <f>feed!Q847</f>
        <v>Mediocre</v>
      </c>
      <c r="S847">
        <f t="shared" si="79"/>
        <v>4.5</v>
      </c>
      <c r="T847" t="str">
        <f>feed!R847</f>
        <v>Mesopotamia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847" t="str">
        <f>feed!U847</f>
        <v>http://blocgame.com/stats.php?id=65216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16440</v>
      </c>
      <c r="AA847" s="8">
        <f t="shared" si="81"/>
        <v>38.604206500956025</v>
      </c>
      <c r="AB847" s="4">
        <f t="shared" si="82"/>
        <v>87.166666666666671</v>
      </c>
      <c r="AC847" s="4">
        <f t="shared" si="83"/>
        <v>3365</v>
      </c>
    </row>
    <row r="848" spans="1:29" x14ac:dyDescent="0.25">
      <c r="A848" t="str">
        <f>feed!A848</f>
        <v>Medazzaland</v>
      </c>
      <c r="B848" t="str">
        <f>feed!B848</f>
        <v>pennepenne</v>
      </c>
      <c r="C848" t="str">
        <f>feed!C848</f>
        <v>Schutzstaffel</v>
      </c>
      <c r="D848">
        <f>SUMPRODUCT(MID(0&amp;feed!D848,LARGE(INDEX(ISNUMBER(--MID(feed!D848,ROW($1:$19),1))*
ROW($1:$19),0),ROW($1:$19))+1,1)*10^ROW($1:$19)/10)</f>
        <v>18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Angelic</v>
      </c>
      <c r="H848">
        <f>SUMPRODUCT(MID(0&amp;feed!H848,LARGE(INDEX(ISNUMBER(--MID(feed!H848,ROW($1:$19),1))*
ROW($1:$19),0),ROW($1:$19))+1,1)*10^ROW($1:$19)/10)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5</v>
      </c>
      <c r="L848">
        <f>SUMPRODUCT(MID(0&amp;feed!L848,LARGE(INDEX(ISNUMBER(--MID(feed!L848,ROW($1:$19),1))*
ROW($1:$19),0),ROW($1:$19))+1,1)*10^ROW($1:$19)/10)</f>
        <v>1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519</v>
      </c>
      <c r="O848">
        <f>SUMPRODUCT(MID(0&amp;feed!O848,LARGE(INDEX(ISNUMBER(--MID(feed!O848,ROW($1:$5),1))*
ROW($1:$5),0),ROW($1:$5))+1,1)*10^ROW($1:$5)/10)</f>
        <v>385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48" t="str">
        <f>feed!U848</f>
        <v>http://blocgame.com/stats.php?id=65479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13172</v>
      </c>
      <c r="AA848" s="8">
        <f t="shared" si="81"/>
        <v>31.159922928709054</v>
      </c>
      <c r="AB848" s="4">
        <f t="shared" si="82"/>
        <v>86.5</v>
      </c>
      <c r="AC848" s="4">
        <f t="shared" si="83"/>
        <v>2695.3333333333335</v>
      </c>
    </row>
    <row r="849" spans="1:29" x14ac:dyDescent="0.25">
      <c r="A849" t="str">
        <f>feed!A849</f>
        <v>Serbiastan</v>
      </c>
      <c r="B849" t="str">
        <f>feed!B849</f>
        <v>Milosevic</v>
      </c>
      <c r="C849">
        <f>feed!C849</f>
        <v>0</v>
      </c>
      <c r="D849">
        <f>SUMPRODUCT(MID(0&amp;feed!D849,LARGE(INDEX(ISNUMBER(--MID(feed!D849,ROW($1:$19),1))*
ROW($1:$19),0),ROW($1:$19))+1,1)*10^ROW($1:$19)/10)</f>
        <v>0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Questionable</v>
      </c>
      <c r="H849">
        <f>SUMPRODUCT(MID(0&amp;feed!H849,LARGE(INDEX(ISNUMBER(--MID(feed!H849,ROW($1:$19),1))*
ROW($1:$19),0),ROW($1:$19))+1,1)*10^ROW($1:$19)/10)</f>
        <v>0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25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516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Arabia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849" t="str">
        <f>feed!U849</f>
        <v>http://blocgame.com/stats.php?id=64114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1342</v>
      </c>
      <c r="AA849" s="8">
        <f t="shared" si="81"/>
        <v>4.054263565891473</v>
      </c>
      <c r="AB849" s="4">
        <f t="shared" si="82"/>
        <v>86</v>
      </c>
      <c r="AC849" s="4">
        <f t="shared" si="83"/>
        <v>348.66666666666669</v>
      </c>
    </row>
    <row r="850" spans="1:29" x14ac:dyDescent="0.25">
      <c r="A850" t="str">
        <f>feed!A850</f>
        <v>Musania</v>
      </c>
      <c r="B850" t="str">
        <f>feed!B850</f>
        <v>ChrisMoose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167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0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516</v>
      </c>
      <c r="O850">
        <f>SUMPRODUCT(MID(0&amp;feed!O850,LARGE(INDEX(ISNUMBER(--MID(feed!O850,ROW($1:$5),1))*
ROW($1:$5),0),ROW($1:$5))+1,1)*10^ROW($1:$5)/10)</f>
        <v>435</v>
      </c>
      <c r="P850" t="str">
        <f>feed!P850</f>
        <v>Untapped</v>
      </c>
      <c r="Q850">
        <f t="shared" si="78"/>
        <v>90</v>
      </c>
      <c r="R850" t="str">
        <f>feed!Q850</f>
        <v>Meagre</v>
      </c>
      <c r="S850">
        <f t="shared" si="79"/>
        <v>1.5</v>
      </c>
      <c r="T850" t="str">
        <f>feed!R850</f>
        <v>China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850" t="str">
        <f>feed!U850</f>
        <v>http://blocgame.com/stats.php?id=65288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18263</v>
      </c>
      <c r="AA850" s="8">
        <f t="shared" si="81"/>
        <v>37.573643410852711</v>
      </c>
      <c r="AB850" s="4">
        <f t="shared" si="82"/>
        <v>86</v>
      </c>
      <c r="AC850" s="4">
        <f t="shared" si="83"/>
        <v>3231.3333333333335</v>
      </c>
    </row>
    <row r="851" spans="1:29" x14ac:dyDescent="0.25">
      <c r="A851" t="str">
        <f>feed!A851</f>
        <v>Essequibo</v>
      </c>
      <c r="B851" t="str">
        <f>feed!B851</f>
        <v>El Presidente Matrix</v>
      </c>
      <c r="C851" t="str">
        <f>feed!C851</f>
        <v>USRGC</v>
      </c>
      <c r="D851">
        <f>SUMPRODUCT(MID(0&amp;feed!D851,LARGE(INDEX(ISNUMBER(--MID(feed!D851,ROW($1:$19),1))*
ROW($1:$19),0),ROW($1:$19))+1,1)*10^ROW($1:$19)/10)</f>
        <v>18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SUMPRODUCT(MID(0&amp;feed!H851,LARGE(INDEX(ISNUMBER(--MID(feed!H851,ROW($1:$19),1))*
ROW($1:$19),0),ROW($1:$19))+1,1)*10^ROW($1:$19)/10)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5</v>
      </c>
      <c r="L851">
        <f>SUMPRODUCT(MID(0&amp;feed!L851,LARGE(INDEX(ISNUMBER(--MID(feed!L851,ROW($1:$19),1))*
ROW($1:$19),0),ROW($1:$19))+1,1)*10^ROW($1:$19)/10)</f>
        <v>2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515</v>
      </c>
      <c r="O851">
        <f>SUMPRODUCT(MID(0&amp;feed!O851,LARGE(INDEX(ISNUMBER(--MID(feed!O851,ROW($1:$5),1))*
ROW($1:$5),0),ROW($1:$5))+1,1)*10^ROW($1:$5)/10)</f>
        <v>342</v>
      </c>
      <c r="P851">
        <f>feed!P851</f>
        <v>0</v>
      </c>
      <c r="Q851">
        <f t="shared" si="78"/>
        <v>40</v>
      </c>
      <c r="R851" t="str">
        <f>feed!Q851</f>
        <v>None</v>
      </c>
      <c r="S851">
        <f t="shared" si="79"/>
        <v>0</v>
      </c>
      <c r="T851" t="str">
        <f>feed!R851</f>
        <v>Gran Colombia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851" t="str">
        <f>feed!U851</f>
        <v>http://blocgame.com/stats.php?id=65459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14142</v>
      </c>
      <c r="AA851" s="8">
        <f t="shared" si="81"/>
        <v>32.557281553398056</v>
      </c>
      <c r="AB851" s="4">
        <f t="shared" si="82"/>
        <v>85.833333333333329</v>
      </c>
      <c r="AC851" s="4">
        <f t="shared" si="83"/>
        <v>2794.5</v>
      </c>
    </row>
    <row r="852" spans="1:29" x14ac:dyDescent="0.25">
      <c r="A852" t="str">
        <f>feed!A852</f>
        <v>Costapilia</v>
      </c>
      <c r="B852" t="str">
        <f>feed!B852</f>
        <v>Iridom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69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1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14</v>
      </c>
      <c r="K852">
        <f>SUMPRODUCT(MID(0&amp;feed!K852,LARGE(INDEX(ISNUMBER(--MID(feed!K852,ROW($1:$19),1))*
ROW($1:$19),0),ROW($1:$19))+1,1)*10^ROW($1:$19)/10)</f>
        <v>12</v>
      </c>
      <c r="L852">
        <f>SUMPRODUCT(MID(0&amp;feed!L852,LARGE(INDEX(ISNUMBER(--MID(feed!L852,ROW($1:$19),1))*
ROW($1:$19),0),ROW($1:$19))+1,1)*10^ROW($1:$19)/10)</f>
        <v>5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511</v>
      </c>
      <c r="O852">
        <f>SUMPRODUCT(MID(0&amp;feed!O852,LARGE(INDEX(ISNUMBER(--MID(feed!O852,ROW($1:$5),1))*
ROW($1:$5),0),ROW($1:$5))+1,1)*10^ROW($1:$5)/10)</f>
        <v>1927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Arabia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852" t="str">
        <f>feed!U852</f>
        <v>http://blocgame.com/stats.php?id=65400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17263</v>
      </c>
      <c r="AA852" s="8">
        <f t="shared" si="81"/>
        <v>47.726027397260275</v>
      </c>
      <c r="AB852" s="4">
        <f t="shared" si="82"/>
        <v>85.166666666666671</v>
      </c>
      <c r="AC852" s="4">
        <f t="shared" si="83"/>
        <v>4064.6666666666665</v>
      </c>
    </row>
    <row r="853" spans="1:29" x14ac:dyDescent="0.25">
      <c r="A853" t="str">
        <f>feed!A853</f>
        <v>sourlove</v>
      </c>
      <c r="B853" t="str">
        <f>feed!B853</f>
        <v>Ilovedyou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20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0</v>
      </c>
      <c r="K853">
        <f>SUMPRODUCT(MID(0&amp;feed!K853,LARGE(INDEX(ISNUMBER(--MID(feed!K853,ROW($1:$19),1))*
ROW($1:$19),0),ROW($1:$19))+1,1)*10^ROW($1:$19)/10)</f>
        <v>15</v>
      </c>
      <c r="L853">
        <f>SUMPRODUCT(MID(0&amp;feed!L853,LARGE(INDEX(ISNUMBER(--MID(feed!L853,ROW($1:$19),1))*
ROW($1:$19),0),ROW($1:$19))+1,1)*10^ROW($1:$19)/10)</f>
        <v>1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509</v>
      </c>
      <c r="O853">
        <f>SUMPRODUCT(MID(0&amp;feed!O853,LARGE(INDEX(ISNUMBER(--MID(feed!O853,ROW($1:$5),1))*
ROW($1:$5),0),ROW($1:$5))+1,1)*10^ROW($1:$5)/10)</f>
        <v>75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Congo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53" t="str">
        <f>feed!U853</f>
        <v>http://blocgame.com/stats.php?id=65227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13250</v>
      </c>
      <c r="AA853" s="8">
        <f t="shared" si="81"/>
        <v>39.292730844793716</v>
      </c>
      <c r="AB853" s="4">
        <f t="shared" si="82"/>
        <v>84.833333333333329</v>
      </c>
      <c r="AC853" s="4">
        <f t="shared" si="83"/>
        <v>3333.3333333333335</v>
      </c>
    </row>
    <row r="854" spans="1:29" x14ac:dyDescent="0.25">
      <c r="A854" t="str">
        <f>feed!A854</f>
        <v>Grettistan</v>
      </c>
      <c r="B854" t="str">
        <f>feed!B854</f>
        <v>Grett</v>
      </c>
      <c r="C854" t="str">
        <f>feed!C854</f>
        <v>Brotherhood of Nod</v>
      </c>
      <c r="D854">
        <f>SUMPRODUCT(MID(0&amp;feed!D854,LARGE(INDEX(ISNUMBER(--MID(feed!D854,ROW($1:$19),1))*
ROW($1:$19),0),ROW($1:$19))+1,1)*10^ROW($1:$19)/10)</f>
        <v>69</v>
      </c>
      <c r="E854">
        <f>SUMPRODUCT(MID(0&amp;feed!E854,LARGE(INDEX(ISNUMBER(--MID(feed!E854,ROW($1:$19),1))*
ROW($1:$19),0),ROW($1:$19))+1,1)*10^ROW($1:$19)/10)</f>
        <v>2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SUMPRODUCT(MID(0&amp;feed!H854,LARGE(INDEX(ISNUMBER(--MID(feed!H854,ROW($1:$19),1))*
ROW($1:$19),0),ROW($1:$19))+1,1)*10^ROW($1:$19)/10)</f>
        <v>2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11</v>
      </c>
      <c r="K854">
        <f>SUMPRODUCT(MID(0&amp;feed!K854,LARGE(INDEX(ISNUMBER(--MID(feed!K854,ROW($1:$19),1))*
ROW($1:$19),0),ROW($1:$19))+1,1)*10^ROW($1:$19)/10)</f>
        <v>14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508</v>
      </c>
      <c r="O854">
        <f>SUMPRODUCT(MID(0&amp;feed!O854,LARGE(INDEX(ISNUMBER(--MID(feed!O854,ROW($1:$5),1))*
ROW($1:$5),0),ROW($1:$5))+1,1)*10^ROW($1:$5)/10)</f>
        <v>150</v>
      </c>
      <c r="P854" t="str">
        <f>feed!P854</f>
        <v>Untapped</v>
      </c>
      <c r="Q854">
        <f t="shared" si="78"/>
        <v>90</v>
      </c>
      <c r="R854" t="str">
        <f>feed!Q854</f>
        <v>Somewhat Large</v>
      </c>
      <c r="S854">
        <f t="shared" si="79"/>
        <v>6</v>
      </c>
      <c r="T854" t="str">
        <f>feed!R854</f>
        <v>Southern Africa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854" t="str">
        <f>feed!U854</f>
        <v>http://blocgame.com/stats.php?id=51214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24791</v>
      </c>
      <c r="AA854" s="8">
        <f t="shared" si="81"/>
        <v>64.303149606299215</v>
      </c>
      <c r="AB854" s="4">
        <f t="shared" si="82"/>
        <v>84.666666666666671</v>
      </c>
      <c r="AC854" s="4">
        <f t="shared" si="83"/>
        <v>5444.333333333333</v>
      </c>
    </row>
    <row r="855" spans="1:29" x14ac:dyDescent="0.25">
      <c r="A855" t="str">
        <f>feed!A855</f>
        <v>Pizzarriba</v>
      </c>
      <c r="B855" t="str">
        <f>feed!B855</f>
        <v>Speedy Gonzales</v>
      </c>
      <c r="C855" t="str">
        <f>feed!C855</f>
        <v>Che Guevara League</v>
      </c>
      <c r="D855">
        <f>SUMPRODUCT(MID(0&amp;feed!D855,LARGE(INDEX(ISNUMBER(--MID(feed!D855,ROW($1:$19),1))*
ROW($1:$19),0),ROW($1:$19))+1,1)*10^ROW($1:$19)/10)</f>
        <v>24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Isolated</v>
      </c>
      <c r="H855">
        <f>SUMPRODUCT(MID(0&amp;feed!H855,LARGE(INDEX(ISNUMBER(--MID(feed!H855,ROW($1:$19),1))*
ROW($1:$19),0),ROW($1:$19))+1,1)*10^ROW($1:$19)/10)</f>
        <v>0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508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Caribbean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55" t="str">
        <f>feed!U855</f>
        <v>http://blocgame.com/stats.php?id=62957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13001</v>
      </c>
      <c r="AA855" s="8">
        <f t="shared" si="81"/>
        <v>27.068897637795274</v>
      </c>
      <c r="AB855" s="4">
        <f t="shared" si="82"/>
        <v>84.666666666666671</v>
      </c>
      <c r="AC855" s="4">
        <f t="shared" si="83"/>
        <v>2291.8333333333335</v>
      </c>
    </row>
    <row r="856" spans="1:29" x14ac:dyDescent="0.25">
      <c r="A856" t="str">
        <f>feed!A856</f>
        <v>Zama Regia</v>
      </c>
      <c r="B856" t="str">
        <f>feed!B856</f>
        <v>Mewlia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62</v>
      </c>
      <c r="E856">
        <f>SUMPRODUCT(MID(0&amp;feed!E856,LARGE(INDEX(ISNUMBER(--MID(feed!E856,ROW($1:$19),1))*
ROW($1:$19),0),ROW($1:$19))+1,1)*10^ROW($1:$19)/10)</f>
        <v>10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2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20</v>
      </c>
      <c r="L856">
        <f>SUMPRODUCT(MID(0&amp;feed!L856,LARGE(INDEX(ISNUMBER(--MID(feed!L856,ROW($1:$19),1))*
ROW($1:$19),0),ROW($1:$19))+1,1)*10^ROW($1:$19)/10)</f>
        <v>7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508</v>
      </c>
      <c r="O856">
        <f>SUMPRODUCT(MID(0&amp;feed!O856,LARGE(INDEX(ISNUMBER(--MID(feed!O856,ROW($1:$5),1))*
ROW($1:$5),0),ROW($1:$5))+1,1)*10^ROW($1:$5)/10)</f>
        <v>500</v>
      </c>
      <c r="P856" t="str">
        <f>feed!P856</f>
        <v>Untapped</v>
      </c>
      <c r="Q856">
        <f t="shared" si="78"/>
        <v>90</v>
      </c>
      <c r="R856" t="str">
        <f>feed!Q856</f>
        <v>Very Powerful</v>
      </c>
      <c r="S856">
        <f t="shared" si="79"/>
        <v>10</v>
      </c>
      <c r="T856" t="str">
        <f>feed!R856</f>
        <v>Southern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856" t="str">
        <f>feed!U856</f>
        <v>http://blocgame.com/stats.php?id=64126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18335</v>
      </c>
      <c r="AA856" s="8">
        <f t="shared" si="81"/>
        <v>58.976377952755904</v>
      </c>
      <c r="AB856" s="4">
        <f t="shared" si="82"/>
        <v>84.666666666666671</v>
      </c>
      <c r="AC856" s="4">
        <f t="shared" si="83"/>
        <v>4993.333333333333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Good</v>
      </c>
      <c r="H857">
        <f>SUMPRODUCT(MID(0&amp;feed!H857,LARGE(INDEX(ISNUMBER(--MID(feed!H857,ROW($1:$19),1))*
ROW($1:$19),0),ROW($1:$19))+1,1)*10^ROW($1:$19)/10)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148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507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30.00197238658777</v>
      </c>
      <c r="AB857" s="4">
        <f t="shared" si="82"/>
        <v>84.5</v>
      </c>
      <c r="AC857" s="4">
        <f t="shared" si="83"/>
        <v>2535.1666666666665</v>
      </c>
    </row>
    <row r="858" spans="1:29" x14ac:dyDescent="0.25">
      <c r="A858" t="str">
        <f>feed!A858</f>
        <v>bombingsymy</v>
      </c>
      <c r="B858" t="str">
        <f>feed!B858</f>
        <v>Tahla6969</v>
      </c>
      <c r="C858">
        <f>feed!C858</f>
        <v>0</v>
      </c>
      <c r="D858">
        <f>SUMPRODUCT(MID(0&amp;feed!D858,LARGE(INDEX(ISNUMBER(--MID(feed!D858,ROW($1:$19),1))*
ROW($1:$19),0),ROW($1:$19))+1,1)*10^ROW($1:$19)/10)</f>
        <v>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Isolated</v>
      </c>
      <c r="H858">
        <f>SUMPRODUCT(MID(0&amp;feed!H858,LARGE(INDEX(ISNUMBER(--MID(feed!H858,ROW($1:$19),1))*
ROW($1:$19),0),ROW($1:$19))+1,1)*10^ROW($1:$19)/10)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24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506</v>
      </c>
      <c r="O858">
        <f>SUMPRODUCT(MID(0&amp;feed!O858,LARGE(INDEX(ISNUMBER(--MID(feed!O858,ROW($1:$5),1))*
ROW($1:$5),0),ROW($1:$5))+1,1)*10^ROW($1:$5)/10)</f>
        <v>149</v>
      </c>
      <c r="P858" t="str">
        <f>feed!P858</f>
        <v>Plentiful</v>
      </c>
      <c r="Q858">
        <f t="shared" si="78"/>
        <v>70</v>
      </c>
      <c r="R858" t="str">
        <f>feed!Q858</f>
        <v>Meagre</v>
      </c>
      <c r="S858">
        <f t="shared" si="79"/>
        <v>1.5</v>
      </c>
      <c r="T858" t="str">
        <f>feed!R858</f>
        <v>Pacific Rim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858" t="str">
        <f>feed!U858</f>
        <v>http://blocgame.com/stats.php?id=64477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4877</v>
      </c>
      <c r="AA858" s="8">
        <f t="shared" si="81"/>
        <v>12.602766798418973</v>
      </c>
      <c r="AB858" s="4">
        <f t="shared" si="82"/>
        <v>84.333333333333329</v>
      </c>
      <c r="AC858" s="4">
        <f t="shared" si="83"/>
        <v>1062.8333333333333</v>
      </c>
    </row>
    <row r="859" spans="1:29" x14ac:dyDescent="0.25">
      <c r="A859" t="str">
        <f>feed!A859</f>
        <v>Ladekiano</v>
      </c>
      <c r="B859" t="str">
        <f>feed!B859</f>
        <v>ApexSean666</v>
      </c>
      <c r="C859">
        <f>feed!C859</f>
        <v>0</v>
      </c>
      <c r="D859">
        <f>SUMPRODUCT(MID(0&amp;feed!D859,LARGE(INDEX(ISNUMBER(--MID(feed!D859,ROW($1:$19),1))*
ROW($1:$19),0),ROW($1:$19))+1,1)*10^ROW($1:$19)/10)</f>
        <v>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Good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146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506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Mesoamerica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859" t="str">
        <f>feed!U859</f>
        <v>http://blocgame.com/stats.php?id=65097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19332</v>
      </c>
      <c r="AA859" s="8">
        <f t="shared" si="81"/>
        <v>39.687747035573125</v>
      </c>
      <c r="AB859" s="4">
        <f t="shared" si="82"/>
        <v>84.333333333333329</v>
      </c>
      <c r="AC859" s="4">
        <f t="shared" si="83"/>
        <v>3347</v>
      </c>
    </row>
    <row r="860" spans="1:29" x14ac:dyDescent="0.25">
      <c r="A860" t="str">
        <f>feed!A860</f>
        <v>East Orinoco</v>
      </c>
      <c r="B860" t="str">
        <f>feed!B860</f>
        <v>Ordco245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57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506</v>
      </c>
      <c r="O860">
        <f>SUMPRODUCT(MID(0&amp;feed!O860,LARGE(INDEX(ISNUMBER(--MID(feed!O860,ROW($1:$5),1))*
ROW($1:$5),0),ROW($1:$5))+1,1)*10^ROW($1:$5)/10)</f>
        <v>73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Gran Colombia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http://blocgame.com/stats.php?id=65287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18875</v>
      </c>
      <c r="AA860" s="8">
        <f t="shared" si="81"/>
        <v>39.525691699604742</v>
      </c>
      <c r="AB860" s="4">
        <f t="shared" si="82"/>
        <v>84.333333333333329</v>
      </c>
      <c r="AC860" s="4">
        <f t="shared" si="83"/>
        <v>3333.3333333333335</v>
      </c>
    </row>
    <row r="861" spans="1:29" x14ac:dyDescent="0.25">
      <c r="A861" t="str">
        <f>feed!A861</f>
        <v>WP Kuala Lumpur</v>
      </c>
      <c r="B861" t="str">
        <f>feed!B861</f>
        <v>Soeharto</v>
      </c>
      <c r="C861" t="str">
        <f>feed!C861</f>
        <v>The Federal Colonies</v>
      </c>
      <c r="D861">
        <f>SUMPRODUCT(MID(0&amp;feed!D861,LARGE(INDEX(ISNUMBER(--MID(feed!D861,ROW($1:$19),1))*
ROW($1:$19),0),ROW($1:$19))+1,1)*10^ROW($1:$19)/10)</f>
        <v>2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Normal</v>
      </c>
      <c r="H861">
        <f>SUMPRODUCT(MID(0&amp;feed!H861,LARGE(INDEX(ISNUMBER(--MID(feed!H861,ROW($1:$19),1))*
ROW($1:$19),0),ROW($1:$19))+1,1)*10^ROW($1:$19)/10)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504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East Indies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861" t="str">
        <f>feed!U861</f>
        <v>http://blocgame.com/stats.php?id=61633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4614</v>
      </c>
      <c r="AA861" s="8">
        <f t="shared" si="81"/>
        <v>10.642857142857142</v>
      </c>
      <c r="AB861" s="4">
        <f t="shared" si="82"/>
        <v>84</v>
      </c>
      <c r="AC861" s="4">
        <f t="shared" si="83"/>
        <v>894</v>
      </c>
    </row>
    <row r="862" spans="1:29" x14ac:dyDescent="0.25">
      <c r="A862" t="str">
        <f>feed!A862</f>
        <v>Kotak Tisu</v>
      </c>
      <c r="B862" t="str">
        <f>feed!B862</f>
        <v>annoying</v>
      </c>
      <c r="C862">
        <f>feed!C862</f>
        <v>0</v>
      </c>
      <c r="D862">
        <f>SUMPRODUCT(MID(0&amp;feed!D862,LARGE(INDEX(ISNUMBER(--MID(feed!D862,ROW($1:$19),1))*
ROW($1:$19),0),ROW($1:$19))+1,1)*10^ROW($1:$19)/10)</f>
        <v>63</v>
      </c>
      <c r="E862">
        <f>SUMPRODUCT(MID(0&amp;feed!E862,LARGE(INDEX(ISNUMBER(--MID(feed!E862,ROW($1:$19),1))*
ROW($1:$19),0),ROW($1:$19))+1,1)*10^ROW($1:$19)/10)</f>
        <v>1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3</v>
      </c>
      <c r="K862">
        <f>SUMPRODUCT(MID(0&amp;feed!K862,LARGE(INDEX(ISNUMBER(--MID(feed!K862,ROW($1:$19),1))*
ROW($1:$19),0),ROW($1:$19))+1,1)*10^ROW($1:$19)/10)</f>
        <v>25</v>
      </c>
      <c r="L862">
        <f>SUMPRODUCT(MID(0&amp;feed!L862,LARGE(INDEX(ISNUMBER(--MID(feed!L862,ROW($1:$19),1))*
ROW($1:$19),0),ROW($1:$19))+1,1)*10^ROW($1:$19)/10)</f>
        <v>2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502</v>
      </c>
      <c r="O862">
        <f>SUMPRODUCT(MID(0&amp;feed!O862,LARGE(INDEX(ISNUMBER(--MID(feed!O862,ROW($1:$5),1))*
ROW($1:$5),0),ROW($1:$5))+1,1)*10^ROW($1:$5)/10)</f>
        <v>824</v>
      </c>
      <c r="P862" t="str">
        <f>feed!P862</f>
        <v>Untapped</v>
      </c>
      <c r="Q862">
        <f t="shared" si="78"/>
        <v>90</v>
      </c>
      <c r="R862" t="str">
        <f>feed!Q862</f>
        <v>Large</v>
      </c>
      <c r="S862">
        <f t="shared" si="79"/>
        <v>7.5</v>
      </c>
      <c r="T862" t="str">
        <f>feed!R862</f>
        <v>West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862" t="str">
        <f>feed!U862</f>
        <v>http://blocgame.com/stats.php?id=64958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21686</v>
      </c>
      <c r="AA862" s="8">
        <f t="shared" si="81"/>
        <v>66.356573705179287</v>
      </c>
      <c r="AB862" s="4">
        <f t="shared" si="82"/>
        <v>83.666666666666671</v>
      </c>
      <c r="AC862" s="4">
        <f t="shared" si="83"/>
        <v>5551.833333333333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SUMPRODUCT(MID(0&amp;feed!H863,LARGE(INDEX(ISNUMBER(--MID(feed!H863,ROW($1:$19),1))*
ROW($1:$19),0),ROW($1:$19))+1,1)*10^ROW($1:$19)/10)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30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501</v>
      </c>
      <c r="O863">
        <f>SUMPRODUCT(MID(0&amp;feed!O863,LARGE(INDEX(ISNUMBER(--MID(feed!O863,ROW($1:$5),1))*
ROW($1:$5),0),ROW($1:$5))+1,1)*10^ROW($1:$5)/10)</f>
        <v>123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22620</v>
      </c>
      <c r="AA863" s="8">
        <f t="shared" si="81"/>
        <v>51.137724550898206</v>
      </c>
      <c r="AB863" s="4">
        <f t="shared" si="82"/>
        <v>83.5</v>
      </c>
      <c r="AC863" s="4">
        <f t="shared" si="83"/>
        <v>4270</v>
      </c>
    </row>
    <row r="864" spans="1:29" x14ac:dyDescent="0.25">
      <c r="A864" t="str">
        <f>feed!A864</f>
        <v>Harlostia</v>
      </c>
      <c r="B864" t="str">
        <f>feed!B864</f>
        <v>Jeff Ishenoff</v>
      </c>
      <c r="C864">
        <f>feed!C864</f>
        <v>0</v>
      </c>
      <c r="D864">
        <f>SUMPRODUCT(MID(0&amp;feed!D864,LARGE(INDEX(ISNUMBER(--MID(feed!D864,ROW($1:$19),1))*
ROW($1:$19),0),ROW($1:$19))+1,1)*10^ROW($1:$19)/10)</f>
        <v>7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1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2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498</v>
      </c>
      <c r="O864">
        <f>SUMPRODUCT(MID(0&amp;feed!O864,LARGE(INDEX(ISNUMBER(--MID(feed!O864,ROW($1:$5),1))*
ROW($1:$5),0),ROW($1:$5))+1,1)*10^ROW($1:$5)/10)</f>
        <v>929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Mesopotamia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864" t="str">
        <f>feed!U864</f>
        <v>http://blocgame.com/stats.php?id=64003</v>
      </c>
      <c r="X864" s="4">
        <f>SUMPRODUCT(MID(0&amp;feed!V864,LARGE(INDEX(ISNUMBER(--MID(feed!V864,ROW($1:$5),1))*
ROW($1:$5),0),ROW($1:$5))+1,1)*10^ROW($1:$5)/10)</f>
        <v>0</v>
      </c>
      <c r="Y864" t="str">
        <f>feed!W864</f>
        <v>1 Tons</v>
      </c>
      <c r="Z864" s="4">
        <f t="shared" si="80"/>
        <v>67</v>
      </c>
      <c r="AA864" s="8">
        <f t="shared" si="81"/>
        <v>6.1586345381526106</v>
      </c>
      <c r="AB864" s="4">
        <f t="shared" si="82"/>
        <v>83</v>
      </c>
      <c r="AC864" s="4">
        <f t="shared" si="83"/>
        <v>511.16666666666669</v>
      </c>
    </row>
    <row r="865" spans="1:29" x14ac:dyDescent="0.25">
      <c r="A865" t="str">
        <f>feed!A865</f>
        <v>Sovietistan</v>
      </c>
      <c r="B865" t="str">
        <f>feed!B865</f>
        <v>Russian Guyovich</v>
      </c>
      <c r="C865" t="str">
        <f>feed!C865</f>
        <v>U.M.A.S</v>
      </c>
      <c r="D865">
        <f>SUMPRODUCT(MID(0&amp;feed!D865,LARGE(INDEX(ISNUMBER(--MID(feed!D865,ROW($1:$19),1))*
ROW($1:$19),0),ROW($1:$19))+1,1)*10^ROW($1:$19)/10)</f>
        <v>38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Gandhi-like</v>
      </c>
      <c r="H865">
        <f>SUMPRODUCT(MID(0&amp;feed!H865,LARGE(INDEX(ISNUMBER(--MID(feed!H865,ROW($1:$19),1))*
ROW($1:$19),0),ROW($1:$19))+1,1)*10^ROW($1:$19)/10)</f>
        <v>1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2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497</v>
      </c>
      <c r="O865">
        <f>SUMPRODUCT(MID(0&amp;feed!O865,LARGE(INDEX(ISNUMBER(--MID(feed!O865,ROW($1:$5),1))*
ROW($1:$5),0),ROW($1:$5))+1,1)*10^ROW($1:$5)/10)</f>
        <v>4247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Persia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865" t="str">
        <f>feed!U865</f>
        <v>http://blocgame.com/stats.php?id=65241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15430</v>
      </c>
      <c r="AA865" s="8">
        <f t="shared" si="81"/>
        <v>41.609657947686117</v>
      </c>
      <c r="AB865" s="4">
        <f t="shared" si="82"/>
        <v>82.833333333333329</v>
      </c>
      <c r="AC865" s="4">
        <f t="shared" si="83"/>
        <v>3446.6666666666665</v>
      </c>
    </row>
    <row r="866" spans="1:29" x14ac:dyDescent="0.25">
      <c r="A866" t="str">
        <f>feed!A866</f>
        <v>Gehenna</v>
      </c>
      <c r="B866" t="str">
        <f>feed!B866</f>
        <v>Z-set</v>
      </c>
      <c r="C866">
        <f>feed!C866</f>
        <v>0</v>
      </c>
      <c r="D866">
        <f>SUMPRODUCT(MID(0&amp;feed!D866,LARGE(INDEX(ISNUMBER(--MID(feed!D866,ROW($1:$19),1))*
ROW($1:$19),0),ROW($1:$19))+1,1)*10^ROW($1:$19)/10)</f>
        <v>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45</v>
      </c>
      <c r="K866">
        <f>SUMPRODUCT(MID(0&amp;feed!K866,LARGE(INDEX(ISNUMBER(--MID(feed!K866,ROW($1:$19),1))*
ROW($1:$19),0),ROW($1:$19))+1,1)*10^ROW($1:$19)/10)</f>
        <v>5</v>
      </c>
      <c r="L866">
        <f>SUMPRODUCT(MID(0&amp;feed!L866,LARGE(INDEX(ISNUMBER(--MID(feed!L866,ROW($1:$19),1))*
ROW($1:$19),0),ROW($1:$19))+1,1)*10^ROW($1:$19)/10)</f>
        <v>1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497</v>
      </c>
      <c r="O866">
        <f>SUMPRODUCT(MID(0&amp;feed!O866,LARGE(INDEX(ISNUMBER(--MID(feed!O866,ROW($1:$5),1))*
ROW($1:$5),0),ROW($1:$5))+1,1)*10^ROW($1:$5)/10)</f>
        <v>203</v>
      </c>
      <c r="P866" t="str">
        <f>feed!P866</f>
        <v>Untapped</v>
      </c>
      <c r="Q866">
        <f t="shared" si="78"/>
        <v>90</v>
      </c>
      <c r="R866" t="str">
        <f>feed!Q866</f>
        <v>Mediocre</v>
      </c>
      <c r="S866">
        <f t="shared" si="79"/>
        <v>4.5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866" t="str">
        <f>feed!U866</f>
        <v>http://blocgame.com/stats.php?id=65435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26274</v>
      </c>
      <c r="AA866" s="8">
        <f t="shared" si="81"/>
        <v>57.392354124748493</v>
      </c>
      <c r="AB866" s="4">
        <f t="shared" si="82"/>
        <v>82.833333333333329</v>
      </c>
      <c r="AC866" s="4">
        <f t="shared" si="83"/>
        <v>4754</v>
      </c>
    </row>
    <row r="867" spans="1:29" x14ac:dyDescent="0.25">
      <c r="A867" t="str">
        <f>feed!A867</f>
        <v>Fuckmefuckyou</v>
      </c>
      <c r="B867" t="str">
        <f>feed!B867</f>
        <v>Multi8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Stone Age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0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4</v>
      </c>
      <c r="L867">
        <f>SUMPRODUCT(MID(0&amp;feed!L867,LARGE(INDEX(ISNUMBER(--MID(feed!L867,ROW($1:$19),1))*
ROW($1:$19),0),ROW($1:$19))+1,1)*10^ROW($1:$19)/10)</f>
        <v>0</v>
      </c>
      <c r="M867" t="str">
        <f>feed!M867</f>
        <v>Free Market</v>
      </c>
      <c r="N867">
        <f>SUMPRODUCT(MID(0&amp;feed!N867,LARGE(INDEX(ISNUMBER(--MID(feed!N867,ROW($1:$5),1))*
ROW($1:$5),0),ROW($1:$5))+1,1)*10^ROW($1:$5)/10)</f>
        <v>496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East Africa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867" t="str">
        <f>feed!U867</f>
        <v>http://blocgame.com/stats.php?id=65429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15000</v>
      </c>
      <c r="AA867" s="8">
        <f t="shared" si="81"/>
        <v>33.266129032258064</v>
      </c>
      <c r="AB867" s="4">
        <f t="shared" si="82"/>
        <v>82.666666666666671</v>
      </c>
      <c r="AC867" s="4">
        <f t="shared" si="83"/>
        <v>2750</v>
      </c>
    </row>
    <row r="868" spans="1:29" x14ac:dyDescent="0.25">
      <c r="A868" t="str">
        <f>feed!A868</f>
        <v>Farm001</v>
      </c>
      <c r="B868" t="str">
        <f>feed!B868</f>
        <v>Farmer001</v>
      </c>
      <c r="C868">
        <f>feed!C868</f>
        <v>0</v>
      </c>
      <c r="D868">
        <f>SUMPRODUCT(MID(0&amp;feed!D868,LARGE(INDEX(ISNUMBER(--MID(feed!D868,ROW($1:$19),1))*
ROW($1:$19),0),ROW($1:$19))+1,1)*10^ROW($1:$19)/10)</f>
        <v>4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Questionable</v>
      </c>
      <c r="H868">
        <f>SUMPRODUCT(MID(0&amp;feed!H868,LARGE(INDEX(ISNUMBER(--MID(feed!H868,ROW($1:$19),1))*
ROW($1:$19),0),ROW($1:$19))+1,1)*10^ROW($1:$19)/10)</f>
        <v>0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177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2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495</v>
      </c>
      <c r="O868">
        <f>SUMPRODUCT(MID(0&amp;feed!O868,LARGE(INDEX(ISNUMBER(--MID(feed!O868,ROW($1:$5),1))*
ROW($1:$5),0),ROW($1:$5))+1,1)*10^ROW($1:$5)/10)</f>
        <v>1626</v>
      </c>
      <c r="P868" t="str">
        <f>feed!P868</f>
        <v>Untapped</v>
      </c>
      <c r="Q868">
        <f t="shared" si="78"/>
        <v>90</v>
      </c>
      <c r="R868" t="str">
        <f>feed!Q868</f>
        <v>Mediocre</v>
      </c>
      <c r="S868">
        <f t="shared" si="79"/>
        <v>4.5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68" t="str">
        <f>feed!U868</f>
        <v>http://blocgame.com/stats.php?id=64270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7370</v>
      </c>
      <c r="AA868" s="8">
        <f t="shared" si="81"/>
        <v>18.676767676767678</v>
      </c>
      <c r="AB868" s="4">
        <f t="shared" si="82"/>
        <v>82.5</v>
      </c>
      <c r="AC868" s="4">
        <f t="shared" si="83"/>
        <v>1540.8333333333333</v>
      </c>
    </row>
    <row r="869" spans="1:29" x14ac:dyDescent="0.25">
      <c r="A869" t="str">
        <f>feed!A869</f>
        <v>yeeeet</v>
      </c>
      <c r="B869" t="str">
        <f>feed!B869</f>
        <v>yoloswaggins</v>
      </c>
      <c r="C869">
        <f>feed!C869</f>
        <v>0</v>
      </c>
      <c r="D869">
        <f>SUMPRODUCT(MID(0&amp;feed!D869,LARGE(INDEX(ISNUMBER(--MID(feed!D869,ROW($1:$19),1))*
ROW($1:$19),0),ROW($1:$19))+1,1)*10^ROW($1:$19)/10)</f>
        <v>7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Good</v>
      </c>
      <c r="H869">
        <f>SUMPRODUCT(MID(0&amp;feed!H869,LARGE(INDEX(ISNUMBER(--MID(feed!H869,ROW($1:$19),1))*
ROW($1:$19),0),ROW($1:$19))+1,1)*10^ROW($1:$19)/10)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22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492</v>
      </c>
      <c r="O869">
        <f>SUMPRODUCT(MID(0&amp;feed!O869,LARGE(INDEX(ISNUMBER(--MID(feed!O869,ROW($1:$5),1))*
ROW($1:$5),0),ROW($1:$5))+1,1)*10^ROW($1:$5)/10)</f>
        <v>664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Egypt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869" t="str">
        <f>feed!U869</f>
        <v>http://blocgame.com/stats.php?id=59818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281</v>
      </c>
      <c r="AA869" s="8">
        <f t="shared" si="81"/>
        <v>2.095528455284553</v>
      </c>
      <c r="AB869" s="4">
        <f t="shared" si="82"/>
        <v>82</v>
      </c>
      <c r="AC869" s="4">
        <f t="shared" si="83"/>
        <v>171.83333333333334</v>
      </c>
    </row>
    <row r="870" spans="1:29" x14ac:dyDescent="0.25">
      <c r="A870" t="str">
        <f>feed!A870</f>
        <v>Search...</v>
      </c>
      <c r="B870" t="str">
        <f>feed!B870</f>
        <v>Adrof Hitrer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40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SUMPRODUCT(MID(0&amp;feed!H870,LARGE(INDEX(ISNUMBER(--MID(feed!H870,ROW($1:$19),1))*
ROW($1:$19),0),ROW($1:$19))+1,1)*10^ROW($1:$19)/10)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490</v>
      </c>
      <c r="O870">
        <f>SUMPRODUCT(MID(0&amp;feed!O870,LARGE(INDEX(ISNUMBER(--MID(feed!O870,ROW($1:$5),1))*
ROW($1:$5),0),ROW($1:$5))+1,1)*10^ROW($1:$5)/10)</f>
        <v>407</v>
      </c>
      <c r="P870" t="str">
        <f>feed!P870</f>
        <v>Untapped</v>
      </c>
      <c r="Q870">
        <f t="shared" si="78"/>
        <v>90</v>
      </c>
      <c r="R870" t="str">
        <f>feed!Q870</f>
        <v>Mediocre</v>
      </c>
      <c r="S870">
        <f t="shared" si="79"/>
        <v>4.5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870" t="str">
        <f>feed!U870</f>
        <v>http://blocgame.com/stats.php?id=65549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22081</v>
      </c>
      <c r="AA870" s="8">
        <f t="shared" si="81"/>
        <v>55.012244897959185</v>
      </c>
      <c r="AB870" s="4">
        <f t="shared" si="82"/>
        <v>81.666666666666671</v>
      </c>
      <c r="AC870" s="4">
        <f t="shared" si="83"/>
        <v>4492.666666666667</v>
      </c>
    </row>
    <row r="871" spans="1:29" x14ac:dyDescent="0.25">
      <c r="A871" t="str">
        <f>feed!A871</f>
        <v>laclippers</v>
      </c>
      <c r="B871" t="str">
        <f>feed!B871</f>
        <v>laclippers</v>
      </c>
      <c r="C871">
        <f>feed!C871</f>
        <v>0</v>
      </c>
      <c r="D871">
        <f>SUMPRODUCT(MID(0&amp;feed!D871,LARGE(INDEX(ISNUMBER(--MID(feed!D871,ROW($1:$19),1))*
ROW($1:$19),0),ROW($1:$19))+1,1)*10^ROW($1:$19)/10)</f>
        <v>4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Normal</v>
      </c>
      <c r="H871">
        <f>SUMPRODUCT(MID(0&amp;feed!H871,LARGE(INDEX(ISNUMBER(--MID(feed!H871,ROW($1:$19),1))*
ROW($1:$19),0),ROW($1:$19))+1,1)*10^ROW($1:$19)/10)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176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2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484</v>
      </c>
      <c r="O871">
        <f>SUMPRODUCT(MID(0&amp;feed!O871,LARGE(INDEX(ISNUMBER(--MID(feed!O871,ROW($1:$5),1))*
ROW($1:$5),0),ROW($1:$5))+1,1)*10^ROW($1:$5)/10)</f>
        <v>2558</v>
      </c>
      <c r="P871" t="str">
        <f>feed!P871</f>
        <v>Untapped</v>
      </c>
      <c r="Q871">
        <f t="shared" si="78"/>
        <v>90</v>
      </c>
      <c r="R871" t="str">
        <f>feed!Q871</f>
        <v>None</v>
      </c>
      <c r="S871">
        <f t="shared" si="79"/>
        <v>0</v>
      </c>
      <c r="T871" t="str">
        <f>feed!R871</f>
        <v>Atlas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http://blocgame.com/stats.php?id=64706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18500</v>
      </c>
      <c r="AA871" s="8">
        <f t="shared" si="81"/>
        <v>41.32231404958678</v>
      </c>
      <c r="AB871" s="4">
        <f t="shared" si="82"/>
        <v>80.666666666666671</v>
      </c>
      <c r="AC871" s="4">
        <f t="shared" si="83"/>
        <v>3333.3333333333335</v>
      </c>
    </row>
    <row r="872" spans="1:29" x14ac:dyDescent="0.25">
      <c r="A872" t="str">
        <f>feed!A872</f>
        <v>Nazi Empire</v>
      </c>
      <c r="B872" t="str">
        <f>feed!B872</f>
        <v>Fuhrer Stafford</v>
      </c>
      <c r="C872">
        <f>feed!C872</f>
        <v>0</v>
      </c>
      <c r="D872">
        <f>SUMPRODUCT(MID(0&amp;feed!D872,LARGE(INDEX(ISNUMBER(--MID(feed!D872,ROW($1:$19),1))*
ROW($1:$19),0),ROW($1:$19))+1,1)*10^ROW($1:$19)/10)</f>
        <v>38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Angelic</v>
      </c>
      <c r="H872">
        <f>SUMPRODUCT(MID(0&amp;feed!H872,LARGE(INDEX(ISNUMBER(--MID(feed!H872,ROW($1:$19),1))*
ROW($1:$19),0),ROW($1:$19))+1,1)*10^ROW($1:$19)/10)</f>
        <v>1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4</v>
      </c>
      <c r="K872">
        <f>SUMPRODUCT(MID(0&amp;feed!K872,LARGE(INDEX(ISNUMBER(--MID(feed!K872,ROW($1:$19),1))*
ROW($1:$19),0),ROW($1:$19))+1,1)*10^ROW($1:$19)/10)</f>
        <v>5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484</v>
      </c>
      <c r="O872">
        <f>SUMPRODUCT(MID(0&amp;feed!O872,LARGE(INDEX(ISNUMBER(--MID(feed!O872,ROW($1:$5),1))*
ROW($1:$5),0),ROW($1:$5))+1,1)*10^ROW($1:$5)/10)</f>
        <v>238</v>
      </c>
      <c r="P872" t="str">
        <f>feed!P872</f>
        <v>Untapped</v>
      </c>
      <c r="Q872">
        <f t="shared" si="78"/>
        <v>90</v>
      </c>
      <c r="R872" t="str">
        <f>feed!Q872</f>
        <v>Somewhat Large</v>
      </c>
      <c r="S872">
        <f t="shared" si="79"/>
        <v>6</v>
      </c>
      <c r="T872" t="str">
        <f>feed!R872</f>
        <v>Caribbean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http://blocgame.com/stats.php?id=64819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16625</v>
      </c>
      <c r="AA872" s="8">
        <f t="shared" si="81"/>
        <v>41.32231404958678</v>
      </c>
      <c r="AB872" s="4">
        <f t="shared" si="82"/>
        <v>80.666666666666671</v>
      </c>
      <c r="AC872" s="4">
        <f t="shared" si="83"/>
        <v>3333.3333333333335</v>
      </c>
    </row>
    <row r="873" spans="1:29" x14ac:dyDescent="0.25">
      <c r="A873" t="str">
        <f>feed!A873</f>
        <v>Shautes</v>
      </c>
      <c r="B873" t="str">
        <f>feed!B873</f>
        <v>Vandimire</v>
      </c>
      <c r="C873" t="str">
        <f>feed!C873</f>
        <v>USRGC</v>
      </c>
      <c r="D873">
        <f>SUMPRODUCT(MID(0&amp;feed!D873,LARGE(INDEX(ISNUMBER(--MID(feed!D873,ROW($1:$19),1))*
ROW($1:$19),0),ROW($1:$19))+1,1)*10^ROW($1:$19)/10)</f>
        <v>14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1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45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1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480</v>
      </c>
      <c r="O873">
        <f>SUMPRODUCT(MID(0&amp;feed!O873,LARGE(INDEX(ISNUMBER(--MID(feed!O873,ROW($1:$5),1))*
ROW($1:$5),0),ROW($1:$5))+1,1)*10^ROW($1:$5)/10)</f>
        <v>208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Gran Colombia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873" t="str">
        <f>feed!U873</f>
        <v>http://blocgame.com/stats.php?id=65472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16191</v>
      </c>
      <c r="AA873" s="8">
        <f t="shared" si="81"/>
        <v>38.418750000000003</v>
      </c>
      <c r="AB873" s="4">
        <f t="shared" si="82"/>
        <v>80</v>
      </c>
      <c r="AC873" s="4">
        <f t="shared" si="83"/>
        <v>3073.5</v>
      </c>
    </row>
    <row r="874" spans="1:29" x14ac:dyDescent="0.25">
      <c r="A874" t="str">
        <f>feed!A874</f>
        <v>Sol Society</v>
      </c>
      <c r="B874" t="str">
        <f>feed!B874</f>
        <v>Czar Kenjii</v>
      </c>
      <c r="C874" t="str">
        <f>feed!C874</f>
        <v>USRGC</v>
      </c>
      <c r="D874">
        <f>SUMPRODUCT(MID(0&amp;feed!D874,LARGE(INDEX(ISNUMBER(--MID(feed!D874,ROW($1:$19),1))*
ROW($1:$19),0),ROW($1:$19))+1,1)*10^ROW($1:$19)/10)</f>
        <v>9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SUMPRODUCT(MID(0&amp;feed!H874,LARGE(INDEX(ISNUMBER(--MID(feed!H874,ROW($1:$19),1))*
ROW($1:$19),0),ROW($1:$19))+1,1)*10^ROW($1:$19)/10)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0</v>
      </c>
      <c r="K874">
        <f>SUMPRODUCT(MID(0&amp;feed!K874,LARGE(INDEX(ISNUMBER(--MID(feed!K874,ROW($1:$19),1))*
ROW($1:$19),0),ROW($1:$19))+1,1)*10^ROW($1:$19)/10)</f>
        <v>7</v>
      </c>
      <c r="L874">
        <f>SUMPRODUCT(MID(0&amp;feed!L874,LARGE(INDEX(ISNUMBER(--MID(feed!L874,ROW($1:$19),1))*
ROW($1:$19),0),ROW($1:$19))+1,1)*10^ROW($1:$19)/10)</f>
        <v>3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477</v>
      </c>
      <c r="O874">
        <f>SUMPRODUCT(MID(0&amp;feed!O874,LARGE(INDEX(ISNUMBER(--MID(feed!O874,ROW($1:$5),1))*
ROW($1:$5),0),ROW($1:$5))+1,1)*10^ROW($1:$5)/10)</f>
        <v>177</v>
      </c>
      <c r="P874" t="str">
        <f>feed!P874</f>
        <v>Near Depletion</v>
      </c>
      <c r="Q874">
        <f t="shared" si="78"/>
        <v>10</v>
      </c>
      <c r="R874" t="str">
        <f>feed!Q874</f>
        <v>None</v>
      </c>
      <c r="S874">
        <f t="shared" si="79"/>
        <v>0</v>
      </c>
      <c r="T874" t="str">
        <f>feed!R874</f>
        <v>Gran Colombia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874" t="str">
        <f>feed!U874</f>
        <v>http://blocgame.com/stats.php?id=65496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20278</v>
      </c>
      <c r="AA874" s="8">
        <f t="shared" si="81"/>
        <v>50.373165618448638</v>
      </c>
      <c r="AB874" s="4">
        <f t="shared" si="82"/>
        <v>79.5</v>
      </c>
      <c r="AC874" s="4">
        <f t="shared" si="83"/>
        <v>4004.6666666666665</v>
      </c>
    </row>
    <row r="875" spans="1:29" x14ac:dyDescent="0.25">
      <c r="A875" t="str">
        <f>feed!A875</f>
        <v>Daronsha</v>
      </c>
      <c r="B875" t="str">
        <f>feed!B875</f>
        <v>tiger_swami</v>
      </c>
      <c r="C875">
        <f>feed!C875</f>
        <v>0</v>
      </c>
      <c r="D875">
        <f>SUMPRODUCT(MID(0&amp;feed!D875,LARGE(INDEX(ISNUMBER(--MID(feed!D875,ROW($1:$19),1))*
ROW($1:$19),0),ROW($1:$19))+1,1)*10^ROW($1:$19)/10)</f>
        <v>16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0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160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475</v>
      </c>
      <c r="O875">
        <f>SUMPRODUCT(MID(0&amp;feed!O875,LARGE(INDEX(ISNUMBER(--MID(feed!O875,ROW($1:$5),1))*
ROW($1:$5),0),ROW($1:$5))+1,1)*10^ROW($1:$5)/10)</f>
        <v>4087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http://blocgame.com/stats.php?id=65538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18500</v>
      </c>
      <c r="AA875" s="8">
        <f t="shared" si="81"/>
        <v>42.10526315789474</v>
      </c>
      <c r="AB875" s="4">
        <f t="shared" si="82"/>
        <v>79.166666666666671</v>
      </c>
      <c r="AC875" s="4">
        <f t="shared" si="83"/>
        <v>3333.3333333333335</v>
      </c>
    </row>
    <row r="876" spans="1:29" x14ac:dyDescent="0.25">
      <c r="A876" t="str">
        <f>feed!A876</f>
        <v>ASIATICA</v>
      </c>
      <c r="B876" t="str">
        <f>feed!B876</f>
        <v>KaBaar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Gandhi-like</v>
      </c>
      <c r="H876">
        <f>SUMPRODUCT(MID(0&amp;feed!H876,LARGE(INDEX(ISNUMBER(--MID(feed!H876,ROW($1:$19),1))*
ROW($1:$19),0),ROW($1:$19))+1,1)*10^ROW($1:$19)/10)</f>
        <v>2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14</v>
      </c>
      <c r="K876">
        <f>SUMPRODUCT(MID(0&amp;feed!K876,LARGE(INDEX(ISNUMBER(--MID(feed!K876,ROW($1:$19),1))*
ROW($1:$19),0),ROW($1:$19))+1,1)*10^ROW($1:$19)/10)</f>
        <v>6</v>
      </c>
      <c r="L876">
        <f>SUMPRODUCT(MID(0&amp;feed!L876,LARGE(INDEX(ISNUMBER(--MID(feed!L876,ROW($1:$19),1))*
ROW($1:$19),0),ROW($1:$19))+1,1)*10^ROW($1:$19)/10)</f>
        <v>3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474</v>
      </c>
      <c r="O876">
        <f>SUMPRODUCT(MID(0&amp;feed!O876,LARGE(INDEX(ISNUMBER(--MID(feed!O876,ROW($1:$5),1))*
ROW($1:$5),0),ROW($1:$5))+1,1)*10^ROW($1:$5)/10)</f>
        <v>1109</v>
      </c>
      <c r="P876" t="str">
        <f>feed!P876</f>
        <v>Untapped</v>
      </c>
      <c r="Q876">
        <f t="shared" si="78"/>
        <v>90</v>
      </c>
      <c r="R876" t="str">
        <f>feed!Q876</f>
        <v>Meagre</v>
      </c>
      <c r="S876">
        <f t="shared" si="79"/>
        <v>1.5</v>
      </c>
      <c r="T876" t="str">
        <f>feed!R876</f>
        <v>Egypt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876" t="str">
        <f>feed!U876</f>
        <v>http://blocgame.com/stats.php?id=65294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8875</v>
      </c>
      <c r="AA876" s="8">
        <f t="shared" si="81"/>
        <v>29.008438818565402</v>
      </c>
      <c r="AB876" s="4">
        <f t="shared" si="82"/>
        <v>79</v>
      </c>
      <c r="AC876" s="4">
        <f t="shared" si="83"/>
        <v>2291.6666666666665</v>
      </c>
    </row>
    <row r="877" spans="1:29" x14ac:dyDescent="0.25">
      <c r="A877" t="str">
        <f>feed!A877</f>
        <v>ismaillian</v>
      </c>
      <c r="B877" t="str">
        <f>feed!B877</f>
        <v>ismaillian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SUMPRODUCT(MID(0&amp;feed!H877,LARGE(INDEX(ISNUMBER(--MID(feed!H877,ROW($1:$19),1))*
ROW($1:$19),0),ROW($1:$19))+1,1)*10^ROW($1:$19)/10)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51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8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473</v>
      </c>
      <c r="O877">
        <f>SUMPRODUCT(MID(0&amp;feed!O877,LARGE(INDEX(ISNUMBER(--MID(feed!O877,ROW($1:$5),1))*
ROW($1:$5),0),ROW($1:$5))+1,1)*10^ROW($1:$5)/10)</f>
        <v>507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Arabia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877" t="str">
        <f>feed!U877</f>
        <v>http://blocgame.com/stats.php?id=64081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-98</v>
      </c>
      <c r="AA877" s="8">
        <f t="shared" si="81"/>
        <v>7.7209302325581399</v>
      </c>
      <c r="AB877" s="4">
        <f t="shared" si="82"/>
        <v>78.833333333333329</v>
      </c>
      <c r="AC877" s="4">
        <f t="shared" si="83"/>
        <v>608.66666666666663</v>
      </c>
    </row>
    <row r="878" spans="1:29" x14ac:dyDescent="0.25">
      <c r="A878" t="str">
        <f>feed!A878</f>
        <v>rajallian</v>
      </c>
      <c r="B878" t="str">
        <f>feed!B878</f>
        <v>rajallian</v>
      </c>
      <c r="C878">
        <f>feed!C878</f>
        <v>0</v>
      </c>
      <c r="D878">
        <f>SUMPRODUCT(MID(0&amp;feed!D878,LARGE(INDEX(ISNUMBER(--MID(feed!D878,ROW($1:$19),1))*
ROW($1:$19),0),ROW($1:$19))+1,1)*10^ROW($1:$19)/10)</f>
        <v>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51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9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473</v>
      </c>
      <c r="O878">
        <f>SUMPRODUCT(MID(0&amp;feed!O878,LARGE(INDEX(ISNUMBER(--MID(feed!O878,ROW($1:$5),1))*
ROW($1:$5),0),ROW($1:$5))+1,1)*10^ROW($1:$5)/10)</f>
        <v>319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Persia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878" t="str">
        <f>feed!U878</f>
        <v>http://blocgame.com/stats.php?id=64144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-652</v>
      </c>
      <c r="AA878" s="8">
        <f t="shared" si="81"/>
        <v>7.3424947145877377</v>
      </c>
      <c r="AB878" s="4">
        <f t="shared" si="82"/>
        <v>78.833333333333329</v>
      </c>
      <c r="AC878" s="4">
        <f t="shared" si="83"/>
        <v>578.83333333333337</v>
      </c>
    </row>
    <row r="879" spans="1:29" x14ac:dyDescent="0.25">
      <c r="A879" t="str">
        <f>feed!A879</f>
        <v>mentari</v>
      </c>
      <c r="B879" t="str">
        <f>feed!B879</f>
        <v>duda</v>
      </c>
      <c r="C879" t="str">
        <f>feed!C879</f>
        <v>SPQR</v>
      </c>
      <c r="D879">
        <f>SUMPRODUCT(MID(0&amp;feed!D879,LARGE(INDEX(ISNUMBER(--MID(feed!D879,ROW($1:$19),1))*
ROW($1:$19),0),ROW($1:$19))+1,1)*10^ROW($1:$19)/10)</f>
        <v>48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Angelic</v>
      </c>
      <c r="H879">
        <f>SUMPRODUCT(MID(0&amp;feed!H879,LARGE(INDEX(ISNUMBER(--MID(feed!H879,ROW($1:$19),1))*
ROW($1:$19),0),ROW($1:$19))+1,1)*10^ROW($1:$19)/10)</f>
        <v>2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8</v>
      </c>
      <c r="K879">
        <f>SUMPRODUCT(MID(0&amp;feed!K879,LARGE(INDEX(ISNUMBER(--MID(feed!K879,ROW($1:$19),1))*
ROW($1:$19),0),ROW($1:$19))+1,1)*10^ROW($1:$19)/10)</f>
        <v>6</v>
      </c>
      <c r="L879">
        <f>SUMPRODUCT(MID(0&amp;feed!L879,LARGE(INDEX(ISNUMBER(--MID(feed!L879,ROW($1:$19),1))*
ROW($1:$19),0),ROW($1:$19))+1,1)*10^ROW($1:$19)/10)</f>
        <v>8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473</v>
      </c>
      <c r="O879">
        <f>SUMPRODUCT(MID(0&amp;feed!O879,LARGE(INDEX(ISNUMBER(--MID(feed!O879,ROW($1:$5),1))*
ROW($1:$5),0),ROW($1:$5))+1,1)*10^ROW($1:$5)/10)</f>
        <v>2063</v>
      </c>
      <c r="P879">
        <f>feed!P879</f>
        <v>0</v>
      </c>
      <c r="Q879">
        <f t="shared" si="78"/>
        <v>40</v>
      </c>
      <c r="R879" t="str">
        <f>feed!Q879</f>
        <v>Powerful</v>
      </c>
      <c r="S879">
        <f t="shared" si="79"/>
        <v>9</v>
      </c>
      <c r="T879" t="str">
        <f>feed!R879</f>
        <v>Persia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879" t="str">
        <f>feed!U879</f>
        <v>http://blocgame.com/stats.php?id=64986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14034</v>
      </c>
      <c r="AA879" s="8">
        <f t="shared" si="81"/>
        <v>43.940803382663844</v>
      </c>
      <c r="AB879" s="4">
        <f t="shared" si="82"/>
        <v>78.833333333333329</v>
      </c>
      <c r="AC879" s="4">
        <f t="shared" si="83"/>
        <v>3464</v>
      </c>
    </row>
    <row r="880" spans="1:29" x14ac:dyDescent="0.25">
      <c r="A880" t="str">
        <f>feed!A880</f>
        <v>Casto Rico</v>
      </c>
      <c r="B880" t="str">
        <f>feed!B880</f>
        <v>Charles M Talleyrand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Isolated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51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472</v>
      </c>
      <c r="O880">
        <f>SUMPRODUCT(MID(0&amp;feed!O880,LARGE(INDEX(ISNUMBER(--MID(feed!O880,ROW($1:$5),1))*
ROW($1:$5),0),ROW($1:$5))+1,1)*10^ROW($1:$5)/10)</f>
        <v>318</v>
      </c>
      <c r="P880">
        <f>feed!P880</f>
        <v>0</v>
      </c>
      <c r="Q880">
        <f t="shared" si="78"/>
        <v>40</v>
      </c>
      <c r="R880" t="str">
        <f>feed!Q880</f>
        <v>Meagre</v>
      </c>
      <c r="S880">
        <f t="shared" si="79"/>
        <v>1.5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0" t="str">
        <f>feed!U880</f>
        <v>http://blocgame.com/stats.php?id=64885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15459</v>
      </c>
      <c r="AA880" s="8">
        <f t="shared" si="81"/>
        <v>35.135593220338983</v>
      </c>
      <c r="AB880" s="4">
        <f t="shared" si="82"/>
        <v>78.666666666666671</v>
      </c>
      <c r="AC880" s="4">
        <f t="shared" si="83"/>
        <v>2764</v>
      </c>
    </row>
    <row r="881" spans="1:29" x14ac:dyDescent="0.25">
      <c r="A881" t="str">
        <f>feed!A881</f>
        <v>Rostock</v>
      </c>
      <c r="B881" t="str">
        <f>feed!B881</f>
        <v>InnocentAce</v>
      </c>
      <c r="C881">
        <f>feed!C881</f>
        <v>0</v>
      </c>
      <c r="D881">
        <f>SUMPRODUCT(MID(0&amp;feed!D881,LARGE(INDEX(ISNUMBER(--MID(feed!D881,ROW($1:$19),1))*
ROW($1:$19),0),ROW($1:$19))+1,1)*10^ROW($1:$19)/10)</f>
        <v>57</v>
      </c>
      <c r="E881">
        <f>SUMPRODUCT(MID(0&amp;feed!E881,LARGE(INDEX(ISNUMBER(--MID(feed!E881,ROW($1:$19),1))*
ROW($1:$19),0),ROW($1:$19))+1,1)*10^ROW($1:$19)/10)</f>
        <v>0</v>
      </c>
      <c r="F881" t="str">
        <f>feed!F881</f>
        <v>Korean War surplus</v>
      </c>
      <c r="G881" t="str">
        <f>feed!G881</f>
        <v>Gandhi-like</v>
      </c>
      <c r="H881">
        <f>SUMPRODUCT(MID(0&amp;feed!H881,LARGE(INDEX(ISNUMBER(--MID(feed!H881,ROW($1:$19),1))*
ROW($1:$19),0),ROW($1:$19))+1,1)*10^ROW($1:$19)/10)</f>
        <v>1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29</v>
      </c>
      <c r="K881">
        <f>SUMPRODUCT(MID(0&amp;feed!K881,LARGE(INDEX(ISNUMBER(--MID(feed!K881,ROW($1:$19),1))*
ROW($1:$19),0),ROW($1:$19))+1,1)*10^ROW($1:$19)/10)</f>
        <v>9</v>
      </c>
      <c r="L881">
        <f>SUMPRODUCT(MID(0&amp;feed!L881,LARGE(INDEX(ISNUMBER(--MID(feed!L881,ROW($1:$19),1))*
ROW($1:$19),0),ROW($1:$19))+1,1)*10^ROW($1:$19)/10)</f>
        <v>3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471</v>
      </c>
      <c r="O881">
        <f>SUMPRODUCT(MID(0&amp;feed!O881,LARGE(INDEX(ISNUMBER(--MID(feed!O881,ROW($1:$5),1))*
ROW($1:$5),0),ROW($1:$5))+1,1)*10^ROW($1:$5)/10)</f>
        <v>247</v>
      </c>
      <c r="P881" t="str">
        <f>feed!P881</f>
        <v>Untapped</v>
      </c>
      <c r="Q881">
        <f t="shared" si="78"/>
        <v>90</v>
      </c>
      <c r="R881" t="str">
        <f>feed!Q881</f>
        <v>Powerful</v>
      </c>
      <c r="S881">
        <f t="shared" si="79"/>
        <v>9</v>
      </c>
      <c r="T881" t="str">
        <f>feed!R881</f>
        <v>China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881" t="str">
        <f>feed!U881</f>
        <v>http://blocgame.com/stats.php?id=40376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22276</v>
      </c>
      <c r="AA881" s="8">
        <f t="shared" si="81"/>
        <v>58.441613588110407</v>
      </c>
      <c r="AB881" s="4">
        <f t="shared" si="82"/>
        <v>78.5</v>
      </c>
      <c r="AC881" s="4">
        <f t="shared" si="83"/>
        <v>4587.666666666667</v>
      </c>
    </row>
    <row r="882" spans="1:29" x14ac:dyDescent="0.25">
      <c r="A882" t="str">
        <f>feed!A882</f>
        <v>weebsunite</v>
      </c>
      <c r="B882" t="str">
        <f>feed!B882</f>
        <v>weebsunite</v>
      </c>
      <c r="C882">
        <f>feed!C882</f>
        <v>0</v>
      </c>
      <c r="D882">
        <f>SUMPRODUCT(MID(0&amp;feed!D882,LARGE(INDEX(ISNUMBER(--MID(feed!D882,ROW($1:$19),1))*
ROW($1:$19),0),ROW($1:$19))+1,1)*10^ROW($1:$19)/10)</f>
        <v>2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176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467</v>
      </c>
      <c r="O882">
        <f>SUMPRODUCT(MID(0&amp;feed!O882,LARGE(INDEX(ISNUMBER(--MID(feed!O882,ROW($1:$5),1))*
ROW($1:$5),0),ROW($1:$5))+1,1)*10^ROW($1:$5)/10)</f>
        <v>2224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882" t="str">
        <f>feed!U882</f>
        <v>http://blocgame.com/stats.php?id=64356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14700</v>
      </c>
      <c r="AA882" s="8">
        <f t="shared" si="81"/>
        <v>34.689507494646683</v>
      </c>
      <c r="AB882" s="4">
        <f t="shared" si="82"/>
        <v>77.833333333333329</v>
      </c>
      <c r="AC882" s="4">
        <f t="shared" si="83"/>
        <v>2700</v>
      </c>
    </row>
    <row r="883" spans="1:29" x14ac:dyDescent="0.25">
      <c r="A883" t="str">
        <f>feed!A883</f>
        <v>Kuviere</v>
      </c>
      <c r="B883" t="str">
        <f>feed!B883</f>
        <v>Jaywynne</v>
      </c>
      <c r="C883">
        <f>feed!C883</f>
        <v>0</v>
      </c>
      <c r="D883">
        <f>SUMPRODUCT(MID(0&amp;feed!D883,LARGE(INDEX(ISNUMBER(--MID(feed!D883,ROW($1:$19),1))*
ROW($1:$19),0),ROW($1:$19))+1,1)*10^ROW($1:$19)/10)</f>
        <v>8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Normal</v>
      </c>
      <c r="H883">
        <f>SUMPRODUCT(MID(0&amp;feed!H883,LARGE(INDEX(ISNUMBER(--MID(feed!H883,ROW($1:$19),1))*
ROW($1:$19),0),ROW($1:$19))+1,1)*10^ROW($1:$19)/10)</f>
        <v>1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55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5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465</v>
      </c>
      <c r="O883">
        <f>SUMPRODUCT(MID(0&amp;feed!O883,LARGE(INDEX(ISNUMBER(--MID(feed!O883,ROW($1:$5),1))*
ROW($1:$5),0),ROW($1:$5))+1,1)*10^ROW($1:$5)/10)</f>
        <v>3465</v>
      </c>
      <c r="P883" t="str">
        <f>feed!P883</f>
        <v>Untapped</v>
      </c>
      <c r="Q883">
        <f t="shared" si="78"/>
        <v>90</v>
      </c>
      <c r="R883" t="str">
        <f>feed!Q883</f>
        <v>Meagre</v>
      </c>
      <c r="S883">
        <f t="shared" si="79"/>
        <v>1.5</v>
      </c>
      <c r="T883" t="str">
        <f>feed!R883</f>
        <v>Atlas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883" t="str">
        <f>feed!U883</f>
        <v>http://blocgame.com/stats.php?id=58755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16346</v>
      </c>
      <c r="AA883" s="8">
        <f t="shared" si="81"/>
        <v>42.410752688172046</v>
      </c>
      <c r="AB883" s="4">
        <f t="shared" si="82"/>
        <v>77.5</v>
      </c>
      <c r="AC883" s="4">
        <f t="shared" si="83"/>
        <v>3286.8333333333335</v>
      </c>
    </row>
    <row r="884" spans="1:29" x14ac:dyDescent="0.25">
      <c r="A884" t="str">
        <f>feed!A884</f>
        <v>Tiad</v>
      </c>
      <c r="B884" t="str">
        <f>feed!B884</f>
        <v>Sizzle</v>
      </c>
      <c r="C884" t="str">
        <f>feed!C884</f>
        <v>Brotherhood of Nod</v>
      </c>
      <c r="D884">
        <f>SUMPRODUCT(MID(0&amp;feed!D884,LARGE(INDEX(ISNUMBER(--MID(feed!D884,ROW($1:$19),1))*
ROW($1:$19),0),ROW($1:$19))+1,1)*10^ROW($1:$19)/10)</f>
        <v>57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Gandhi-like</v>
      </c>
      <c r="H884">
        <f>SUMPRODUCT(MID(0&amp;feed!H884,LARGE(INDEX(ISNUMBER(--MID(feed!H884,ROW($1:$19),1))*
ROW($1:$19),0),ROW($1:$19))+1,1)*10^ROW($1:$19)/10)</f>
        <v>1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11</v>
      </c>
      <c r="K884">
        <f>SUMPRODUCT(MID(0&amp;feed!K884,LARGE(INDEX(ISNUMBER(--MID(feed!K884,ROW($1:$19),1))*
ROW($1:$19),0),ROW($1:$19))+1,1)*10^ROW($1:$19)/10)</f>
        <v>11</v>
      </c>
      <c r="L884">
        <f>SUMPRODUCT(MID(0&amp;feed!L884,LARGE(INDEX(ISNUMBER(--MID(feed!L884,ROW($1:$19),1))*
ROW($1:$19),0),ROW($1:$19))+1,1)*10^ROW($1:$19)/10)</f>
        <v>6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464</v>
      </c>
      <c r="O884">
        <f>SUMPRODUCT(MID(0&amp;feed!O884,LARGE(INDEX(ISNUMBER(--MID(feed!O884,ROW($1:$5),1))*
ROW($1:$5),0),ROW($1:$5))+1,1)*10^ROW($1:$5)/10)</f>
        <v>2509</v>
      </c>
      <c r="P884" t="str">
        <f>feed!P884</f>
        <v>Untapped</v>
      </c>
      <c r="Q884">
        <f t="shared" si="78"/>
        <v>90</v>
      </c>
      <c r="R884" t="str">
        <f>feed!Q884</f>
        <v>Large</v>
      </c>
      <c r="S884">
        <f t="shared" si="79"/>
        <v>7.5</v>
      </c>
      <c r="T884" t="str">
        <f>feed!R884</f>
        <v>Atlas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884" t="str">
        <f>feed!U884</f>
        <v>http://blocgame.com/stats.php?id=50332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39008</v>
      </c>
      <c r="AA884" s="8">
        <f t="shared" si="81"/>
        <v>99.424568965517238</v>
      </c>
      <c r="AB884" s="4">
        <f t="shared" si="82"/>
        <v>77.333333333333329</v>
      </c>
      <c r="AC884" s="4">
        <f t="shared" si="83"/>
        <v>7688.833333333333</v>
      </c>
    </row>
    <row r="885" spans="1:29" x14ac:dyDescent="0.25">
      <c r="A885" t="str">
        <f>feed!A885</f>
        <v>bokunopico</v>
      </c>
      <c r="B885" t="str">
        <f>feed!B885</f>
        <v>bokunopico</v>
      </c>
      <c r="C885">
        <f>feed!C885</f>
        <v>0</v>
      </c>
      <c r="D885">
        <f>SUMPRODUCT(MID(0&amp;feed!D885,LARGE(INDEX(ISNUMBER(--MID(feed!D885,ROW($1:$19),1))*
ROW($1:$19),0),ROW($1:$19))+1,1)*10^ROW($1:$19)/10)</f>
        <v>4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Questionable</v>
      </c>
      <c r="H885">
        <f>SUMPRODUCT(MID(0&amp;feed!H885,LARGE(INDEX(ISNUMBER(--MID(feed!H885,ROW($1:$19),1))*
ROW($1:$19),0),ROW($1:$19))+1,1)*10^ROW($1:$19)/10)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176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464</v>
      </c>
      <c r="O885">
        <f>SUMPRODUCT(MID(0&amp;feed!O885,LARGE(INDEX(ISNUMBER(--MID(feed!O885,ROW($1:$5),1))*
ROW($1:$5),0),ROW($1:$5))+1,1)*10^ROW($1:$5)/10)</f>
        <v>4116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Egypt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http://blocgame.com/stats.php?id=64827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18500</v>
      </c>
      <c r="AA885" s="8">
        <f t="shared" si="81"/>
        <v>43.103448275862071</v>
      </c>
      <c r="AB885" s="4">
        <f t="shared" si="82"/>
        <v>77.333333333333329</v>
      </c>
      <c r="AC885" s="4">
        <f t="shared" si="83"/>
        <v>3333.3333333333335</v>
      </c>
    </row>
    <row r="886" spans="1:29" x14ac:dyDescent="0.25">
      <c r="A886" t="str">
        <f>feed!A886</f>
        <v>Carthya</v>
      </c>
      <c r="B886" t="str">
        <f>feed!B886</f>
        <v>Eckbert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Normal</v>
      </c>
      <c r="H886">
        <f>SUMPRODUCT(MID(0&amp;feed!H886,LARGE(INDEX(ISNUMBER(--MID(feed!H886,ROW($1:$19),1))*
ROW($1:$19),0),ROW($1:$19))+1,1)*10^ROW($1:$19)/10)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27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463</v>
      </c>
      <c r="O886">
        <f>SUMPRODUCT(MID(0&amp;feed!O886,LARGE(INDEX(ISNUMBER(--MID(feed!O886,ROW($1:$5),1))*
ROW($1:$5),0),ROW($1:$5))+1,1)*10^ROW($1:$5)/10)</f>
        <v>1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886" t="str">
        <f>feed!U886</f>
        <v>http://blocgame.com/stats.php?id=63949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3778</v>
      </c>
      <c r="AA886" s="8">
        <f t="shared" si="81"/>
        <v>11.399568034557236</v>
      </c>
      <c r="AB886" s="4">
        <f t="shared" si="82"/>
        <v>77.166666666666671</v>
      </c>
      <c r="AC886" s="4">
        <f t="shared" si="83"/>
        <v>879.66666666666663</v>
      </c>
    </row>
    <row r="887" spans="1:29" x14ac:dyDescent="0.25">
      <c r="A887" t="str">
        <f>feed!A887</f>
        <v>Kryzirstan</v>
      </c>
      <c r="B887" t="str">
        <f>feed!B887</f>
        <v>Carl Coleman</v>
      </c>
      <c r="C887">
        <f>feed!C887</f>
        <v>0</v>
      </c>
      <c r="D887">
        <f>SUMPRODUCT(MID(0&amp;feed!D887,LARGE(INDEX(ISNUMBER(--MID(feed!D887,ROW($1:$19),1))*
ROW($1:$19),0),ROW($1:$19))+1,1)*10^ROW($1:$19)/10)</f>
        <v>6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Good</v>
      </c>
      <c r="H887">
        <f>SUMPRODUCT(MID(0&amp;feed!H887,LARGE(INDEX(ISNUMBER(--MID(feed!H887,ROW($1:$19),1))*
ROW($1:$19),0),ROW($1:$19))+1,1)*10^ROW($1:$19)/10)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9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1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462</v>
      </c>
      <c r="O887">
        <f>SUMPRODUCT(MID(0&amp;feed!O887,LARGE(INDEX(ISNUMBER(--MID(feed!O887,ROW($1:$5),1))*
ROW($1:$5),0),ROW($1:$5))+1,1)*10^ROW($1:$5)/10)</f>
        <v>2297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Egypt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887" t="str">
        <f>feed!U887</f>
        <v>http://blocgame.com/stats.php?id=64854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5355</v>
      </c>
      <c r="AA887" s="8">
        <f t="shared" si="81"/>
        <v>14.025974025974026</v>
      </c>
      <c r="AB887" s="4">
        <f t="shared" si="82"/>
        <v>77</v>
      </c>
      <c r="AC887" s="4">
        <f t="shared" si="83"/>
        <v>1080</v>
      </c>
    </row>
    <row r="888" spans="1:29" x14ac:dyDescent="0.25">
      <c r="A888" t="str">
        <f>feed!A888</f>
        <v>Selle Isla</v>
      </c>
      <c r="B888" t="str">
        <f>feed!B888</f>
        <v>Selle</v>
      </c>
      <c r="C888" t="str">
        <f>feed!C888</f>
        <v>SPQR</v>
      </c>
      <c r="D888">
        <f>SUMPRODUCT(MID(0&amp;feed!D888,LARGE(INDEX(ISNUMBER(--MID(feed!D888,ROW($1:$19),1))*
ROW($1:$19),0),ROW($1:$19))+1,1)*10^ROW($1:$19)/10)</f>
        <v>81</v>
      </c>
      <c r="E888">
        <f>SUMPRODUCT(MID(0&amp;feed!E888,LARGE(INDEX(ISNUMBER(--MID(feed!E888,ROW($1:$19),1))*
ROW($1:$19),0),ROW($1:$19))+1,1)*10^ROW($1:$19)/10)</f>
        <v>1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SUMPRODUCT(MID(0&amp;feed!H888,LARGE(INDEX(ISNUMBER(--MID(feed!H888,ROW($1:$19),1))*
ROW($1:$19),0),ROW($1:$19))+1,1)*10^ROW($1:$19)/10)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11</v>
      </c>
      <c r="K888">
        <f>SUMPRODUCT(MID(0&amp;feed!K888,LARGE(INDEX(ISNUMBER(--MID(feed!K888,ROW($1:$19),1))*
ROW($1:$19),0),ROW($1:$19))+1,1)*10^ROW($1:$19)/10)</f>
        <v>11</v>
      </c>
      <c r="L888">
        <f>SUMPRODUCT(MID(0&amp;feed!L888,LARGE(INDEX(ISNUMBER(--MID(feed!L888,ROW($1:$19),1))*
ROW($1:$19),0),ROW($1:$19))+1,1)*10^ROW($1:$19)/10)</f>
        <v>10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459</v>
      </c>
      <c r="O888">
        <f>SUMPRODUCT(MID(0&amp;feed!O888,LARGE(INDEX(ISNUMBER(--MID(feed!O888,ROW($1:$5),1))*
ROW($1:$5),0),ROW($1:$5))+1,1)*10^ROW($1:$5)/10)</f>
        <v>5667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Egypt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888" t="str">
        <f>feed!U888</f>
        <v>http://blocgame.com/stats.php?id=64991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22219</v>
      </c>
      <c r="AA888" s="8">
        <f t="shared" si="81"/>
        <v>68.832244008714596</v>
      </c>
      <c r="AB888" s="4">
        <f t="shared" si="82"/>
        <v>76.5</v>
      </c>
      <c r="AC888" s="4">
        <f t="shared" si="83"/>
        <v>5265.666666666667</v>
      </c>
    </row>
    <row r="889" spans="1:29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5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SUMPRODUCT(MID(0&amp;feed!H889,LARGE(INDEX(ISNUMBER(--MID(feed!H889,ROW($1:$19),1))*
ROW($1:$19),0),ROW($1:$19))+1,1)*10^ROW($1:$19)/10)</f>
        <v>1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47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455</v>
      </c>
      <c r="O889">
        <f>SUMPRODUCT(MID(0&amp;feed!O889,LARGE(INDEX(ISNUMBER(--MID(feed!O889,ROW($1:$5),1))*
ROW($1:$5),0),ROW($1:$5))+1,1)*10^ROW($1:$5)/10)</f>
        <v>200</v>
      </c>
      <c r="P889">
        <f>feed!P889</f>
        <v>0</v>
      </c>
      <c r="Q889">
        <f t="shared" si="78"/>
        <v>40</v>
      </c>
      <c r="R889" t="str">
        <f>feed!Q889</f>
        <v>None</v>
      </c>
      <c r="S889">
        <f t="shared" si="79"/>
        <v>0</v>
      </c>
      <c r="T889" t="str">
        <f>feed!R889</f>
        <v>China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3628</v>
      </c>
      <c r="AA889" s="8">
        <f t="shared" si="81"/>
        <v>11.270329670329671</v>
      </c>
      <c r="AB889" s="4">
        <f t="shared" si="82"/>
        <v>75.833333333333329</v>
      </c>
      <c r="AC889" s="4">
        <f t="shared" si="83"/>
        <v>854.66666666666663</v>
      </c>
    </row>
    <row r="890" spans="1:29" x14ac:dyDescent="0.25">
      <c r="A890" t="str">
        <f>feed!A890</f>
        <v>SomaliFarmers</v>
      </c>
      <c r="B890" t="str">
        <f>feed!B890</f>
        <v>dynastylord</v>
      </c>
      <c r="C890">
        <f>feed!C890</f>
        <v>0</v>
      </c>
      <c r="D890">
        <f>SUMPRODUCT(MID(0&amp;feed!D890,LARGE(INDEX(ISNUMBER(--MID(feed!D890,ROW($1:$19),1))*
ROW($1:$19),0),ROW($1:$19))+1,1)*10^ROW($1:$19)/10)</f>
        <v>5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Questionable</v>
      </c>
      <c r="H890">
        <f>SUMPRODUCT(MID(0&amp;feed!H890,LARGE(INDEX(ISNUMBER(--MID(feed!H890,ROW($1:$19),1))*
ROW($1:$19),0),ROW($1:$19))+1,1)*10^ROW($1:$19)/10)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148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454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 t="shared" si="78"/>
        <v>90</v>
      </c>
      <c r="R890" t="str">
        <f>feed!Q890</f>
        <v>None</v>
      </c>
      <c r="S890">
        <f t="shared" si="79"/>
        <v>0</v>
      </c>
      <c r="T890" t="str">
        <f>feed!R890</f>
        <v>Congo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90" t="str">
        <f>feed!U890</f>
        <v>http://blocgame.com/stats.php?id=64225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6150</v>
      </c>
      <c r="AA890" s="8">
        <f t="shared" si="81"/>
        <v>16.024229074889867</v>
      </c>
      <c r="AB890" s="4">
        <f t="shared" si="82"/>
        <v>75.666666666666671</v>
      </c>
      <c r="AC890" s="4">
        <f t="shared" si="83"/>
        <v>1212.5</v>
      </c>
    </row>
    <row r="891" spans="1:29" x14ac:dyDescent="0.25">
      <c r="A891" t="str">
        <f>feed!A891</f>
        <v>Kavkaz</v>
      </c>
      <c r="B891" t="str">
        <f>feed!B891</f>
        <v>Steparenko</v>
      </c>
      <c r="C891" t="str">
        <f>feed!C891</f>
        <v>Interpol</v>
      </c>
      <c r="D891">
        <f>SUMPRODUCT(MID(0&amp;feed!D891,LARGE(INDEX(ISNUMBER(--MID(feed!D891,ROW($1:$19),1))*
ROW($1:$19),0),ROW($1:$19))+1,1)*10^ROW($1:$19)/10)</f>
        <v>43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3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454</v>
      </c>
      <c r="O891">
        <f>SUMPRODUCT(MID(0&amp;feed!O891,LARGE(INDEX(ISNUMBER(--MID(feed!O891,ROW($1:$5),1))*
ROW($1:$5),0),ROW($1:$5))+1,1)*10^ROW($1:$5)/10)</f>
        <v>4031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Persia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http://blocgame.com/stats.php?id=65330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17000</v>
      </c>
      <c r="AA891" s="8">
        <f t="shared" si="81"/>
        <v>44.052863436123346</v>
      </c>
      <c r="AB891" s="4">
        <f t="shared" si="82"/>
        <v>75.666666666666671</v>
      </c>
      <c r="AC891" s="4">
        <f t="shared" si="83"/>
        <v>3333.3333333333335</v>
      </c>
    </row>
    <row r="892" spans="1:29" x14ac:dyDescent="0.25">
      <c r="A892" t="str">
        <f>feed!A892</f>
        <v>Puncak Alam</v>
      </c>
      <c r="B892" t="str">
        <f>feed!B892</f>
        <v>Abg Ami</v>
      </c>
      <c r="C892">
        <f>feed!C892</f>
        <v>0</v>
      </c>
      <c r="D892">
        <f>SUMPRODUCT(MID(0&amp;feed!D892,LARGE(INDEX(ISNUMBER(--MID(feed!D892,ROW($1:$19),1))*
ROW($1:$19),0),ROW($1:$19))+1,1)*10^ROW($1:$19)/10)</f>
        <v>4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Nice</v>
      </c>
      <c r="H892">
        <f>SUMPRODUCT(MID(0&amp;feed!H892,LARGE(INDEX(ISNUMBER(--MID(feed!H892,ROW($1:$19),1))*
ROW($1:$19),0),ROW($1:$19))+1,1)*10^ROW($1:$19)/10)</f>
        <v>0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3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453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Indochina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892" t="str">
        <f>feed!U892</f>
        <v>http://blocgame.com/stats.php?id=60373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10106</v>
      </c>
      <c r="AA892" s="8">
        <f t="shared" si="81"/>
        <v>24.792494481236204</v>
      </c>
      <c r="AB892" s="4">
        <f t="shared" si="82"/>
        <v>75.5</v>
      </c>
      <c r="AC892" s="4">
        <f t="shared" si="83"/>
        <v>1871.8333333333333</v>
      </c>
    </row>
    <row r="893" spans="1:29" x14ac:dyDescent="0.25">
      <c r="A893" t="str">
        <f>feed!A893</f>
        <v>Nerouglia</v>
      </c>
      <c r="B893" t="str">
        <f>feed!B893</f>
        <v>AllahSaures</v>
      </c>
      <c r="C893" t="str">
        <f>feed!C893</f>
        <v>Islamic Rome</v>
      </c>
      <c r="D893">
        <f>SUMPRODUCT(MID(0&amp;feed!D893,LARGE(INDEX(ISNUMBER(--MID(feed!D893,ROW($1:$19),1))*
ROW($1:$19),0),ROW($1:$19))+1,1)*10^ROW($1:$19)/10)</f>
        <v>30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0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171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1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452</v>
      </c>
      <c r="O893">
        <f>SUMPRODUCT(MID(0&amp;feed!O893,LARGE(INDEX(ISNUMBER(--MID(feed!O893,ROW($1:$5),1))*
ROW($1:$5),0),ROW($1:$5))+1,1)*10^ROW($1:$5)/10)</f>
        <v>4464</v>
      </c>
      <c r="P893" t="str">
        <f>feed!P893</f>
        <v>Untapped</v>
      </c>
      <c r="Q893">
        <f t="shared" si="78"/>
        <v>90</v>
      </c>
      <c r="R893" t="str">
        <f>feed!Q893</f>
        <v>Meagre</v>
      </c>
      <c r="S893">
        <f t="shared" si="79"/>
        <v>1.5</v>
      </c>
      <c r="T893" t="str">
        <f>feed!R893</f>
        <v>Atlas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3" t="str">
        <f>feed!U893</f>
        <v>http://blocgame.com/stats.php?id=65077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18500</v>
      </c>
      <c r="AA893" s="8">
        <f t="shared" si="81"/>
        <v>44.247787610619469</v>
      </c>
      <c r="AB893" s="4">
        <f t="shared" si="82"/>
        <v>75.333333333333329</v>
      </c>
      <c r="AC893" s="4">
        <f t="shared" si="83"/>
        <v>3333.3333333333335</v>
      </c>
    </row>
    <row r="894" spans="1:29" x14ac:dyDescent="0.25">
      <c r="A894" t="str">
        <f>feed!A894</f>
        <v>Channary</v>
      </c>
      <c r="B894" t="str">
        <f>feed!B894</f>
        <v>Kardal</v>
      </c>
      <c r="C894" t="str">
        <f>feed!C894</f>
        <v>The Order</v>
      </c>
      <c r="D894">
        <f>SUMPRODUCT(MID(0&amp;feed!D894,LARGE(INDEX(ISNUMBER(--MID(feed!D894,ROW($1:$19),1))*
ROW($1:$19),0),ROW($1:$19))+1,1)*10^ROW($1:$19)/10)</f>
        <v>59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1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12</v>
      </c>
      <c r="L894">
        <f>SUMPRODUCT(MID(0&amp;feed!L894,LARGE(INDEX(ISNUMBER(--MID(feed!L894,ROW($1:$19),1))*
ROW($1:$19),0),ROW($1:$19))+1,1)*10^ROW($1:$19)/10)</f>
        <v>2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449</v>
      </c>
      <c r="O894">
        <f>SUMPRODUCT(MID(0&amp;feed!O894,LARGE(INDEX(ISNUMBER(--MID(feed!O894,ROW($1:$5),1))*
ROW($1:$5),0),ROW($1:$5))+1,1)*10^ROW($1:$5)/10)</f>
        <v>63</v>
      </c>
      <c r="P894" t="str">
        <f>feed!P894</f>
        <v>Untapped</v>
      </c>
      <c r="Q894">
        <f t="shared" si="78"/>
        <v>90</v>
      </c>
      <c r="R894" t="str">
        <f>feed!Q894</f>
        <v>Meagre</v>
      </c>
      <c r="S894">
        <f t="shared" si="79"/>
        <v>1.5</v>
      </c>
      <c r="T894" t="str">
        <f>feed!R894</f>
        <v>Caribbean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894" t="str">
        <f>feed!U894</f>
        <v>http://blocgame.com/stats.php?id=50479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22187</v>
      </c>
      <c r="AA894" s="8">
        <f t="shared" si="81"/>
        <v>62.777282850779507</v>
      </c>
      <c r="AB894" s="4">
        <f t="shared" si="82"/>
        <v>74.833333333333329</v>
      </c>
      <c r="AC894" s="4">
        <f t="shared" si="83"/>
        <v>4697.833333333333</v>
      </c>
    </row>
    <row r="895" spans="1:29" x14ac:dyDescent="0.25">
      <c r="A895" t="str">
        <f>feed!A895</f>
        <v>Huka</v>
      </c>
      <c r="B895" t="str">
        <f>feed!B895</f>
        <v>stir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2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8</v>
      </c>
      <c r="K895">
        <f>SUMPRODUCT(MID(0&amp;feed!K895,LARGE(INDEX(ISNUMBER(--MID(feed!K895,ROW($1:$19),1))*
ROW($1:$19),0),ROW($1:$19))+1,1)*10^ROW($1:$19)/10)</f>
        <v>5</v>
      </c>
      <c r="L895">
        <f>SUMPRODUCT(MID(0&amp;feed!L895,LARGE(INDEX(ISNUMBER(--MID(feed!L895,ROW($1:$19),1))*
ROW($1:$19),0),ROW($1:$19))+1,1)*10^ROW($1:$19)/10)</f>
        <v>7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449</v>
      </c>
      <c r="O895">
        <f>SUMPRODUCT(MID(0&amp;feed!O895,LARGE(INDEX(ISNUMBER(--MID(feed!O895,ROW($1:$5),1))*
ROW($1:$5),0),ROW($1:$5))+1,1)*10^ROW($1:$5)/10)</f>
        <v>2288</v>
      </c>
      <c r="P895">
        <f>feed!P895</f>
        <v>0</v>
      </c>
      <c r="Q895">
        <f t="shared" si="78"/>
        <v>40</v>
      </c>
      <c r="R895" t="str">
        <f>feed!Q895</f>
        <v>Meagre</v>
      </c>
      <c r="S895">
        <f t="shared" si="79"/>
        <v>1.5</v>
      </c>
      <c r="T895" t="str">
        <f>feed!R895</f>
        <v>Persia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895" t="str">
        <f>feed!U895</f>
        <v>http://blocgame.com/stats.php?id=64966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14997</v>
      </c>
      <c r="AA895" s="8">
        <f t="shared" si="81"/>
        <v>46.763919821826278</v>
      </c>
      <c r="AB895" s="4">
        <f t="shared" si="82"/>
        <v>74.833333333333329</v>
      </c>
      <c r="AC895" s="4">
        <f t="shared" si="83"/>
        <v>3499.5</v>
      </c>
    </row>
    <row r="896" spans="1:29" x14ac:dyDescent="0.25">
      <c r="A896" t="str">
        <f>feed!A896</f>
        <v>Preus</v>
      </c>
      <c r="B896" t="str">
        <f>feed!B896</f>
        <v>Achievement800k</v>
      </c>
      <c r="C896">
        <f>feed!C896</f>
        <v>0</v>
      </c>
      <c r="D896">
        <f>SUMPRODUCT(MID(0&amp;feed!D896,LARGE(INDEX(ISNUMBER(--MID(feed!D896,ROW($1:$19),1))*
ROW($1:$19),0),ROW($1:$19))+1,1)*10^ROW($1:$19)/10)</f>
        <v>20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141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Free Market</v>
      </c>
      <c r="N896">
        <f>SUMPRODUCT(MID(0&amp;feed!N896,LARGE(INDEX(ISNUMBER(--MID(feed!N896,ROW($1:$5),1))*
ROW($1:$5),0),ROW($1:$5))+1,1)*10^ROW($1:$5)/10)</f>
        <v>449</v>
      </c>
      <c r="O896">
        <f>SUMPRODUCT(MID(0&amp;feed!O896,LARGE(INDEX(ISNUMBER(--MID(feed!O896,ROW($1:$5),1))*
ROW($1:$5),0),ROW($1:$5))+1,1)*10^ROW($1:$5)/10)</f>
        <v>327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http://blocgame.com/stats.php?id=65539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17750</v>
      </c>
      <c r="AA896" s="8">
        <f t="shared" si="81"/>
        <v>44.543429844097993</v>
      </c>
      <c r="AB896" s="4">
        <f t="shared" si="82"/>
        <v>74.833333333333329</v>
      </c>
      <c r="AC896" s="4">
        <f t="shared" si="83"/>
        <v>3333.3333333333335</v>
      </c>
    </row>
    <row r="897" spans="1:29" x14ac:dyDescent="0.25">
      <c r="A897" t="str">
        <f>feed!A897</f>
        <v>Aristocria</v>
      </c>
      <c r="B897" t="str">
        <f>feed!B897</f>
        <v>Ashley</v>
      </c>
      <c r="C897" t="str">
        <f>feed!C897</f>
        <v>Socialist Arab Union</v>
      </c>
      <c r="D897">
        <f>SUMPRODUCT(MID(0&amp;feed!D897,LARGE(INDEX(ISNUMBER(--MID(feed!D897,ROW($1:$19),1))*
ROW($1:$19),0),ROW($1:$19))+1,1)*10^ROW($1:$19)/10)</f>
        <v>58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Gandhi-like</v>
      </c>
      <c r="H897">
        <f>SUMPRODUCT(MID(0&amp;feed!H897,LARGE(INDEX(ISNUMBER(--MID(feed!H897,ROW($1:$19),1))*
ROW($1:$19),0),ROW($1:$19))+1,1)*10^ROW($1:$19)/10)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11</v>
      </c>
      <c r="L897">
        <f>SUMPRODUCT(MID(0&amp;feed!L897,LARGE(INDEX(ISNUMBER(--MID(feed!L897,ROW($1:$19),1))*
ROW($1:$19),0),ROW($1:$19))+1,1)*10^ROW($1:$19)/10)</f>
        <v>6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448</v>
      </c>
      <c r="O897">
        <f>SUMPRODUCT(MID(0&amp;feed!O897,LARGE(INDEX(ISNUMBER(--MID(feed!O897,ROW($1:$5),1))*
ROW($1:$5),0),ROW($1:$5))+1,1)*10^ROW($1:$5)/10)</f>
        <v>947</v>
      </c>
      <c r="P897" t="str">
        <f>feed!P897</f>
        <v>Untapped</v>
      </c>
      <c r="Q897">
        <f t="shared" si="78"/>
        <v>90</v>
      </c>
      <c r="R897" t="str">
        <f>feed!Q897</f>
        <v>Somewhat Large</v>
      </c>
      <c r="S897">
        <f t="shared" si="79"/>
        <v>6</v>
      </c>
      <c r="T897" t="str">
        <f>feed!R897</f>
        <v>Arabia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97" t="str">
        <f>feed!U897</f>
        <v>http://blocgame.com/stats.php?id=64850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12875</v>
      </c>
      <c r="AA897" s="8">
        <f t="shared" si="81"/>
        <v>44.642857142857146</v>
      </c>
      <c r="AB897" s="4">
        <f t="shared" si="82"/>
        <v>74.666666666666671</v>
      </c>
      <c r="AC897" s="4">
        <f t="shared" si="83"/>
        <v>3333.3333333333335</v>
      </c>
    </row>
    <row r="898" spans="1:29" x14ac:dyDescent="0.25">
      <c r="A898" t="str">
        <f>feed!A898</f>
        <v>Digital Sphere</v>
      </c>
      <c r="B898" t="str">
        <f>feed!B898</f>
        <v>Such1337Hax0r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SUMPRODUCT(MID(0&amp;feed!H898,LARGE(INDEX(ISNUMBER(--MID(feed!H898,ROW($1:$19),1))*
ROW($1:$19),0),ROW($1:$19))+1,1)*10^ROW($1:$19)/10)</f>
        <v>0</v>
      </c>
      <c r="I898" t="str">
        <f>feed!I898</f>
        <v>Elite</v>
      </c>
      <c r="J898">
        <f>SUMPRODUCT(MID(0&amp;feed!J898,LARGE(INDEX(ISNUMBER(--MID(feed!J898,ROW($1:$19),1))*
ROW($1:$19),0),ROW($1:$19))+1,1)*10^ROW($1:$19)/10)</f>
        <v>41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2249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Mesopotamia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898" t="str">
        <f>feed!U898</f>
        <v>http://blocgame.com/stats.php?id=65202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14678</v>
      </c>
      <c r="AA898" s="8">
        <f t="shared" si="81"/>
        <v>36.436936936936938</v>
      </c>
      <c r="AB898" s="4">
        <f t="shared" si="82"/>
        <v>74</v>
      </c>
      <c r="AC898" s="4">
        <f t="shared" si="83"/>
        <v>2696.3333333333335</v>
      </c>
    </row>
    <row r="899" spans="1:29" x14ac:dyDescent="0.25">
      <c r="A899" t="str">
        <f>feed!A899</f>
        <v>Soviet Nihon</v>
      </c>
      <c r="B899" t="str">
        <f>feed!B899</f>
        <v>Sakurai</v>
      </c>
      <c r="C899" t="str">
        <f>feed!C899</f>
        <v>New Pacific Order</v>
      </c>
      <c r="D899">
        <f>SUMPRODUCT(MID(0&amp;feed!D899,LARGE(INDEX(ISNUMBER(--MID(feed!D899,ROW($1:$19),1))*
ROW($1:$19),0),ROW($1:$19))+1,1)*10^ROW($1:$19)/10)</f>
        <v>41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Gandhi-like</v>
      </c>
      <c r="H899">
        <f>SUMPRODUCT(MID(0&amp;feed!H899,LARGE(INDEX(ISNUMBER(--MID(feed!H899,ROW($1:$19),1))*
ROW($1:$19),0),ROW($1:$19))+1,1)*10^ROW($1:$19)/10)</f>
        <v>1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7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2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Meagre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1.5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899" t="str">
        <f>feed!U899</f>
        <v>http://blocgame.com/stats.php?id=65086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17773</v>
      </c>
      <c r="AA899" s="8">
        <f t="shared" ref="AA899:AA962" si="87">V899/N899</f>
        <v>46.045146726862299</v>
      </c>
      <c r="AB899" s="4">
        <f t="shared" ref="AB899:AB962" si="88">N899/6</f>
        <v>73.833333333333329</v>
      </c>
      <c r="AC899" s="4">
        <f t="shared" ref="AC899:AC962" si="89">V899/6</f>
        <v>3399.6666666666665</v>
      </c>
    </row>
    <row r="900" spans="1:29" x14ac:dyDescent="0.25">
      <c r="A900" t="str">
        <f>feed!A900</f>
        <v>Xman</v>
      </c>
      <c r="B900" t="str">
        <f>feed!B900</f>
        <v>Man31</v>
      </c>
      <c r="C900">
        <f>feed!C900</f>
        <v>0</v>
      </c>
      <c r="D900">
        <f>SUMPRODUCT(MID(0&amp;feed!D900,LARGE(INDEX(ISNUMBER(--MID(feed!D900,ROW($1:$19),1))*
ROW($1:$19),0),ROW($1:$19))+1,1)*10^ROW($1:$19)/10)</f>
        <v>10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SUMPRODUCT(MID(0&amp;feed!H900,LARGE(INDEX(ISNUMBER(--MID(feed!H900,ROW($1:$19),1))*
ROW($1:$19),0),ROW($1:$19))+1,1)*10^ROW($1:$19)/10)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16</v>
      </c>
      <c r="K900">
        <f>SUMPRODUCT(MID(0&amp;feed!K900,LARGE(INDEX(ISNUMBER(--MID(feed!K900,ROW($1:$19),1))*
ROW($1:$19),0),ROW($1:$19))+1,1)*10^ROW($1:$19)/10)</f>
        <v>8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443</v>
      </c>
      <c r="O900">
        <f>SUMPRODUCT(MID(0&amp;feed!O900,LARGE(INDEX(ISNUMBER(--MID(feed!O900,ROW($1:$5),1))*
ROW($1:$5),0),ROW($1:$5))+1,1)*10^ROW($1:$5)/10)</f>
        <v>391</v>
      </c>
      <c r="P900" t="str">
        <f>feed!P900</f>
        <v>Plentiful</v>
      </c>
      <c r="Q900">
        <f t="shared" si="84"/>
        <v>70</v>
      </c>
      <c r="R900" t="str">
        <f>feed!Q900</f>
        <v>Meagre</v>
      </c>
      <c r="S900">
        <f t="shared" si="85"/>
        <v>1.5</v>
      </c>
      <c r="T900" t="str">
        <f>feed!R900</f>
        <v>China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900" t="str">
        <f>feed!U900</f>
        <v>http://blocgame.com/stats.php?id=65268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20194</v>
      </c>
      <c r="AA900" s="8">
        <f t="shared" si="87"/>
        <v>54.049661399548533</v>
      </c>
      <c r="AB900" s="4">
        <f t="shared" si="88"/>
        <v>73.833333333333329</v>
      </c>
      <c r="AC900" s="4">
        <f t="shared" si="89"/>
        <v>3990.6666666666665</v>
      </c>
    </row>
    <row r="901" spans="1:29" x14ac:dyDescent="0.25">
      <c r="A901" t="str">
        <f>feed!A901</f>
        <v>Bowen</v>
      </c>
      <c r="B901" t="str">
        <f>feed!B901</f>
        <v>Rice</v>
      </c>
      <c r="C901" t="str">
        <f>feed!C901</f>
        <v>PIRATES</v>
      </c>
      <c r="D901">
        <f>SUMPRODUCT(MID(0&amp;feed!D901,LARGE(INDEX(ISNUMBER(--MID(feed!D901,ROW($1:$19),1))*
ROW($1:$19),0),ROW($1:$19))+1,1)*10^ROW($1:$19)/10)</f>
        <v>119</v>
      </c>
      <c r="E901">
        <f>SUMPRODUCT(MID(0&amp;feed!E901,LARGE(INDEX(ISNUMBER(--MID(feed!E901,ROW($1:$19),1))*
ROW($1:$19),0),ROW($1:$19))+1,1)*10^ROW($1:$19)/10)</f>
        <v>2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2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11</v>
      </c>
      <c r="K901">
        <f>SUMPRODUCT(MID(0&amp;feed!K901,LARGE(INDEX(ISNUMBER(--MID(feed!K901,ROW($1:$19),1))*
ROW($1:$19),0),ROW($1:$19))+1,1)*10^ROW($1:$19)/10)</f>
        <v>10</v>
      </c>
      <c r="L901">
        <f>SUMPRODUCT(MID(0&amp;feed!L901,LARGE(INDEX(ISNUMBER(--MID(feed!L901,ROW($1:$19),1))*
ROW($1:$19),0),ROW($1:$19))+1,1)*10^ROW($1:$19)/10)</f>
        <v>6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442</v>
      </c>
      <c r="O901">
        <f>SUMPRODUCT(MID(0&amp;feed!O901,LARGE(INDEX(ISNUMBER(--MID(feed!O901,ROW($1:$5),1))*
ROW($1:$5),0),ROW($1:$5))+1,1)*10^ROW($1:$5)/10)</f>
        <v>3778</v>
      </c>
      <c r="P901" t="str">
        <f>feed!P901</f>
        <v>Plentiful</v>
      </c>
      <c r="Q901">
        <f t="shared" si="84"/>
        <v>70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901" t="str">
        <f>feed!U901</f>
        <v>http://blocgame.com/stats.php?id=50453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24992</v>
      </c>
      <c r="AA901" s="8">
        <f t="shared" si="87"/>
        <v>73.511312217194572</v>
      </c>
      <c r="AB901" s="4">
        <f t="shared" si="88"/>
        <v>73.666666666666671</v>
      </c>
      <c r="AC901" s="4">
        <f t="shared" si="89"/>
        <v>5415.333333333333</v>
      </c>
    </row>
    <row r="902" spans="1:29" x14ac:dyDescent="0.25">
      <c r="A902" t="str">
        <f>feed!A902</f>
        <v>Menodux</v>
      </c>
      <c r="B902" t="str">
        <f>feed!B902</f>
        <v>Suferio</v>
      </c>
      <c r="C902" t="str">
        <f>feed!C902</f>
        <v>The Khilafah</v>
      </c>
      <c r="D902">
        <f>SUMPRODUCT(MID(0&amp;feed!D902,LARGE(INDEX(ISNUMBER(--MID(feed!D902,ROW($1:$19),1))*
ROW($1:$19),0),ROW($1:$19))+1,1)*10^ROW($1:$19)/10)</f>
        <v>48</v>
      </c>
      <c r="E902">
        <f>SUMPRODUCT(MID(0&amp;feed!E902,LARGE(INDEX(ISNUMBER(--MID(feed!E902,ROW($1:$19),1))*
ROW($1:$19),0),ROW($1:$19))+1,1)*10^ROW($1:$19)/10)</f>
        <v>2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2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11</v>
      </c>
      <c r="L902">
        <f>SUMPRODUCT(MID(0&amp;feed!L902,LARGE(INDEX(ISNUMBER(--MID(feed!L902,ROW($1:$19),1))*
ROW($1:$19),0),ROW($1:$19))+1,1)*10^ROW($1:$19)/10)</f>
        <v>5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442</v>
      </c>
      <c r="O902">
        <f>SUMPRODUCT(MID(0&amp;feed!O902,LARGE(INDEX(ISNUMBER(--MID(feed!O902,ROW($1:$5),1))*
ROW($1:$5),0),ROW($1:$5))+1,1)*10^ROW($1:$5)/10)</f>
        <v>6512</v>
      </c>
      <c r="P902" t="str">
        <f>feed!P902</f>
        <v>Untapped</v>
      </c>
      <c r="Q902">
        <f t="shared" si="84"/>
        <v>90</v>
      </c>
      <c r="R902" t="str">
        <f>feed!Q902</f>
        <v>Mediocre</v>
      </c>
      <c r="S902">
        <f t="shared" si="85"/>
        <v>4.5</v>
      </c>
      <c r="T902" t="str">
        <f>feed!R902</f>
        <v>Egypt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902" t="str">
        <f>feed!U902</f>
        <v>http://blocgame.com/stats.php?id=65396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23893</v>
      </c>
      <c r="AA902" s="8">
        <f t="shared" si="87"/>
        <v>71.024886877828052</v>
      </c>
      <c r="AB902" s="4">
        <f t="shared" si="88"/>
        <v>73.666666666666671</v>
      </c>
      <c r="AC902" s="4">
        <f t="shared" si="89"/>
        <v>5232.166666666667</v>
      </c>
    </row>
    <row r="903" spans="1:29" x14ac:dyDescent="0.25">
      <c r="A903" t="str">
        <f>feed!A903</f>
        <v>Snusers</v>
      </c>
      <c r="B903" t="str">
        <f>feed!B903</f>
        <v>Snuupy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31</v>
      </c>
      <c r="E903">
        <f>SUMPRODUCT(MID(0&amp;feed!E903,LARGE(INDEX(ISNUMBER(--MID(feed!E903,ROW($1:$19),1))*
ROW($1:$19),0),ROW($1:$19))+1,1)*10^ROW($1:$19)/10)</f>
        <v>20</v>
      </c>
      <c r="F903" t="str">
        <f>feed!F903</f>
        <v>Almost Modern</v>
      </c>
      <c r="G903" t="str">
        <f>feed!G903</f>
        <v>Isolated</v>
      </c>
      <c r="H903">
        <f>SUMPRODUCT(MID(0&amp;feed!H903,LARGE(INDEX(ISNUMBER(--MID(feed!H903,ROW($1:$19),1))*
ROW($1:$19),0),ROW($1:$19))+1,1)*10^ROW($1:$19)/10)</f>
        <v>9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0</v>
      </c>
      <c r="K903">
        <f>SUMPRODUCT(MID(0&amp;feed!K903,LARGE(INDEX(ISNUMBER(--MID(feed!K903,ROW($1:$19),1))*
ROW($1:$19),0),ROW($1:$19))+1,1)*10^ROW($1:$19)/10)</f>
        <v>110</v>
      </c>
      <c r="L903">
        <f>SUMPRODUCT(MID(0&amp;feed!L903,LARGE(INDEX(ISNUMBER(--MID(feed!L903,ROW($1:$19),1))*
ROW($1:$19),0),ROW($1:$19))+1,1)*10^ROW($1:$19)/10)</f>
        <v>0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441</v>
      </c>
      <c r="O903">
        <f>SUMPRODUCT(MID(0&amp;feed!O903,LARGE(INDEX(ISNUMBER(--MID(feed!O903,ROW($1:$5),1))*
ROW($1:$5),0),ROW($1:$5))+1,1)*10^ROW($1:$5)/10)</f>
        <v>7629</v>
      </c>
      <c r="P903" t="str">
        <f>feed!P903</f>
        <v>Untapped</v>
      </c>
      <c r="Q903">
        <f t="shared" si="84"/>
        <v>90</v>
      </c>
      <c r="R903" t="str">
        <f>feed!Q903</f>
        <v>Very Powerful</v>
      </c>
      <c r="S903">
        <f t="shared" si="85"/>
        <v>10</v>
      </c>
      <c r="T903" t="str">
        <f>feed!R903</f>
        <v>The Subcontinent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903" t="str">
        <f>feed!U903</f>
        <v>http://blocgame.com/stats.php?id=58336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90948</v>
      </c>
      <c r="AA903" s="8">
        <f t="shared" si="87"/>
        <v>315.07482993197277</v>
      </c>
      <c r="AB903" s="4">
        <f t="shared" si="88"/>
        <v>73.5</v>
      </c>
      <c r="AC903" s="4">
        <f t="shared" si="89"/>
        <v>23158</v>
      </c>
    </row>
    <row r="904" spans="1:29" x14ac:dyDescent="0.25">
      <c r="A904" t="str">
        <f>feed!A904</f>
        <v>Military101</v>
      </c>
      <c r="B904" t="str">
        <f>feed!B904</f>
        <v>Militaryruler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SUMPRODUCT(MID(0&amp;feed!H904,LARGE(INDEX(ISNUMBER(--MID(feed!H904,ROW($1:$19),1))*
ROW($1:$19),0),ROW($1:$19))+1,1)*10^ROW($1:$19)/10)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177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440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Meagre</v>
      </c>
      <c r="S904">
        <f t="shared" si="85"/>
        <v>1.5</v>
      </c>
      <c r="T904" t="str">
        <f>feed!R904</f>
        <v>Atlas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904" t="str">
        <f>feed!U904</f>
        <v>http://blocgame.com/stats.php?id=64273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18950</v>
      </c>
      <c r="AA904" s="8">
        <f t="shared" si="87"/>
        <v>44.772727272727273</v>
      </c>
      <c r="AB904" s="4">
        <f t="shared" si="88"/>
        <v>73.333333333333329</v>
      </c>
      <c r="AC904" s="4">
        <f t="shared" si="89"/>
        <v>3283.3333333333335</v>
      </c>
    </row>
    <row r="905" spans="1:29" x14ac:dyDescent="0.25">
      <c r="A905" t="str">
        <f>feed!A905</f>
        <v>Hidin</v>
      </c>
      <c r="B905" t="str">
        <f>feed!B905</f>
        <v>Hidin</v>
      </c>
      <c r="C905">
        <f>feed!C905</f>
        <v>0</v>
      </c>
      <c r="D905">
        <f>SUMPRODUCT(MID(0&amp;feed!D905,LARGE(INDEX(ISNUMBER(--MID(feed!D905,ROW($1:$19),1))*
ROW($1:$19),0),ROW($1:$19))+1,1)*10^ROW($1:$19)/10)</f>
        <v>2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Normal</v>
      </c>
      <c r="H905">
        <f>SUMPRODUCT(MID(0&amp;feed!H905,LARGE(INDEX(ISNUMBER(--MID(feed!H905,ROW($1:$19),1))*
ROW($1:$19),0),ROW($1:$19))+1,1)*10^ROW($1:$19)/10)</f>
        <v>1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60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439</v>
      </c>
      <c r="O905">
        <f>SUMPRODUCT(MID(0&amp;feed!O905,LARGE(INDEX(ISNUMBER(--MID(feed!O905,ROW($1:$5),1))*
ROW($1:$5),0),ROW($1:$5))+1,1)*10^ROW($1:$5)/10)</f>
        <v>34</v>
      </c>
      <c r="P905" t="str">
        <f>feed!P905</f>
        <v>Untapped</v>
      </c>
      <c r="Q905">
        <f t="shared" si="84"/>
        <v>90</v>
      </c>
      <c r="R905" t="str">
        <f>feed!Q905</f>
        <v>None</v>
      </c>
      <c r="S905">
        <f t="shared" si="85"/>
        <v>0</v>
      </c>
      <c r="T905" t="str">
        <f>feed!R905</f>
        <v>East Indies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905" t="str">
        <f>feed!U905</f>
        <v>http://blocgame.com/stats.php?id=64108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788</v>
      </c>
      <c r="AA905" s="8">
        <f t="shared" si="87"/>
        <v>6.0660592255125287</v>
      </c>
      <c r="AB905" s="4">
        <f t="shared" si="88"/>
        <v>73.166666666666671</v>
      </c>
      <c r="AC905" s="4">
        <f t="shared" si="89"/>
        <v>443.83333333333331</v>
      </c>
    </row>
    <row r="906" spans="1:29" x14ac:dyDescent="0.25">
      <c r="A906" t="str">
        <f>feed!A906</f>
        <v>bosspizzpls</v>
      </c>
      <c r="B906" t="str">
        <f>feed!B906</f>
        <v>bosspizzpls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Questionable</v>
      </c>
      <c r="H906">
        <f>SUMPRODUCT(MID(0&amp;feed!H906,LARGE(INDEX(ISNUMBER(--MID(feed!H906,ROW($1:$19),1))*
ROW($1:$19),0),ROW($1:$19))+1,1)*10^ROW($1:$19)/10)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176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439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China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906" t="str">
        <f>feed!U906</f>
        <v>http://blocgame.com/stats.php?id=64296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10709</v>
      </c>
      <c r="AA906" s="8">
        <f t="shared" si="87"/>
        <v>26.102505694760818</v>
      </c>
      <c r="AB906" s="4">
        <f t="shared" si="88"/>
        <v>73.166666666666671</v>
      </c>
      <c r="AC906" s="4">
        <f t="shared" si="89"/>
        <v>1909.8333333333333</v>
      </c>
    </row>
    <row r="907" spans="1:29" x14ac:dyDescent="0.25">
      <c r="A907" t="str">
        <f>feed!A907</f>
        <v>teamliquid</v>
      </c>
      <c r="B907" t="str">
        <f>feed!B907</f>
        <v>teamliquid</v>
      </c>
      <c r="C907">
        <f>feed!C907</f>
        <v>0</v>
      </c>
      <c r="D907">
        <f>SUMPRODUCT(MID(0&amp;feed!D907,LARGE(INDEX(ISNUMBER(--MID(feed!D907,ROW($1:$19),1))*
ROW($1:$19),0),ROW($1:$19))+1,1)*10^ROW($1:$19)/10)</f>
        <v>3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SUMPRODUCT(MID(0&amp;feed!H907,LARGE(INDEX(ISNUMBER(--MID(feed!H907,ROW($1:$19),1))*
ROW($1:$19),0),ROW($1:$19))+1,1)*10^ROW($1:$19)/10)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176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438</v>
      </c>
      <c r="O907">
        <f>SUMPRODUCT(MID(0&amp;feed!O907,LARGE(INDEX(ISNUMBER(--MID(feed!O907,ROW($1:$5),1))*
ROW($1:$5),0),ROW($1:$5))+1,1)*10^ROW($1:$5)/10)</f>
        <v>3452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Egypt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07" t="str">
        <f>feed!U907</f>
        <v>http://blocgame.com/stats.php?id=64841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18500</v>
      </c>
      <c r="AA907" s="8">
        <f t="shared" si="87"/>
        <v>45.662100456621005</v>
      </c>
      <c r="AB907" s="4">
        <f t="shared" si="88"/>
        <v>73</v>
      </c>
      <c r="AC907" s="4">
        <f t="shared" si="89"/>
        <v>3333.3333333333335</v>
      </c>
    </row>
    <row r="908" spans="1:29" x14ac:dyDescent="0.25">
      <c r="A908" t="str">
        <f>feed!A908</f>
        <v>star</v>
      </c>
      <c r="B908" t="str">
        <f>feed!B908</f>
        <v>jhon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63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Nice</v>
      </c>
      <c r="H908">
        <f>SUMPRODUCT(MID(0&amp;feed!H908,LARGE(INDEX(ISNUMBER(--MID(feed!H908,ROW($1:$19),1))*
ROW($1:$19),0),ROW($1:$19))+1,1)*10^ROW($1:$19)/10)</f>
        <v>2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8</v>
      </c>
      <c r="K908">
        <f>SUMPRODUCT(MID(0&amp;feed!K908,LARGE(INDEX(ISNUMBER(--MID(feed!K908,ROW($1:$19),1))*
ROW($1:$19),0),ROW($1:$19))+1,1)*10^ROW($1:$19)/10)</f>
        <v>10</v>
      </c>
      <c r="L908">
        <f>SUMPRODUCT(MID(0&amp;feed!L908,LARGE(INDEX(ISNUMBER(--MID(feed!L908,ROW($1:$19),1))*
ROW($1:$19),0),ROW($1:$19))+1,1)*10^ROW($1:$19)/10)</f>
        <v>4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438</v>
      </c>
      <c r="O908">
        <f>SUMPRODUCT(MID(0&amp;feed!O908,LARGE(INDEX(ISNUMBER(--MID(feed!O908,ROW($1:$5),1))*
ROW($1:$5),0),ROW($1:$5))+1,1)*10^ROW($1:$5)/10)</f>
        <v>174</v>
      </c>
      <c r="P908" t="str">
        <f>feed!P908</f>
        <v>Untapped</v>
      </c>
      <c r="Q908">
        <f t="shared" si="84"/>
        <v>90</v>
      </c>
      <c r="R908" t="str">
        <f>feed!Q908</f>
        <v>Powerful</v>
      </c>
      <c r="S908">
        <f t="shared" si="85"/>
        <v>9</v>
      </c>
      <c r="T908" t="str">
        <f>feed!R908</f>
        <v>Indochina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908" t="str">
        <f>feed!U908</f>
        <v>http://blocgame.com/stats.php?id=64928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18316</v>
      </c>
      <c r="AA908" s="8">
        <f t="shared" si="87"/>
        <v>57.228310502283108</v>
      </c>
      <c r="AB908" s="4">
        <f t="shared" si="88"/>
        <v>73</v>
      </c>
      <c r="AC908" s="4">
        <f t="shared" si="89"/>
        <v>4177.666666666667</v>
      </c>
    </row>
    <row r="909" spans="1:29" x14ac:dyDescent="0.25">
      <c r="A909" t="str">
        <f>feed!A909</f>
        <v>Marconians</v>
      </c>
      <c r="B909" t="str">
        <f>feed!B909</f>
        <v>MarcusDarnIt</v>
      </c>
      <c r="C909">
        <f>feed!C909</f>
        <v>0</v>
      </c>
      <c r="D909">
        <f>SUMPRODUCT(MID(0&amp;feed!D909,LARGE(INDEX(ISNUMBER(--MID(feed!D909,ROW($1:$19),1))*
ROW($1:$19),0),ROW($1:$19))+1,1)*10^ROW($1:$19)/10)</f>
        <v>14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140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438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Congo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09" t="str">
        <f>feed!U909</f>
        <v>http://blocgame.com/stats.php?id=65560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19250</v>
      </c>
      <c r="AA909" s="8">
        <f t="shared" si="87"/>
        <v>45.662100456621005</v>
      </c>
      <c r="AB909" s="4">
        <f t="shared" si="88"/>
        <v>73</v>
      </c>
      <c r="AC909" s="4">
        <f t="shared" si="89"/>
        <v>3333.3333333333335</v>
      </c>
    </row>
    <row r="910" spans="1:29" x14ac:dyDescent="0.25">
      <c r="A910" t="str">
        <f>feed!A910</f>
        <v>Kaelum</v>
      </c>
      <c r="B910" t="str">
        <f>feed!B910</f>
        <v>Graylon N</v>
      </c>
      <c r="C910">
        <f>feed!C910</f>
        <v>0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SUMPRODUCT(MID(0&amp;feed!H910,LARGE(INDEX(ISNUMBER(--MID(feed!H910,ROW($1:$19),1))*
ROW($1:$19),0),ROW($1:$19))+1,1)*10^ROW($1:$19)/10)</f>
        <v>0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138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438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Caribbean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http://blocgame.com/stats.php?id=65562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18875</v>
      </c>
      <c r="AA910" s="8">
        <f t="shared" si="87"/>
        <v>45.662100456621005</v>
      </c>
      <c r="AB910" s="4">
        <f t="shared" si="88"/>
        <v>73</v>
      </c>
      <c r="AC910" s="4">
        <f t="shared" si="89"/>
        <v>3333.3333333333335</v>
      </c>
    </row>
    <row r="911" spans="1:29" x14ac:dyDescent="0.25">
      <c r="A911" t="str">
        <f>feed!A911</f>
        <v>Tobiantian</v>
      </c>
      <c r="B911" t="str">
        <f>feed!B911</f>
        <v>tobyryals</v>
      </c>
      <c r="C911" t="str">
        <f>feed!C911</f>
        <v>PC MASTER RACE</v>
      </c>
      <c r="D911">
        <f>SUMPRODUCT(MID(0&amp;feed!D911,LARGE(INDEX(ISNUMBER(--MID(feed!D911,ROW($1:$19),1))*
ROW($1:$19),0),ROW($1:$19))+1,1)*10^ROW($1:$19)/10)</f>
        <v>23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0</v>
      </c>
      <c r="I911" t="str">
        <f>feed!I911</f>
        <v>Good</v>
      </c>
      <c r="J911">
        <f>SUMPRODUCT(MID(0&amp;feed!J911,LARGE(INDEX(ISNUMBER(--MID(feed!J911,ROW($1:$19),1))*
ROW($1:$19),0),ROW($1:$19))+1,1)*10^ROW($1:$19)/10)</f>
        <v>142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437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Meagre</v>
      </c>
      <c r="S911">
        <f t="shared" si="85"/>
        <v>1.5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1" t="str">
        <f>feed!U911</f>
        <v>http://blocgame.com/stats.php?id=64432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19250</v>
      </c>
      <c r="AA911" s="8">
        <f t="shared" si="87"/>
        <v>45.766590389016017</v>
      </c>
      <c r="AB911" s="4">
        <f t="shared" si="88"/>
        <v>72.833333333333329</v>
      </c>
      <c r="AC911" s="4">
        <f t="shared" si="89"/>
        <v>3333.3333333333335</v>
      </c>
    </row>
    <row r="912" spans="1:29" x14ac:dyDescent="0.25">
      <c r="A912" t="str">
        <f>feed!A912</f>
        <v>mexicanwall</v>
      </c>
      <c r="B912" t="str">
        <f>feed!B912</f>
        <v>mexicanwall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Good</v>
      </c>
      <c r="H912">
        <f>SUMPRODUCT(MID(0&amp;feed!H912,LARGE(INDEX(ISNUMBER(--MID(feed!H912,ROW($1:$19),1))*
ROW($1:$19),0),ROW($1:$19))+1,1)*10^ROW($1:$19)/10)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177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436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912" t="str">
        <f>feed!U912</f>
        <v>http://blocgame.com/stats.php?id=64294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15585</v>
      </c>
      <c r="AA912" s="8">
        <f t="shared" si="87"/>
        <v>37.465596330275233</v>
      </c>
      <c r="AB912" s="4">
        <f t="shared" si="88"/>
        <v>72.666666666666671</v>
      </c>
      <c r="AC912" s="4">
        <f t="shared" si="89"/>
        <v>2722.5</v>
      </c>
    </row>
    <row r="913" spans="1:29" x14ac:dyDescent="0.25">
      <c r="A913" t="str">
        <f>feed!A913</f>
        <v>grapondiu</v>
      </c>
      <c r="B913" t="str">
        <f>feed!B913</f>
        <v>yamado</v>
      </c>
      <c r="C913" t="str">
        <f>feed!C913</f>
        <v>The Order</v>
      </c>
      <c r="D913">
        <f>SUMPRODUCT(MID(0&amp;feed!D913,LARGE(INDEX(ISNUMBER(--MID(feed!D913,ROW($1:$19),1))*
ROW($1:$19),0),ROW($1:$19))+1,1)*10^ROW($1:$19)/10)</f>
        <v>48</v>
      </c>
      <c r="E913">
        <f>SUMPRODUCT(MID(0&amp;feed!E913,LARGE(INDEX(ISNUMBER(--MID(feed!E913,ROW($1:$19),1))*
ROW($1:$19),0),ROW($1:$19))+1,1)*10^ROW($1:$19)/10)</f>
        <v>2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SUMPRODUCT(MID(0&amp;feed!H913,LARGE(INDEX(ISNUMBER(--MID(feed!H913,ROW($1:$19),1))*
ROW($1:$19),0),ROW($1:$19))+1,1)*10^ROW($1:$19)/10)</f>
        <v>2</v>
      </c>
      <c r="I913" t="str">
        <f>feed!I913</f>
        <v>Good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12</v>
      </c>
      <c r="L913">
        <f>SUMPRODUCT(MID(0&amp;feed!L913,LARGE(INDEX(ISNUMBER(--MID(feed!L913,ROW($1:$19),1))*
ROW($1:$19),0),ROW($1:$19))+1,1)*10^ROW($1:$19)/10)</f>
        <v>2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436</v>
      </c>
      <c r="O913">
        <f>SUMPRODUCT(MID(0&amp;feed!O913,LARGE(INDEX(ISNUMBER(--MID(feed!O913,ROW($1:$5),1))*
ROW($1:$5),0),ROW($1:$5))+1,1)*10^ROW($1:$5)/10)</f>
        <v>2107</v>
      </c>
      <c r="P913" t="str">
        <f>feed!P913</f>
        <v>Untapped</v>
      </c>
      <c r="Q913">
        <f t="shared" si="84"/>
        <v>90</v>
      </c>
      <c r="R913" t="str">
        <f>feed!Q913</f>
        <v>Somewhat Large</v>
      </c>
      <c r="S913">
        <f t="shared" si="85"/>
        <v>6</v>
      </c>
      <c r="T913" t="str">
        <f>feed!R913</f>
        <v>West Africa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913" t="str">
        <f>feed!U913</f>
        <v>http://blocgame.com/stats.php?id=65382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28941</v>
      </c>
      <c r="AA913" s="8">
        <f t="shared" si="87"/>
        <v>81.86009174311927</v>
      </c>
      <c r="AB913" s="4">
        <f t="shared" si="88"/>
        <v>72.666666666666671</v>
      </c>
      <c r="AC913" s="4">
        <f t="shared" si="89"/>
        <v>5948.5</v>
      </c>
    </row>
    <row r="914" spans="1:29" x14ac:dyDescent="0.25">
      <c r="A914" t="str">
        <f>feed!A914</f>
        <v>hollywoodundead</v>
      </c>
      <c r="B914" t="str">
        <f>feed!B914</f>
        <v>batmanthing2222</v>
      </c>
      <c r="C914">
        <f>feed!C914</f>
        <v>0</v>
      </c>
      <c r="D914">
        <f>SUMPRODUCT(MID(0&amp;feed!D914,LARGE(INDEX(ISNUMBER(--MID(feed!D914,ROW($1:$19),1))*
ROW($1:$19),0),ROW($1:$19))+1,1)*10^ROW($1:$19)/10)</f>
        <v>5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Normal</v>
      </c>
      <c r="H914">
        <f>SUMPRODUCT(MID(0&amp;feed!H914,LARGE(INDEX(ISNUMBER(--MID(feed!H914,ROW($1:$19),1))*
ROW($1:$19),0),ROW($1:$19))+1,1)*10^ROW($1:$19)/10)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4</v>
      </c>
      <c r="K914">
        <f>SUMPRODUCT(MID(0&amp;feed!K914,LARGE(INDEX(ISNUMBER(--MID(feed!K914,ROW($1:$19),1))*
ROW($1:$19),0),ROW($1:$19))+1,1)*10^ROW($1:$19)/10)</f>
        <v>7</v>
      </c>
      <c r="L914">
        <f>SUMPRODUCT(MID(0&amp;feed!L914,LARGE(INDEX(ISNUMBER(--MID(feed!L914,ROW($1:$19),1))*
ROW($1:$19),0),ROW($1:$19))+1,1)*10^ROW($1:$19)/10)</f>
        <v>2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435</v>
      </c>
      <c r="O914">
        <f>SUMPRODUCT(MID(0&amp;feed!O914,LARGE(INDEX(ISNUMBER(--MID(feed!O914,ROW($1:$5),1))*
ROW($1:$5),0),ROW($1:$5))+1,1)*10^ROW($1:$5)/10)</f>
        <v>5303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Arabia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914" t="str">
        <f>feed!U914</f>
        <v>http://blocgame.com/stats.php?id=59629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241</v>
      </c>
      <c r="AA914" s="8">
        <f t="shared" si="87"/>
        <v>8.312643678160919</v>
      </c>
      <c r="AB914" s="4">
        <f t="shared" si="88"/>
        <v>72.5</v>
      </c>
      <c r="AC914" s="4">
        <f t="shared" si="89"/>
        <v>602.66666666666663</v>
      </c>
    </row>
    <row r="915" spans="1:29" x14ac:dyDescent="0.25">
      <c r="A915" t="str">
        <f>feed!A915</f>
        <v>Rupina</v>
      </c>
      <c r="B915" t="str">
        <f>feed!B915</f>
        <v>Rupina</v>
      </c>
      <c r="C915" t="str">
        <f>feed!C915</f>
        <v>The Federal Colonies</v>
      </c>
      <c r="D915">
        <f>SUMPRODUCT(MID(0&amp;feed!D915,LARGE(INDEX(ISNUMBER(--MID(feed!D915,ROW($1:$19),1))*
ROW($1:$19),0),ROW($1:$19))+1,1)*10^ROW($1:$19)/10)</f>
        <v>53</v>
      </c>
      <c r="E915">
        <f>SUMPRODUCT(MID(0&amp;feed!E915,LARGE(INDEX(ISNUMBER(--MID(feed!E915,ROW($1:$19),1))*
ROW($1:$19),0),ROW($1:$19))+1,1)*10^ROW($1:$19)/10)</f>
        <v>2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SUMPRODUCT(MID(0&amp;feed!H915,LARGE(INDEX(ISNUMBER(--MID(feed!H915,ROW($1:$19),1))*
ROW($1:$19),0),ROW($1:$19))+1,1)*10^ROW($1:$19)/10)</f>
        <v>2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14</v>
      </c>
      <c r="K915">
        <f>SUMPRODUCT(MID(0&amp;feed!K915,LARGE(INDEX(ISNUMBER(--MID(feed!K915,ROW($1:$19),1))*
ROW($1:$19),0),ROW($1:$19))+1,1)*10^ROW($1:$19)/10)</f>
        <v>10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434</v>
      </c>
      <c r="O915">
        <f>SUMPRODUCT(MID(0&amp;feed!O915,LARGE(INDEX(ISNUMBER(--MID(feed!O915,ROW($1:$5),1))*
ROW($1:$5),0),ROW($1:$5))+1,1)*10^ROW($1:$5)/10)</f>
        <v>505</v>
      </c>
      <c r="P915" t="str">
        <f>feed!P915</f>
        <v>Untapped</v>
      </c>
      <c r="Q915">
        <f t="shared" si="84"/>
        <v>90</v>
      </c>
      <c r="R915" t="str">
        <f>feed!Q915</f>
        <v>Mediocre</v>
      </c>
      <c r="S915">
        <f t="shared" si="85"/>
        <v>4.5</v>
      </c>
      <c r="T915" t="str">
        <f>feed!R915</f>
        <v>Gran Colombia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915" t="str">
        <f>feed!U915</f>
        <v>http://blocgame.com/stats.php?id=50287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30142</v>
      </c>
      <c r="AA915" s="8">
        <f t="shared" si="87"/>
        <v>83.276497695852541</v>
      </c>
      <c r="AB915" s="4">
        <f t="shared" si="88"/>
        <v>72.333333333333329</v>
      </c>
      <c r="AC915" s="4">
        <f t="shared" si="89"/>
        <v>6023.666666666667</v>
      </c>
    </row>
    <row r="916" spans="1:29" x14ac:dyDescent="0.25">
      <c r="A916" t="str">
        <f>feed!A916</f>
        <v>Alemanni</v>
      </c>
      <c r="B916" t="str">
        <f>feed!B916</f>
        <v>Chrocus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61</v>
      </c>
      <c r="K916">
        <f>SUMPRODUCT(MID(0&amp;feed!K916,LARGE(INDEX(ISNUMBER(--MID(feed!K916,ROW($1:$19),1))*
ROW($1:$19),0),ROW($1:$19))+1,1)*10^ROW($1:$19)/10)</f>
        <v>4</v>
      </c>
      <c r="L916">
        <f>SUMPRODUCT(MID(0&amp;feed!L916,LARGE(INDEX(ISNUMBER(--MID(feed!L916,ROW($1:$19),1))*
ROW($1:$19),0),ROW($1:$19))+1,1)*10^ROW($1:$19)/10)</f>
        <v>2</v>
      </c>
      <c r="M916" t="str">
        <f>feed!M916</f>
        <v>Central Planning</v>
      </c>
      <c r="N916">
        <f>SUMPRODUCT(MID(0&amp;feed!N916,LARGE(INDEX(ISNUMBER(--MID(feed!N916,ROW($1:$5),1))*
ROW($1:$5),0),ROW($1:$5))+1,1)*10^ROW($1:$5)/10)</f>
        <v>433</v>
      </c>
      <c r="O916">
        <f>SUMPRODUCT(MID(0&amp;feed!O916,LARGE(INDEX(ISNUMBER(--MID(feed!O916,ROW($1:$5),1))*
ROW($1:$5),0),ROW($1:$5))+1,1)*10^ROW($1:$5)/10)</f>
        <v>2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Arabia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16" t="str">
        <f>feed!U916</f>
        <v>http://blocgame.com/stats.php?id=55603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14250</v>
      </c>
      <c r="AA916" s="8">
        <f t="shared" si="87"/>
        <v>38.106235565819858</v>
      </c>
      <c r="AB916" s="4">
        <f t="shared" si="88"/>
        <v>72.166666666666671</v>
      </c>
      <c r="AC916" s="4">
        <f t="shared" si="89"/>
        <v>2750</v>
      </c>
    </row>
    <row r="917" spans="1:29" x14ac:dyDescent="0.25">
      <c r="A917" t="str">
        <f>feed!A917</f>
        <v>Kateriae</v>
      </c>
      <c r="B917" t="str">
        <f>feed!B917</f>
        <v>redsky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107</v>
      </c>
      <c r="E917">
        <f>SUMPRODUCT(MID(0&amp;feed!E917,LARGE(INDEX(ISNUMBER(--MID(feed!E917,ROW($1:$19),1))*
ROW($1:$19),0),ROW($1:$19))+1,1)*10^ROW($1:$19)/10)</f>
        <v>3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2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0</v>
      </c>
      <c r="K917">
        <f>SUMPRODUCT(MID(0&amp;feed!K917,LARGE(INDEX(ISNUMBER(--MID(feed!K917,ROW($1:$19),1))*
ROW($1:$19),0),ROW($1:$19))+1,1)*10^ROW($1:$19)/10)</f>
        <v>5</v>
      </c>
      <c r="L917">
        <f>SUMPRODUCT(MID(0&amp;feed!L917,LARGE(INDEX(ISNUMBER(--MID(feed!L917,ROW($1:$19),1))*
ROW($1:$19),0),ROW($1:$19))+1,1)*10^ROW($1:$19)/10)</f>
        <v>4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433</v>
      </c>
      <c r="O917">
        <f>SUMPRODUCT(MID(0&amp;feed!O917,LARGE(INDEX(ISNUMBER(--MID(feed!O917,ROW($1:$5),1))*
ROW($1:$5),0),ROW($1:$5))+1,1)*10^ROW($1:$5)/10)</f>
        <v>1026</v>
      </c>
      <c r="P917" t="str">
        <f>feed!P917</f>
        <v>Untapped</v>
      </c>
      <c r="Q917">
        <f t="shared" si="84"/>
        <v>90</v>
      </c>
      <c r="R917" t="str">
        <f>feed!Q917</f>
        <v>Large</v>
      </c>
      <c r="S917">
        <f t="shared" si="85"/>
        <v>7.5</v>
      </c>
      <c r="T917" t="str">
        <f>feed!R917</f>
        <v>Guinea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917" t="str">
        <f>feed!U917</f>
        <v>http://blocgame.com/stats.php?id=64503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21311</v>
      </c>
      <c r="AA917" s="8">
        <f t="shared" si="87"/>
        <v>60.475750577367208</v>
      </c>
      <c r="AB917" s="4">
        <f t="shared" si="88"/>
        <v>72.166666666666671</v>
      </c>
      <c r="AC917" s="4">
        <f t="shared" si="89"/>
        <v>4364.333333333333</v>
      </c>
    </row>
    <row r="918" spans="1:29" x14ac:dyDescent="0.25">
      <c r="A918" t="str">
        <f>feed!A918</f>
        <v>BokoHaram</v>
      </c>
      <c r="B918" t="str">
        <f>feed!B918</f>
        <v>razorbluff</v>
      </c>
      <c r="C918" t="str">
        <f>feed!C918</f>
        <v>The Khilafah</v>
      </c>
      <c r="D918">
        <f>SUMPRODUCT(MID(0&amp;feed!D918,LARGE(INDEX(ISNUMBER(--MID(feed!D918,ROW($1:$19),1))*
ROW($1:$19),0),ROW($1:$19))+1,1)*10^ROW($1:$19)/10)</f>
        <v>43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13</v>
      </c>
      <c r="L918">
        <f>SUMPRODUCT(MID(0&amp;feed!L918,LARGE(INDEX(ISNUMBER(--MID(feed!L918,ROW($1:$19),1))*
ROW($1:$19),0),ROW($1:$19))+1,1)*10^ROW($1:$19)/10)</f>
        <v>1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431</v>
      </c>
      <c r="O918">
        <f>SUMPRODUCT(MID(0&amp;feed!O918,LARGE(INDEX(ISNUMBER(--MID(feed!O918,ROW($1:$5),1))*
ROW($1:$5),0),ROW($1:$5))+1,1)*10^ROW($1:$5)/10)</f>
        <v>331</v>
      </c>
      <c r="P918" t="str">
        <f>feed!P918</f>
        <v>Untapped</v>
      </c>
      <c r="Q918">
        <f t="shared" si="84"/>
        <v>90</v>
      </c>
      <c r="R918" t="str">
        <f>feed!Q918</f>
        <v>Mediocre</v>
      </c>
      <c r="S918">
        <f t="shared" si="85"/>
        <v>4.5</v>
      </c>
      <c r="T918" t="str">
        <f>feed!R918</f>
        <v>West Africa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918" t="str">
        <f>feed!U918</f>
        <v>http://blocgame.com/stats.php?id=64953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17500</v>
      </c>
      <c r="AA918" s="8">
        <f t="shared" si="87"/>
        <v>54.524361948955914</v>
      </c>
      <c r="AB918" s="4">
        <f t="shared" si="88"/>
        <v>71.833333333333329</v>
      </c>
      <c r="AC918" s="4">
        <f t="shared" si="89"/>
        <v>3916.6666666666665</v>
      </c>
    </row>
    <row r="919" spans="1:29" x14ac:dyDescent="0.25">
      <c r="A919" t="str">
        <f>feed!A919</f>
        <v>Igguana</v>
      </c>
      <c r="B919" t="str">
        <f>feed!B919</f>
        <v>Yerram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58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2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11</v>
      </c>
      <c r="K919">
        <f>SUMPRODUCT(MID(0&amp;feed!K919,LARGE(INDEX(ISNUMBER(--MID(feed!K919,ROW($1:$19),1))*
ROW($1:$19),0),ROW($1:$19))+1,1)*10^ROW($1:$19)/10)</f>
        <v>12</v>
      </c>
      <c r="L919">
        <f>SUMPRODUCT(MID(0&amp;feed!L919,LARGE(INDEX(ISNUMBER(--MID(feed!L919,ROW($1:$19),1))*
ROW($1:$19),0),ROW($1:$19))+1,1)*10^ROW($1:$19)/10)</f>
        <v>3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430</v>
      </c>
      <c r="O919">
        <f>SUMPRODUCT(MID(0&amp;feed!O919,LARGE(INDEX(ISNUMBER(--MID(feed!O919,ROW($1:$5),1))*
ROW($1:$5),0),ROW($1:$5))+1,1)*10^ROW($1:$5)/10)</f>
        <v>35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Pacific Rim</v>
      </c>
      <c r="U919" t="str">
        <f>feed!S919</f>
        <v>Soviet Union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919" t="str">
        <f>feed!U919</f>
        <v>http://blocgame.com/stats.php?id=65310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20865</v>
      </c>
      <c r="AA919" s="8">
        <f t="shared" si="87"/>
        <v>65.093023255813947</v>
      </c>
      <c r="AB919" s="4">
        <f t="shared" si="88"/>
        <v>71.666666666666671</v>
      </c>
      <c r="AC919" s="4">
        <f t="shared" si="89"/>
        <v>4665</v>
      </c>
    </row>
    <row r="920" spans="1:29" x14ac:dyDescent="0.25">
      <c r="A920" t="str">
        <f>feed!A920</f>
        <v>Kanem</v>
      </c>
      <c r="B920" t="str">
        <f>feed!B920</f>
        <v>KingQuan</v>
      </c>
      <c r="C920">
        <f>feed!C920</f>
        <v>0</v>
      </c>
      <c r="D920">
        <f>SUMPRODUCT(MID(0&amp;feed!D920,LARGE(INDEX(ISNUMBER(--MID(feed!D920,ROW($1:$19),1))*
ROW($1:$19),0),ROW($1:$19))+1,1)*10^ROW($1:$19)/10)</f>
        <v>20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112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430</v>
      </c>
      <c r="O920">
        <f>SUMPRODUCT(MID(0&amp;feed!O920,LARGE(INDEX(ISNUMBER(--MID(feed!O920,ROW($1:$5),1))*
ROW($1:$5),0),ROW($1:$5))+1,1)*10^ROW($1:$5)/10)</f>
        <v>54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West Africa</v>
      </c>
      <c r="U920" t="str">
        <f>feed!S920</f>
        <v>United States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http://blocgame.com/stats.php?id=65408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18875</v>
      </c>
      <c r="AA920" s="8">
        <f t="shared" si="87"/>
        <v>46.511627906976742</v>
      </c>
      <c r="AB920" s="4">
        <f t="shared" si="88"/>
        <v>71.666666666666671</v>
      </c>
      <c r="AC920" s="4">
        <f t="shared" si="89"/>
        <v>3333.3333333333335</v>
      </c>
    </row>
    <row r="921" spans="1:29" x14ac:dyDescent="0.25">
      <c r="A921" t="str">
        <f>feed!A921</f>
        <v>Mikaia</v>
      </c>
      <c r="B921" t="str">
        <f>feed!B921</f>
        <v>Shinon_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17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Angelic</v>
      </c>
      <c r="H921">
        <f>SUMPRODUCT(MID(0&amp;feed!H921,LARGE(INDEX(ISNUMBER(--MID(feed!H921,ROW($1:$19),1))*
ROW($1:$19),0),ROW($1:$19))+1,1)*10^ROW($1:$19)/10)</f>
        <v>1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3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430</v>
      </c>
      <c r="O921">
        <f>SUMPRODUCT(MID(0&amp;feed!O921,LARGE(INDEX(ISNUMBER(--MID(feed!O921,ROW($1:$5),1))*
ROW($1:$5),0),ROW($1:$5))+1,1)*10^ROW($1:$5)/10)</f>
        <v>72</v>
      </c>
      <c r="P921" t="str">
        <f>feed!P921</f>
        <v>Untapped</v>
      </c>
      <c r="Q921">
        <f t="shared" si="84"/>
        <v>90</v>
      </c>
      <c r="R921" t="str">
        <f>feed!Q921</f>
        <v>Small</v>
      </c>
      <c r="S921">
        <f t="shared" si="85"/>
        <v>3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921" t="str">
        <f>feed!U921</f>
        <v>http://blocgame.com/stats.php?id=65552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17562</v>
      </c>
      <c r="AA921" s="8">
        <f t="shared" si="87"/>
        <v>53.923255813953489</v>
      </c>
      <c r="AB921" s="4">
        <f t="shared" si="88"/>
        <v>71.666666666666671</v>
      </c>
      <c r="AC921" s="4">
        <f t="shared" si="89"/>
        <v>3864.5</v>
      </c>
    </row>
    <row r="922" spans="1:29" x14ac:dyDescent="0.25">
      <c r="A922" t="str">
        <f>feed!A922</f>
        <v>Pegrram</v>
      </c>
      <c r="B922" t="str">
        <f>feed!B922</f>
        <v>Unhold</v>
      </c>
      <c r="C922" t="str">
        <f>feed!C922</f>
        <v>The Order</v>
      </c>
      <c r="D922">
        <f>SUMPRODUCT(MID(0&amp;feed!D922,LARGE(INDEX(ISNUMBER(--MID(feed!D922,ROW($1:$19),1))*
ROW($1:$19),0),ROW($1:$19))+1,1)*10^ROW($1:$19)/10)</f>
        <v>68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427</v>
      </c>
      <c r="O922">
        <f>SUMPRODUCT(MID(0&amp;feed!O922,LARGE(INDEX(ISNUMBER(--MID(feed!O922,ROW($1:$5),1))*
ROW($1:$5),0),ROW($1:$5))+1,1)*10^ROW($1:$5)/10)</f>
        <v>961</v>
      </c>
      <c r="P922" t="str">
        <f>feed!P922</f>
        <v>Untapped</v>
      </c>
      <c r="Q922">
        <f t="shared" si="84"/>
        <v>90</v>
      </c>
      <c r="R922" t="str">
        <f>feed!Q922</f>
        <v>Small</v>
      </c>
      <c r="S922">
        <f t="shared" si="85"/>
        <v>3</v>
      </c>
      <c r="T922" t="str">
        <f>feed!R922</f>
        <v>Guinea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922" t="str">
        <f>feed!U922</f>
        <v>http://blocgame.com/stats.php?id=65383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19859</v>
      </c>
      <c r="AA922" s="8">
        <f t="shared" si="87"/>
        <v>58.803278688524593</v>
      </c>
      <c r="AB922" s="4">
        <f t="shared" si="88"/>
        <v>71.166666666666671</v>
      </c>
      <c r="AC922" s="4">
        <f t="shared" si="89"/>
        <v>4184.833333333333</v>
      </c>
    </row>
    <row r="923" spans="1:29" x14ac:dyDescent="0.25">
      <c r="A923" t="str">
        <f>feed!A923</f>
        <v>osfrog</v>
      </c>
      <c r="B923" t="str">
        <f>feed!B923</f>
        <v>osfrog</v>
      </c>
      <c r="C923">
        <f>feed!C923</f>
        <v>0</v>
      </c>
      <c r="D923">
        <f>SUMPRODUCT(MID(0&amp;feed!D923,LARGE(INDEX(ISNUMBER(--MID(feed!D923,ROW($1:$19),1))*
ROW($1:$19),0),ROW($1:$19))+1,1)*10^ROW($1:$19)/10)</f>
        <v>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176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426</v>
      </c>
      <c r="O923">
        <f>SUMPRODUCT(MID(0&amp;feed!O923,LARGE(INDEX(ISNUMBER(--MID(feed!O923,ROW($1:$5),1))*
ROW($1:$5),0),ROW($1:$5))+1,1)*10^ROW($1:$5)/10)</f>
        <v>2075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Atlas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923" t="str">
        <f>feed!U923</f>
        <v>http://blocgame.com/stats.php?id=64344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12000</v>
      </c>
      <c r="AA923" s="8">
        <f t="shared" si="87"/>
        <v>31.690140845070424</v>
      </c>
      <c r="AB923" s="4">
        <f t="shared" si="88"/>
        <v>71</v>
      </c>
      <c r="AC923" s="4">
        <f t="shared" si="89"/>
        <v>2250</v>
      </c>
    </row>
    <row r="924" spans="1:29" x14ac:dyDescent="0.25">
      <c r="A924" t="str">
        <f>feed!A924</f>
        <v>Azbackastan</v>
      </c>
      <c r="B924" t="str">
        <f>feed!B924</f>
        <v>Gritowski</v>
      </c>
      <c r="C924">
        <f>feed!C924</f>
        <v>0</v>
      </c>
      <c r="D924">
        <f>SUMPRODUCT(MID(0&amp;feed!D924,LARGE(INDEX(ISNUMBER(--MID(feed!D924,ROW($1:$19),1))*
ROW($1:$19),0),ROW($1:$19))+1,1)*10^ROW($1:$19)/10)</f>
        <v>6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Nice</v>
      </c>
      <c r="H924">
        <f>SUMPRODUCT(MID(0&amp;feed!H924,LARGE(INDEX(ISNUMBER(--MID(feed!H924,ROW($1:$19),1))*
ROW($1:$19),0),ROW($1:$19))+1,1)*10^ROW($1:$19)/10)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98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0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426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Congo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http://blocgame.com/stats.php?id=65609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18875</v>
      </c>
      <c r="AA924" s="8">
        <f t="shared" si="87"/>
        <v>46.948356807511736</v>
      </c>
      <c r="AB924" s="4">
        <f t="shared" si="88"/>
        <v>71</v>
      </c>
      <c r="AC924" s="4">
        <f t="shared" si="89"/>
        <v>3333.3333333333335</v>
      </c>
    </row>
    <row r="925" spans="1:29" x14ac:dyDescent="0.25">
      <c r="A925" t="str">
        <f>feed!A925</f>
        <v>egsumail</v>
      </c>
      <c r="B925" t="str">
        <f>feed!B925</f>
        <v>egsumail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Normal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176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425</v>
      </c>
      <c r="O925">
        <f>SUMPRODUCT(MID(0&amp;feed!O925,LARGE(INDEX(ISNUMBER(--MID(feed!O925,ROW($1:$5),1))*
ROW($1:$5),0),ROW($1:$5))+1,1)*10^ROW($1:$5)/10)</f>
        <v>883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Egypt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925" t="str">
        <f>feed!U925</f>
        <v>http://blocgame.com/stats.php?id=64848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15000</v>
      </c>
      <c r="AA925" s="8">
        <f t="shared" si="87"/>
        <v>38.823529411764703</v>
      </c>
      <c r="AB925" s="4">
        <f t="shared" si="88"/>
        <v>70.833333333333329</v>
      </c>
      <c r="AC925" s="4">
        <f t="shared" si="89"/>
        <v>2750</v>
      </c>
    </row>
    <row r="926" spans="1:29" x14ac:dyDescent="0.25">
      <c r="A926" t="str">
        <f>feed!A926</f>
        <v>Mooncrickets</v>
      </c>
      <c r="B926" t="str">
        <f>feed!B926</f>
        <v>Some Spook</v>
      </c>
      <c r="C926" t="str">
        <f>feed!C926</f>
        <v>Socialist Arab Union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Normal</v>
      </c>
      <c r="H926">
        <f>SUMPRODUCT(MID(0&amp;feed!H926,LARGE(INDEX(ISNUMBER(--MID(feed!H926,ROW($1:$19),1))*
ROW($1:$19),0),ROW($1:$19))+1,1)*10^ROW($1:$19)/10)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12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3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425</v>
      </c>
      <c r="O926">
        <f>SUMPRODUCT(MID(0&amp;feed!O926,LARGE(INDEX(ISNUMBER(--MID(feed!O926,ROW($1:$5),1))*
ROW($1:$5),0),ROW($1:$5))+1,1)*10^ROW($1:$5)/10)</f>
        <v>405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East Africa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926" t="str">
        <f>feed!U926</f>
        <v>http://blocgame.com/stats.php?id=65029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21462</v>
      </c>
      <c r="AA926" s="8">
        <f t="shared" si="87"/>
        <v>58.44</v>
      </c>
      <c r="AB926" s="4">
        <f t="shared" si="88"/>
        <v>70.833333333333329</v>
      </c>
      <c r="AC926" s="4">
        <f t="shared" si="89"/>
        <v>4139.5</v>
      </c>
    </row>
    <row r="927" spans="1:29" x14ac:dyDescent="0.25">
      <c r="A927" t="str">
        <f>feed!A927</f>
        <v>Sunshine Coast</v>
      </c>
      <c r="B927" t="str">
        <f>feed!B927</f>
        <v>sharpshooter2231</v>
      </c>
      <c r="C927">
        <f>feed!C927</f>
        <v>0</v>
      </c>
      <c r="D927">
        <f>SUMPRODUCT(MID(0&amp;feed!D927,LARGE(INDEX(ISNUMBER(--MID(feed!D927,ROW($1:$19),1))*
ROW($1:$19),0),ROW($1:$19))+1,1)*10^ROW($1:$19)/10)</f>
        <v>29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SUMPRODUCT(MID(0&amp;feed!H927,LARGE(INDEX(ISNUMBER(--MID(feed!H927,ROW($1:$19),1))*
ROW($1:$19),0),ROW($1:$19))+1,1)*10^ROW($1:$19)/10)</f>
        <v>1</v>
      </c>
      <c r="I927" t="str">
        <f>feed!I927</f>
        <v>Standard</v>
      </c>
      <c r="J927">
        <f>SUMPRODUCT(MID(0&amp;feed!J927,LARGE(INDEX(ISNUMBER(--MID(feed!J927,ROW($1:$19),1))*
ROW($1:$19),0),ROW($1:$19))+1,1)*10^ROW($1:$19)/10)</f>
        <v>11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425</v>
      </c>
      <c r="O927">
        <f>SUMPRODUCT(MID(0&amp;feed!O927,LARGE(INDEX(ISNUMBER(--MID(feed!O927,ROW($1:$5),1))*
ROW($1:$5),0),ROW($1:$5))+1,1)*10^ROW($1:$5)/10)</f>
        <v>327</v>
      </c>
      <c r="P927" t="str">
        <f>feed!P927</f>
        <v>Untapped</v>
      </c>
      <c r="Q927">
        <f t="shared" si="84"/>
        <v>90</v>
      </c>
      <c r="R927" t="str">
        <f>feed!Q927</f>
        <v>Mediocre</v>
      </c>
      <c r="S927">
        <f t="shared" si="85"/>
        <v>4.5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27" t="str">
        <f>feed!U927</f>
        <v>http://blocgame.com/stats.php?id=65566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21203</v>
      </c>
      <c r="AA927" s="8">
        <f t="shared" si="87"/>
        <v>56.065882352941173</v>
      </c>
      <c r="AB927" s="4">
        <f t="shared" si="88"/>
        <v>70.833333333333329</v>
      </c>
      <c r="AC927" s="4">
        <f t="shared" si="89"/>
        <v>3971.3333333333335</v>
      </c>
    </row>
    <row r="928" spans="1:29" x14ac:dyDescent="0.25">
      <c r="A928" t="str">
        <f>feed!A928</f>
        <v>Al-Ummah</v>
      </c>
      <c r="B928" t="str">
        <f>feed!B928</f>
        <v>Al-Allah</v>
      </c>
      <c r="C928" t="str">
        <f>feed!C928</f>
        <v>The Khilafah</v>
      </c>
      <c r="D928">
        <f>SUMPRODUCT(MID(0&amp;feed!D928,LARGE(INDEX(ISNUMBER(--MID(feed!D928,ROW($1:$19),1))*
ROW($1:$19),0),ROW($1:$19))+1,1)*10^ROW($1:$19)/10)</f>
        <v>38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SUMPRODUCT(MID(0&amp;feed!H928,LARGE(INDEX(ISNUMBER(--MID(feed!H928,ROW($1:$19),1))*
ROW($1:$19),0),ROW($1:$19))+1,1)*10^ROW($1:$19)/10)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3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4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424</v>
      </c>
      <c r="O928">
        <f>SUMPRODUCT(MID(0&amp;feed!O928,LARGE(INDEX(ISNUMBER(--MID(feed!O928,ROW($1:$5),1))*
ROW($1:$5),0),ROW($1:$5))+1,1)*10^ROW($1:$5)/10)</f>
        <v>2574</v>
      </c>
      <c r="P928" t="str">
        <f>feed!P928</f>
        <v>Untapped</v>
      </c>
      <c r="Q928">
        <f t="shared" si="84"/>
        <v>90</v>
      </c>
      <c r="R928" t="str">
        <f>feed!Q928</f>
        <v>Small</v>
      </c>
      <c r="S928">
        <f t="shared" si="85"/>
        <v>3</v>
      </c>
      <c r="T928" t="str">
        <f>feed!R928</f>
        <v>Mesopotamia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http://blocgame.com/stats.php?id=65404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17000</v>
      </c>
      <c r="AA928" s="8">
        <f t="shared" si="87"/>
        <v>47.169811320754718</v>
      </c>
      <c r="AB928" s="4">
        <f t="shared" si="88"/>
        <v>70.666666666666671</v>
      </c>
      <c r="AC928" s="4">
        <f t="shared" si="89"/>
        <v>3333.3333333333335</v>
      </c>
    </row>
    <row r="929" spans="1:29" x14ac:dyDescent="0.25">
      <c r="A929" t="str">
        <f>feed!A929</f>
        <v>Zion</v>
      </c>
      <c r="B929" t="str">
        <f>feed!B929</f>
        <v>Zionist</v>
      </c>
      <c r="C929" t="str">
        <f>feed!C929</f>
        <v>The United Nations</v>
      </c>
      <c r="D929">
        <f>SUMPRODUCT(MID(0&amp;feed!D929,LARGE(INDEX(ISNUMBER(--MID(feed!D929,ROW($1:$19),1))*
ROW($1:$19),0),ROW($1:$19))+1,1)*10^ROW($1:$19)/10)</f>
        <v>11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Good</v>
      </c>
      <c r="H929">
        <f>SUMPRODUCT(MID(0&amp;feed!H929,LARGE(INDEX(ISNUMBER(--MID(feed!H929,ROW($1:$19),1))*
ROW($1:$19),0),ROW($1:$19))+1,1)*10^ROW($1:$19)/10)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93</v>
      </c>
      <c r="K929">
        <f>SUMPRODUCT(MID(0&amp;feed!K929,LARGE(INDEX(ISNUMBER(--MID(feed!K929,ROW($1:$19),1))*
ROW($1:$19),0),ROW($1:$19))+1,1)*10^ROW($1:$19)/10)</f>
        <v>10</v>
      </c>
      <c r="L929">
        <f>SUMPRODUCT(MID(0&amp;feed!L929,LARGE(INDEX(ISNUMBER(--MID(feed!L929,ROW($1:$19),1))*
ROW($1:$19),0),ROW($1:$19))+1,1)*10^ROW($1:$19)/10)</f>
        <v>14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423</v>
      </c>
      <c r="O929">
        <f>SUMPRODUCT(MID(0&amp;feed!O929,LARGE(INDEX(ISNUMBER(--MID(feed!O929,ROW($1:$5),1))*
ROW($1:$5),0),ROW($1:$5))+1,1)*10^ROW($1:$5)/10)</f>
        <v>8306</v>
      </c>
      <c r="P929" t="str">
        <f>feed!P929</f>
        <v>Untapped</v>
      </c>
      <c r="Q929">
        <f t="shared" si="84"/>
        <v>90</v>
      </c>
      <c r="R929" t="str">
        <f>feed!Q929</f>
        <v>Small</v>
      </c>
      <c r="S929">
        <f t="shared" si="85"/>
        <v>3</v>
      </c>
      <c r="T929" t="str">
        <f>feed!R929</f>
        <v>Mesopotamia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929" t="str">
        <f>feed!U929</f>
        <v>http://blocgame.com/stats.php?id=41496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14713</v>
      </c>
      <c r="AA929" s="8">
        <f t="shared" si="87"/>
        <v>57.832151300236404</v>
      </c>
      <c r="AB929" s="4">
        <f t="shared" si="88"/>
        <v>70.5</v>
      </c>
      <c r="AC929" s="4">
        <f t="shared" si="89"/>
        <v>4077.1666666666665</v>
      </c>
    </row>
    <row r="930" spans="1:29" x14ac:dyDescent="0.25">
      <c r="A930" t="str">
        <f>feed!A930</f>
        <v>Origanium</v>
      </c>
      <c r="B930" t="str">
        <f>feed!B930</f>
        <v>Kallima</v>
      </c>
      <c r="C930" t="str">
        <f>feed!C930</f>
        <v>The Order</v>
      </c>
      <c r="D930">
        <f>SUMPRODUCT(MID(0&amp;feed!D930,LARGE(INDEX(ISNUMBER(--MID(feed!D930,ROW($1:$19),1))*
ROW($1:$19),0),ROW($1:$19))+1,1)*10^ROW($1:$19)/10)</f>
        <v>68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1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14</v>
      </c>
      <c r="K930">
        <f>SUMPRODUCT(MID(0&amp;feed!K930,LARGE(INDEX(ISNUMBER(--MID(feed!K930,ROW($1:$19),1))*
ROW($1:$19),0),ROW($1:$19))+1,1)*10^ROW($1:$19)/10)</f>
        <v>10</v>
      </c>
      <c r="L930">
        <f>SUMPRODUCT(MID(0&amp;feed!L930,LARGE(INDEX(ISNUMBER(--MID(feed!L930,ROW($1:$19),1))*
ROW($1:$19),0),ROW($1:$19))+1,1)*10^ROW($1:$19)/10)</f>
        <v>4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420</v>
      </c>
      <c r="O930">
        <f>SUMPRODUCT(MID(0&amp;feed!O930,LARGE(INDEX(ISNUMBER(--MID(feed!O930,ROW($1:$5),1))*
ROW($1:$5),0),ROW($1:$5))+1,1)*10^ROW($1:$5)/10)</f>
        <v>363</v>
      </c>
      <c r="P930" t="str">
        <f>feed!P930</f>
        <v>Untapped</v>
      </c>
      <c r="Q930">
        <f t="shared" si="84"/>
        <v>90</v>
      </c>
      <c r="R930" t="str">
        <f>feed!Q930</f>
        <v>Powerful</v>
      </c>
      <c r="S930">
        <f t="shared" si="85"/>
        <v>9</v>
      </c>
      <c r="T930" t="str">
        <f>feed!R930</f>
        <v>The Subcontinent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930" t="str">
        <f>feed!U930</f>
        <v>http://blocgame.com/stats.php?id=65399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15890</v>
      </c>
      <c r="AA930" s="8">
        <f t="shared" si="87"/>
        <v>52.11904761904762</v>
      </c>
      <c r="AB930" s="4">
        <f t="shared" si="88"/>
        <v>70</v>
      </c>
      <c r="AC930" s="4">
        <f t="shared" si="89"/>
        <v>3648.3333333333335</v>
      </c>
    </row>
    <row r="931" spans="1:29" x14ac:dyDescent="0.25">
      <c r="A931" t="str">
        <f>feed!A931</f>
        <v>Kotasinga</v>
      </c>
      <c r="B931" t="str">
        <f>feed!B931</f>
        <v>Stalin VI</v>
      </c>
      <c r="C931">
        <f>feed!C931</f>
        <v>0</v>
      </c>
      <c r="D931">
        <f>SUMPRODUCT(MID(0&amp;feed!D931,LARGE(INDEX(ISNUMBER(--MID(feed!D931,ROW($1:$19),1))*
ROW($1:$19),0),ROW($1:$19))+1,1)*10^ROW($1:$19)/10)</f>
        <v>5</v>
      </c>
      <c r="E931">
        <f>SUMPRODUCT(MID(0&amp;feed!E931,LARGE(INDEX(ISNUMBER(--MID(feed!E931,ROW($1:$19),1))*
ROW($1:$19),0),ROW($1:$19))+1,1)*10^ROW($1:$19)/10)</f>
        <v>0</v>
      </c>
      <c r="F931" t="str">
        <f>feed!F931</f>
        <v>Korean War surplus</v>
      </c>
      <c r="G931" t="str">
        <f>feed!G931</f>
        <v>Questionable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12</v>
      </c>
      <c r="K931">
        <f>SUMPRODUCT(MID(0&amp;feed!K931,LARGE(INDEX(ISNUMBER(--MID(feed!K931,ROW($1:$19),1))*
ROW($1:$19),0),ROW($1:$19))+1,1)*10^ROW($1:$19)/10)</f>
        <v>11</v>
      </c>
      <c r="L931">
        <f>SUMPRODUCT(MID(0&amp;feed!L931,LARGE(INDEX(ISNUMBER(--MID(feed!L931,ROW($1:$19),1))*
ROW($1:$19),0),ROW($1:$19))+1,1)*10^ROW($1:$19)/10)</f>
        <v>2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419</v>
      </c>
      <c r="O931">
        <f>SUMPRODUCT(MID(0&amp;feed!O931,LARGE(INDEX(ISNUMBER(--MID(feed!O931,ROW($1:$5),1))*
ROW($1:$5),0),ROW($1:$5))+1,1)*10^ROW($1:$5)/10)</f>
        <v>51</v>
      </c>
      <c r="P931">
        <f>feed!P931</f>
        <v>0</v>
      </c>
      <c r="Q931">
        <f t="shared" si="84"/>
        <v>40</v>
      </c>
      <c r="R931" t="str">
        <f>feed!Q931</f>
        <v>None</v>
      </c>
      <c r="S931">
        <f t="shared" si="85"/>
        <v>0</v>
      </c>
      <c r="T931" t="str">
        <f>feed!R931</f>
        <v>Congo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931" t="str">
        <f>feed!U931</f>
        <v>http://blocgame.com/stats.php?id=60448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6967</v>
      </c>
      <c r="AA931" s="8">
        <f t="shared" si="87"/>
        <v>28.262529832935559</v>
      </c>
      <c r="AB931" s="4">
        <f t="shared" si="88"/>
        <v>69.833333333333329</v>
      </c>
      <c r="AC931" s="4">
        <f t="shared" si="89"/>
        <v>1973.6666666666667</v>
      </c>
    </row>
    <row r="932" spans="1:29" x14ac:dyDescent="0.25">
      <c r="A932" t="str">
        <f>feed!A932</f>
        <v>Slavistan</v>
      </c>
      <c r="B932" t="str">
        <f>feed!B932</f>
        <v>JosipBrozTito</v>
      </c>
      <c r="C932">
        <f>feed!C932</f>
        <v>0</v>
      </c>
      <c r="D932">
        <f>SUMPRODUCT(MID(0&amp;feed!D932,LARGE(INDEX(ISNUMBER(--MID(feed!D932,ROW($1:$19),1))*
ROW($1:$19),0),ROW($1:$19))+1,1)*10^ROW($1:$19)/10)</f>
        <v>7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Normal</v>
      </c>
      <c r="H932">
        <f>SUMPRODUCT(MID(0&amp;feed!H932,LARGE(INDEX(ISNUMBER(--MID(feed!H932,ROW($1:$19),1))*
ROW($1:$19),0),ROW($1:$19))+1,1)*10^ROW($1:$19)/10)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25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419</v>
      </c>
      <c r="O932">
        <f>SUMPRODUCT(MID(0&amp;feed!O932,LARGE(INDEX(ISNUMBER(--MID(feed!O932,ROW($1:$5),1))*
ROW($1:$5),0),ROW($1:$5))+1,1)*10^ROW($1:$5)/10)</f>
        <v>3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Arabia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932" t="str">
        <f>feed!U932</f>
        <v>http://blocgame.com/stats.php?id=64113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-258</v>
      </c>
      <c r="AA932" s="8">
        <f t="shared" si="87"/>
        <v>3.8591885441527447</v>
      </c>
      <c r="AB932" s="4">
        <f t="shared" si="88"/>
        <v>69.833333333333329</v>
      </c>
      <c r="AC932" s="4">
        <f t="shared" si="89"/>
        <v>269.5</v>
      </c>
    </row>
    <row r="933" spans="1:29" x14ac:dyDescent="0.25">
      <c r="A933" t="str">
        <f>feed!A933</f>
        <v>Azhdahagate</v>
      </c>
      <c r="B933" t="str">
        <f>feed!B933</f>
        <v>Azhdaha_Panzer</v>
      </c>
      <c r="C933" t="str">
        <f>feed!C933</f>
        <v>Brotherhood of Nod</v>
      </c>
      <c r="D933">
        <f>SUMPRODUCT(MID(0&amp;feed!D933,LARGE(INDEX(ISNUMBER(--MID(feed!D933,ROW($1:$19),1))*
ROW($1:$19),0),ROW($1:$19))+1,1)*10^ROW($1:$19)/10)</f>
        <v>117</v>
      </c>
      <c r="E933">
        <f>SUMPRODUCT(MID(0&amp;feed!E933,LARGE(INDEX(ISNUMBER(--MID(feed!E933,ROW($1:$19),1))*
ROW($1:$19),0),ROW($1:$19))+1,1)*10^ROW($1:$19)/10)</f>
        <v>3</v>
      </c>
      <c r="F933" t="str">
        <f>feed!F933</f>
        <v>Vietnam War surplus</v>
      </c>
      <c r="G933" t="str">
        <f>feed!G933</f>
        <v>Gandhi-like</v>
      </c>
      <c r="H933">
        <f>SUMPRODUCT(MID(0&amp;feed!H933,LARGE(INDEX(ISNUMBER(--MID(feed!H933,ROW($1:$19),1))*
ROW($1:$19),0),ROW($1:$19))+1,1)*10^ROW($1:$19)/10)</f>
        <v>5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11</v>
      </c>
      <c r="K933">
        <f>SUMPRODUCT(MID(0&amp;feed!K933,LARGE(INDEX(ISNUMBER(--MID(feed!K933,ROW($1:$19),1))*
ROW($1:$19),0),ROW($1:$19))+1,1)*10^ROW($1:$19)/10)</f>
        <v>29</v>
      </c>
      <c r="L933">
        <f>SUMPRODUCT(MID(0&amp;feed!L933,LARGE(INDEX(ISNUMBER(--MID(feed!L933,ROW($1:$19),1))*
ROW($1:$19),0),ROW($1:$19))+1,1)*10^ROW($1:$19)/10)</f>
        <v>19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418</v>
      </c>
      <c r="O933">
        <f>SUMPRODUCT(MID(0&amp;feed!O933,LARGE(INDEX(ISNUMBER(--MID(feed!O933,ROW($1:$5),1))*
ROW($1:$5),0),ROW($1:$5))+1,1)*10^ROW($1:$5)/10)</f>
        <v>5382</v>
      </c>
      <c r="P933" t="str">
        <f>feed!P933</f>
        <v>Untapped</v>
      </c>
      <c r="Q933">
        <f t="shared" si="84"/>
        <v>90</v>
      </c>
      <c r="R933" t="str">
        <f>feed!Q933</f>
        <v>Very Powerful</v>
      </c>
      <c r="S933">
        <f t="shared" si="85"/>
        <v>10</v>
      </c>
      <c r="T933" t="str">
        <f>feed!R933</f>
        <v>Mesopotamia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933" t="str">
        <f>feed!U933</f>
        <v>http://blocgame.com/stats.php?id=52422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25798</v>
      </c>
      <c r="AA933" s="8">
        <f t="shared" si="87"/>
        <v>113.7511961722488</v>
      </c>
      <c r="AB933" s="4">
        <f t="shared" si="88"/>
        <v>69.666666666666671</v>
      </c>
      <c r="AC933" s="4">
        <f t="shared" si="89"/>
        <v>7924.666666666667</v>
      </c>
    </row>
    <row r="934" spans="1:29" x14ac:dyDescent="0.25">
      <c r="A934" t="str">
        <f>feed!A934</f>
        <v>Buldorzek</v>
      </c>
      <c r="B934" t="str">
        <f>feed!B934</f>
        <v>Buldorzek</v>
      </c>
      <c r="C934" t="str">
        <f>feed!C934</f>
        <v>Warsaw Pact</v>
      </c>
      <c r="D934">
        <f>SUMPRODUCT(MID(0&amp;feed!D934,LARGE(INDEX(ISNUMBER(--MID(feed!D934,ROW($1:$19),1))*
ROW($1:$19),0),ROW($1:$19))+1,1)*10^ROW($1:$19)/10)</f>
        <v>26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Good</v>
      </c>
      <c r="H934">
        <f>SUMPRODUCT(MID(0&amp;feed!H934,LARGE(INDEX(ISNUMBER(--MID(feed!H934,ROW($1:$19),1))*
ROW($1:$19),0),ROW($1:$19))+1,1)*10^ROW($1:$19)/10)</f>
        <v>1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3</v>
      </c>
      <c r="K934">
        <f>SUMPRODUCT(MID(0&amp;feed!K934,LARGE(INDEX(ISNUMBER(--MID(feed!K934,ROW($1:$19),1))*
ROW($1:$19),0),ROW($1:$19))+1,1)*10^ROW($1:$19)/10)</f>
        <v>4</v>
      </c>
      <c r="L934">
        <f>SUMPRODUCT(MID(0&amp;feed!L934,LARGE(INDEX(ISNUMBER(--MID(feed!L934,ROW($1:$19),1))*
ROW($1:$19),0),ROW($1:$19))+1,1)*10^ROW($1:$19)/10)</f>
        <v>4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418</v>
      </c>
      <c r="O934">
        <f>SUMPRODUCT(MID(0&amp;feed!O934,LARGE(INDEX(ISNUMBER(--MID(feed!O934,ROW($1:$5),1))*
ROW($1:$5),0),ROW($1:$5))+1,1)*10^ROW($1:$5)/10)</f>
        <v>5630</v>
      </c>
      <c r="P934" t="str">
        <f>feed!P934</f>
        <v>Untapped</v>
      </c>
      <c r="Q934">
        <f t="shared" si="84"/>
        <v>90</v>
      </c>
      <c r="R934" t="str">
        <f>feed!Q934</f>
        <v>Meagre</v>
      </c>
      <c r="S934">
        <f t="shared" si="85"/>
        <v>1.5</v>
      </c>
      <c r="T934" t="str">
        <f>feed!R934</f>
        <v>Arabia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934" t="str">
        <f>feed!U934</f>
        <v>http://blocgame.com/stats.php?id=65516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20278</v>
      </c>
      <c r="AA934" s="8">
        <f t="shared" si="87"/>
        <v>57.483253588516746</v>
      </c>
      <c r="AB934" s="4">
        <f t="shared" si="88"/>
        <v>69.666666666666671</v>
      </c>
      <c r="AC934" s="4">
        <f t="shared" si="89"/>
        <v>4004.6666666666665</v>
      </c>
    </row>
    <row r="935" spans="1:29" x14ac:dyDescent="0.25">
      <c r="A935" t="str">
        <f>feed!A935</f>
        <v>fishboyland</v>
      </c>
      <c r="B935" t="str">
        <f>feed!B935</f>
        <v>fishboy</v>
      </c>
      <c r="C935" t="str">
        <f>feed!C935</f>
        <v>'meme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Normal</v>
      </c>
      <c r="H935">
        <f>SUMPRODUCT(MID(0&amp;feed!H935,LARGE(INDEX(ISNUMBER(--MID(feed!H935,ROW($1:$19),1))*
ROW($1:$19),0),ROW($1:$19))+1,1)*10^ROW($1:$19)/10)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41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417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East Indies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935" t="str">
        <f>feed!U935</f>
        <v>http://blocgame.com/stats.php?id=51831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13000</v>
      </c>
      <c r="AA935" s="8">
        <f t="shared" si="87"/>
        <v>32.973621103117509</v>
      </c>
      <c r="AB935" s="4">
        <f t="shared" si="88"/>
        <v>69.5</v>
      </c>
      <c r="AC935" s="4">
        <f t="shared" si="89"/>
        <v>2291.6666666666665</v>
      </c>
    </row>
    <row r="936" spans="1:29" x14ac:dyDescent="0.25">
      <c r="A936" t="str">
        <f>feed!A936</f>
        <v>Bantloa</v>
      </c>
      <c r="B936" t="str">
        <f>feed!B936</f>
        <v>Caelan</v>
      </c>
      <c r="C936">
        <f>feed!C936</f>
        <v>0</v>
      </c>
      <c r="D936">
        <f>SUMPRODUCT(MID(0&amp;feed!D936,LARGE(INDEX(ISNUMBER(--MID(feed!D936,ROW($1:$19),1))*
ROW($1:$19),0),ROW($1:$19))+1,1)*10^ROW($1:$19)/10)</f>
        <v>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Angelic</v>
      </c>
      <c r="H936">
        <f>SUMPRODUCT(MID(0&amp;feed!H936,LARGE(INDEX(ISNUMBER(--MID(feed!H936,ROW($1:$19),1))*
ROW($1:$19),0),ROW($1:$19))+1,1)*10^ROW($1:$19)/10)</f>
        <v>0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21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416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West Africa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http://blocgame.com/stats.php?id=59574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15750</v>
      </c>
      <c r="AA936" s="8">
        <f t="shared" si="87"/>
        <v>39.66346153846154</v>
      </c>
      <c r="AB936" s="4">
        <f t="shared" si="88"/>
        <v>69.333333333333329</v>
      </c>
      <c r="AC936" s="4">
        <f t="shared" si="89"/>
        <v>2750</v>
      </c>
    </row>
    <row r="937" spans="1:29" x14ac:dyDescent="0.25">
      <c r="A937" t="str">
        <f>feed!A937</f>
        <v>Dorentia</v>
      </c>
      <c r="B937" t="str">
        <f>feed!B937</f>
        <v>Khad Fi</v>
      </c>
      <c r="C937">
        <f>feed!C937</f>
        <v>0</v>
      </c>
      <c r="D937">
        <f>SUMPRODUCT(MID(0&amp;feed!D937,LARGE(INDEX(ISNUMBER(--MID(feed!D937,ROW($1:$19),1))*
ROW($1:$19),0),ROW($1:$19))+1,1)*10^ROW($1:$19)/10)</f>
        <v>1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1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3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416</v>
      </c>
      <c r="O937">
        <f>SUMPRODUCT(MID(0&amp;feed!O937,LARGE(INDEX(ISNUMBER(--MID(feed!O937,ROW($1:$5),1))*
ROW($1:$5),0),ROW($1:$5))+1,1)*10^ROW($1:$5)/10)</f>
        <v>396</v>
      </c>
      <c r="P937" t="str">
        <f>feed!P937</f>
        <v>Near Depletion</v>
      </c>
      <c r="Q937">
        <f t="shared" si="84"/>
        <v>10</v>
      </c>
      <c r="R937" t="str">
        <f>feed!Q937</f>
        <v>Small</v>
      </c>
      <c r="S937">
        <f t="shared" si="85"/>
        <v>3</v>
      </c>
      <c r="T937" t="str">
        <f>feed!R937</f>
        <v>Caribbean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937" t="str">
        <f>feed!U937</f>
        <v>http://blocgame.com/stats.php?id=65460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19618</v>
      </c>
      <c r="AA937" s="8">
        <f t="shared" si="87"/>
        <v>66.088942307692307</v>
      </c>
      <c r="AB937" s="4">
        <f t="shared" si="88"/>
        <v>69.333333333333329</v>
      </c>
      <c r="AC937" s="4">
        <f t="shared" si="89"/>
        <v>4582.166666666667</v>
      </c>
    </row>
    <row r="938" spans="1:29" x14ac:dyDescent="0.25">
      <c r="A938" t="str">
        <f>feed!A938</f>
        <v>Ansari</v>
      </c>
      <c r="B938" t="str">
        <f>feed!B938</f>
        <v>Abad</v>
      </c>
      <c r="C938" t="str">
        <f>feed!C938</f>
        <v>The Khilafah</v>
      </c>
      <c r="D938">
        <f>SUMPRODUCT(MID(0&amp;feed!D938,LARGE(INDEX(ISNUMBER(--MID(feed!D938,ROW($1:$19),1))*
ROW($1:$19),0),ROW($1:$19))+1,1)*10^ROW($1:$19)/10)</f>
        <v>59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Angelic</v>
      </c>
      <c r="H938">
        <f>SUMPRODUCT(MID(0&amp;feed!H938,LARGE(INDEX(ISNUMBER(--MID(feed!H938,ROW($1:$19),1))*
ROW($1:$19),0),ROW($1:$19))+1,1)*10^ROW($1:$19)/10)</f>
        <v>2</v>
      </c>
      <c r="I938" t="str">
        <f>feed!I938</f>
        <v>Standard</v>
      </c>
      <c r="J938">
        <f>SUMPRODUCT(MID(0&amp;feed!J938,LARGE(INDEX(ISNUMBER(--MID(feed!J938,ROW($1:$19),1))*
ROW($1:$19),0),ROW($1:$19))+1,1)*10^ROW($1:$19)/10)</f>
        <v>11</v>
      </c>
      <c r="K938">
        <f>SUMPRODUCT(MID(0&amp;feed!K938,LARGE(INDEX(ISNUMBER(--MID(feed!K938,ROW($1:$19),1))*
ROW($1:$19),0),ROW($1:$19))+1,1)*10^ROW($1:$19)/10)</f>
        <v>15</v>
      </c>
      <c r="L938">
        <f>SUMPRODUCT(MID(0&amp;feed!L938,LARGE(INDEX(ISNUMBER(--MID(feed!L938,ROW($1:$19),1))*
ROW($1:$19),0),ROW($1:$19))+1,1)*10^ROW($1:$19)/10)</f>
        <v>2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414</v>
      </c>
      <c r="O938">
        <f>SUMPRODUCT(MID(0&amp;feed!O938,LARGE(INDEX(ISNUMBER(--MID(feed!O938,ROW($1:$5),1))*
ROW($1:$5),0),ROW($1:$5))+1,1)*10^ROW($1:$5)/10)</f>
        <v>18</v>
      </c>
      <c r="P938" t="str">
        <f>feed!P938</f>
        <v>Untapped</v>
      </c>
      <c r="Q938">
        <f t="shared" si="84"/>
        <v>90</v>
      </c>
      <c r="R938" t="str">
        <f>feed!Q938</f>
        <v>Small</v>
      </c>
      <c r="S938">
        <f t="shared" si="85"/>
        <v>3</v>
      </c>
      <c r="T938" t="str">
        <f>feed!R938</f>
        <v>Congo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938" t="str">
        <f>feed!U938</f>
        <v>http://blocgame.com/stats.php?id=50625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21196</v>
      </c>
      <c r="AA938" s="8">
        <f t="shared" si="87"/>
        <v>70.219806763285021</v>
      </c>
      <c r="AB938" s="4">
        <f t="shared" si="88"/>
        <v>69</v>
      </c>
      <c r="AC938" s="4">
        <f t="shared" si="89"/>
        <v>4845.166666666667</v>
      </c>
    </row>
    <row r="939" spans="1:29" x14ac:dyDescent="0.25">
      <c r="A939" t="str">
        <f>feed!A939</f>
        <v>Bombay</v>
      </c>
      <c r="B939" t="str">
        <f>feed!B939</f>
        <v>Bombay</v>
      </c>
      <c r="C939" t="str">
        <f>feed!C939</f>
        <v>Interpol</v>
      </c>
      <c r="D939">
        <f>SUMPRODUCT(MID(0&amp;feed!D939,LARGE(INDEX(ISNUMBER(--MID(feed!D939,ROW($1:$19),1))*
ROW($1:$19),0),ROW($1:$19))+1,1)*10^ROW($1:$19)/10)</f>
        <v>58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SUMPRODUCT(MID(0&amp;feed!H939,LARGE(INDEX(ISNUMBER(--MID(feed!H939,ROW($1:$19),1))*
ROW($1:$19),0),ROW($1:$19))+1,1)*10^ROW($1:$19)/10)</f>
        <v>2</v>
      </c>
      <c r="I939" t="str">
        <f>feed!I939</f>
        <v>Poor</v>
      </c>
      <c r="J939">
        <f>SUMPRODUCT(MID(0&amp;feed!J939,LARGE(INDEX(ISNUMBER(--MID(feed!J939,ROW($1:$19),1))*
ROW($1:$19),0),ROW($1:$19))+1,1)*10^ROW($1:$19)/10)</f>
        <v>14</v>
      </c>
      <c r="K939">
        <f>SUMPRODUCT(MID(0&amp;feed!K939,LARGE(INDEX(ISNUMBER(--MID(feed!K939,ROW($1:$19),1))*
ROW($1:$19),0),ROW($1:$19))+1,1)*10^ROW($1:$19)/10)</f>
        <v>13</v>
      </c>
      <c r="L939">
        <f>SUMPRODUCT(MID(0&amp;feed!L939,LARGE(INDEX(ISNUMBER(--MID(feed!L939,ROW($1:$19),1))*
ROW($1:$19),0),ROW($1:$19))+1,1)*10^ROW($1:$19)/10)</f>
        <v>5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413</v>
      </c>
      <c r="O939">
        <f>SUMPRODUCT(MID(0&amp;feed!O939,LARGE(INDEX(ISNUMBER(--MID(feed!O939,ROW($1:$5),1))*
ROW($1:$5),0),ROW($1:$5))+1,1)*10^ROW($1:$5)/10)</f>
        <v>3555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939" t="str">
        <f>feed!U939</f>
        <v>http://blocgame.com/stats.php?id=51989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19736</v>
      </c>
      <c r="AA939" s="8">
        <f t="shared" si="87"/>
        <v>67.762711864406782</v>
      </c>
      <c r="AB939" s="4">
        <f t="shared" si="88"/>
        <v>68.833333333333329</v>
      </c>
      <c r="AC939" s="4">
        <f t="shared" si="89"/>
        <v>4664.333333333333</v>
      </c>
    </row>
    <row r="940" spans="1:29" x14ac:dyDescent="0.25">
      <c r="A940" t="str">
        <f>feed!A940</f>
        <v>FuckTO</v>
      </c>
      <c r="B940" t="str">
        <f>feed!B940</f>
        <v>Multi1</v>
      </c>
      <c r="C940">
        <f>feed!C940</f>
        <v>0</v>
      </c>
      <c r="D940">
        <f>SUMPRODUCT(MID(0&amp;feed!D940,LARGE(INDEX(ISNUMBER(--MID(feed!D940,ROW($1:$19),1))*
ROW($1:$19),0),ROW($1:$19))+1,1)*10^ROW($1:$19)/10)</f>
        <v>21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SUMPRODUCT(MID(0&amp;feed!H940,LARGE(INDEX(ISNUMBER(--MID(feed!H940,ROW($1:$19),1))*
ROW($1:$19),0),ROW($1:$19))+1,1)*10^ROW($1:$19)/10)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0</v>
      </c>
      <c r="K940">
        <f>SUMPRODUCT(MID(0&amp;feed!K940,LARGE(INDEX(ISNUMBER(--MID(feed!K940,ROW($1:$19),1))*
ROW($1:$19),0),ROW($1:$19))+1,1)*10^ROW($1:$19)/10)</f>
        <v>6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413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Mesoamerica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http://blocgame.com/stats.php?id=65421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17750</v>
      </c>
      <c r="AA940" s="8">
        <f t="shared" si="87"/>
        <v>48.426150121065376</v>
      </c>
      <c r="AB940" s="4">
        <f t="shared" si="88"/>
        <v>68.833333333333329</v>
      </c>
      <c r="AC940" s="4">
        <f t="shared" si="89"/>
        <v>3333.3333333333335</v>
      </c>
    </row>
    <row r="941" spans="1:29" x14ac:dyDescent="0.25">
      <c r="A941" t="str">
        <f>feed!A941</f>
        <v>Ridon</v>
      </c>
      <c r="B941" t="str">
        <f>feed!B941</f>
        <v>prep</v>
      </c>
      <c r="C941">
        <f>feed!C941</f>
        <v>0</v>
      </c>
      <c r="D941">
        <f>SUMPRODUCT(MID(0&amp;feed!D941,LARGE(INDEX(ISNUMBER(--MID(feed!D941,ROW($1:$19),1))*
ROW($1:$19),0),ROW($1:$19))+1,1)*10^ROW($1:$19)/10)</f>
        <v>6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12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410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West Africa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941" t="str">
        <f>feed!U941</f>
        <v>http://blocgame.com/stats.php?id=65418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14457</v>
      </c>
      <c r="AA941" s="8">
        <f t="shared" si="87"/>
        <v>37.090243902439028</v>
      </c>
      <c r="AB941" s="4">
        <f t="shared" si="88"/>
        <v>68.333333333333329</v>
      </c>
      <c r="AC941" s="4">
        <f t="shared" si="89"/>
        <v>2534.5</v>
      </c>
    </row>
    <row r="942" spans="1:29" x14ac:dyDescent="0.25">
      <c r="A942" t="str">
        <f>feed!A942</f>
        <v>doot doot</v>
      </c>
      <c r="B942" t="str">
        <f>feed!B942</f>
        <v>blusky</v>
      </c>
      <c r="C942">
        <f>feed!C942</f>
        <v>0</v>
      </c>
      <c r="D942">
        <f>SUMPRODUCT(MID(0&amp;feed!D942,LARGE(INDEX(ISNUMBER(--MID(feed!D942,ROW($1:$19),1))*
ROW($1:$19),0),ROW($1:$19))+1,1)*10^ROW($1:$19)/10)</f>
        <v>17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Gandhi-like</v>
      </c>
      <c r="H942">
        <f>SUMPRODUCT(MID(0&amp;feed!H942,LARGE(INDEX(ISNUMBER(--MID(feed!H942,ROW($1:$19),1))*
ROW($1:$19),0),ROW($1:$19))+1,1)*10^ROW($1:$19)/10)</f>
        <v>1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0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408</v>
      </c>
      <c r="O942">
        <f>SUMPRODUCT(MID(0&amp;feed!O942,LARGE(INDEX(ISNUMBER(--MID(feed!O942,ROW($1:$5),1))*
ROW($1:$5),0),ROW($1:$5))+1,1)*10^ROW($1:$5)/10)</f>
        <v>3147</v>
      </c>
      <c r="P942">
        <f>feed!P942</f>
        <v>0</v>
      </c>
      <c r="Q942">
        <f t="shared" si="84"/>
        <v>40</v>
      </c>
      <c r="R942" t="str">
        <f>feed!Q942</f>
        <v>Mediocre</v>
      </c>
      <c r="S942">
        <f t="shared" si="85"/>
        <v>4.5</v>
      </c>
      <c r="T942" t="str">
        <f>feed!R942</f>
        <v>Egypt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942" t="str">
        <f>feed!U942</f>
        <v>http://blocgame.com/stats.php?id=64465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15806</v>
      </c>
      <c r="AA942" s="8">
        <f t="shared" si="87"/>
        <v>47.012254901960787</v>
      </c>
      <c r="AB942" s="4">
        <f t="shared" si="88"/>
        <v>68</v>
      </c>
      <c r="AC942" s="4">
        <f t="shared" si="89"/>
        <v>3196.8333333333335</v>
      </c>
    </row>
    <row r="943" spans="1:29" x14ac:dyDescent="0.25">
      <c r="A943" t="str">
        <f>feed!A943</f>
        <v>Mr. Stalin</v>
      </c>
      <c r="B943" t="str">
        <f>feed!B943</f>
        <v>Grandfather Mao</v>
      </c>
      <c r="C943">
        <f>feed!C943</f>
        <v>0</v>
      </c>
      <c r="D943">
        <f>SUMPRODUCT(MID(0&amp;feed!D943,LARGE(INDEX(ISNUMBER(--MID(feed!D943,ROW($1:$19),1))*
ROW($1:$19),0),ROW($1:$19))+1,1)*10^ROW($1:$19)/10)</f>
        <v>24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Nice</v>
      </c>
      <c r="H943">
        <f>SUMPRODUCT(MID(0&amp;feed!H943,LARGE(INDEX(ISNUMBER(--MID(feed!H943,ROW($1:$19),1))*
ROW($1:$19),0),ROW($1:$19))+1,1)*10^ROW($1:$19)/10)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4</v>
      </c>
      <c r="K943">
        <f>SUMPRODUCT(MID(0&amp;feed!K943,LARGE(INDEX(ISNUMBER(--MID(feed!K943,ROW($1:$19),1))*
ROW($1:$19),0),ROW($1:$19))+1,1)*10^ROW($1:$19)/10)</f>
        <v>1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408</v>
      </c>
      <c r="O943">
        <f>SUMPRODUCT(MID(0&amp;feed!O943,LARGE(INDEX(ISNUMBER(--MID(feed!O943,ROW($1:$5),1))*
ROW($1:$5),0),ROW($1:$5))+1,1)*10^ROW($1:$5)/10)</f>
        <v>2442</v>
      </c>
      <c r="P943" t="str">
        <f>feed!P943</f>
        <v>Untapped</v>
      </c>
      <c r="Q943">
        <f t="shared" si="84"/>
        <v>90</v>
      </c>
      <c r="R943" t="str">
        <f>feed!Q943</f>
        <v>Meagre</v>
      </c>
      <c r="S943">
        <f t="shared" si="85"/>
        <v>1.5</v>
      </c>
      <c r="T943" t="str">
        <f>feed!R943</f>
        <v>Arabia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943" t="str">
        <f>feed!U943</f>
        <v>http://blocgame.com/stats.php?id=65272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21860</v>
      </c>
      <c r="AA943" s="8">
        <f t="shared" si="87"/>
        <v>54.497549019607845</v>
      </c>
      <c r="AB943" s="4">
        <f t="shared" si="88"/>
        <v>68</v>
      </c>
      <c r="AC943" s="4">
        <f t="shared" si="89"/>
        <v>3705.8333333333335</v>
      </c>
    </row>
    <row r="944" spans="1:29" x14ac:dyDescent="0.25">
      <c r="A944" t="str">
        <f>feed!A944</f>
        <v>GODLESS BLACKS</v>
      </c>
      <c r="B944" t="str">
        <f>feed!B944</f>
        <v>Ingrate119</v>
      </c>
      <c r="C944">
        <f>feed!C944</f>
        <v>0</v>
      </c>
      <c r="D944">
        <f>SUMPRODUCT(MID(0&amp;feed!D944,LARGE(INDEX(ISNUMBER(--MID(feed!D944,ROW($1:$19),1))*
ROW($1:$19),0),ROW($1:$19))+1,1)*10^ROW($1:$19)/10)</f>
        <v>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SUMPRODUCT(MID(0&amp;feed!H944,LARGE(INDEX(ISNUMBER(--MID(feed!H944,ROW($1:$19),1))*
ROW($1:$19),0),ROW($1:$19))+1,1)*10^ROW($1:$19)/10)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12</v>
      </c>
      <c r="K944">
        <f>SUMPRODUCT(MID(0&amp;feed!K944,LARGE(INDEX(ISNUMBER(--MID(feed!K944,ROW($1:$19),1))*
ROW($1:$19),0),ROW($1:$19))+1,1)*10^ROW($1:$19)/10)</f>
        <v>9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405</v>
      </c>
      <c r="O944">
        <f>SUMPRODUCT(MID(0&amp;feed!O944,LARGE(INDEX(ISNUMBER(--MID(feed!O944,ROW($1:$5),1))*
ROW($1:$5),0),ROW($1:$5))+1,1)*10^ROW($1:$5)/10)</f>
        <v>288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East Africa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944" t="str">
        <f>feed!U944</f>
        <v>http://blocgame.com/stats.php?id=65030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14520</v>
      </c>
      <c r="AA944" s="8">
        <f t="shared" si="87"/>
        <v>46.037037037037038</v>
      </c>
      <c r="AB944" s="4">
        <f t="shared" si="88"/>
        <v>67.5</v>
      </c>
      <c r="AC944" s="4">
        <f t="shared" si="89"/>
        <v>3107.5</v>
      </c>
    </row>
    <row r="945" spans="1:29" x14ac:dyDescent="0.25">
      <c r="A945" t="str">
        <f>feed!A945</f>
        <v>TheReignofFire</v>
      </c>
      <c r="B945" t="str">
        <f>feed!B945</f>
        <v>IgneousAssault</v>
      </c>
      <c r="C945">
        <f>feed!C945</f>
        <v>0</v>
      </c>
      <c r="D945">
        <f>SUMPRODUCT(MID(0&amp;feed!D945,LARGE(INDEX(ISNUMBER(--MID(feed!D945,ROW($1:$19),1))*
ROW($1:$19),0),ROW($1:$19))+1,1)*10^ROW($1:$19)/10)</f>
        <v>20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15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0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Pacific Rim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http://blocgame.com/stats.php?id=65567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49.382716049382715</v>
      </c>
      <c r="AB945" s="4">
        <f t="shared" si="88"/>
        <v>67.5</v>
      </c>
      <c r="AC945" s="4">
        <f t="shared" si="89"/>
        <v>3333.3333333333335</v>
      </c>
    </row>
    <row r="946" spans="1:29" x14ac:dyDescent="0.25">
      <c r="A946" t="str">
        <f>feed!A946</f>
        <v>Tsubenak</v>
      </c>
      <c r="B946" t="str">
        <f>feed!B946</f>
        <v>Qaiser</v>
      </c>
      <c r="C946" t="str">
        <f>feed!C946</f>
        <v>PIRATES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Nice</v>
      </c>
      <c r="H946">
        <f>SUMPRODUCT(MID(0&amp;feed!H946,LARGE(INDEX(ISNUMBER(--MID(feed!H946,ROW($1:$19),1))*
ROW($1:$19),0),ROW($1:$19))+1,1)*10^ROW($1:$19)/10)</f>
        <v>1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4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405</v>
      </c>
      <c r="O946">
        <f>SUMPRODUCT(MID(0&amp;feed!O946,LARGE(INDEX(ISNUMBER(--MID(feed!O946,ROW($1:$5),1))*
ROW($1:$5),0),ROW($1:$5))+1,1)*10^ROW($1:$5)/10)</f>
        <v>497</v>
      </c>
      <c r="P946" t="str">
        <f>feed!P946</f>
        <v>Untapped</v>
      </c>
      <c r="Q946">
        <f t="shared" si="84"/>
        <v>90</v>
      </c>
      <c r="R946" t="str">
        <f>feed!Q946</f>
        <v>Small</v>
      </c>
      <c r="S946">
        <f t="shared" si="85"/>
        <v>3</v>
      </c>
      <c r="T946" t="str">
        <f>feed!R946</f>
        <v>East Indies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946" t="str">
        <f>feed!U946</f>
        <v>http://blocgame.com/stats.php?id=65607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17692</v>
      </c>
      <c r="AA946" s="8">
        <f t="shared" si="87"/>
        <v>54.795061728395062</v>
      </c>
      <c r="AB946" s="4">
        <f t="shared" si="88"/>
        <v>67.5</v>
      </c>
      <c r="AC946" s="4">
        <f t="shared" si="89"/>
        <v>3698.6666666666665</v>
      </c>
    </row>
    <row r="947" spans="1:29" x14ac:dyDescent="0.25">
      <c r="A947" t="str">
        <f>feed!A947</f>
        <v>disapoitmentt</v>
      </c>
      <c r="B947" t="str">
        <f>feed!B947</f>
        <v>Zen1234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</v>
      </c>
      <c r="K947">
        <f>SUMPRODUCT(MID(0&amp;feed!K947,LARGE(INDEX(ISNUMBER(--MID(feed!K947,ROW($1:$19),1))*
ROW($1:$19),0),ROW($1:$19))+1,1)*10^ROW($1:$19)/10)</f>
        <v>11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404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http://blocgame.com/stats.php?id=65221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14375</v>
      </c>
      <c r="AA947" s="8">
        <f t="shared" si="87"/>
        <v>49.504950495049506</v>
      </c>
      <c r="AB947" s="4">
        <f t="shared" si="88"/>
        <v>67.333333333333329</v>
      </c>
      <c r="AC947" s="4">
        <f t="shared" si="89"/>
        <v>3333.3333333333335</v>
      </c>
    </row>
    <row r="948" spans="1:29" x14ac:dyDescent="0.25">
      <c r="A948" t="str">
        <f>feed!A948</f>
        <v>The inquisitors</v>
      </c>
      <c r="B948" t="str">
        <f>feed!B948</f>
        <v>inquisiters</v>
      </c>
      <c r="C948">
        <f>feed!C948</f>
        <v>0</v>
      </c>
      <c r="D948">
        <f>SUMPRODUCT(MID(0&amp;feed!D948,LARGE(INDEX(ISNUMBER(--MID(feed!D948,ROW($1:$19),1))*
ROW($1:$19),0),ROW($1:$19))+1,1)*10^ROW($1:$19)/10)</f>
        <v>30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SUMPRODUCT(MID(0&amp;feed!H948,LARGE(INDEX(ISNUMBER(--MID(feed!H948,ROW($1:$19),1))*
ROW($1:$19),0),ROW($1:$19))+1,1)*10^ROW($1:$19)/10)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7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2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404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Pacific Rim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http://blocgame.com/stats.php?id=65222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17750</v>
      </c>
      <c r="AA948" s="8">
        <f t="shared" si="87"/>
        <v>49.504950495049506</v>
      </c>
      <c r="AB948" s="4">
        <f t="shared" si="88"/>
        <v>67.333333333333329</v>
      </c>
      <c r="AC948" s="4">
        <f t="shared" si="89"/>
        <v>3333.3333333333335</v>
      </c>
    </row>
    <row r="949" spans="1:29" x14ac:dyDescent="0.25">
      <c r="A949" t="str">
        <f>feed!A949</f>
        <v>Bratavia</v>
      </c>
      <c r="B949" t="str">
        <f>feed!B949</f>
        <v>Jack Calvin</v>
      </c>
      <c r="C949">
        <f>feed!C949</f>
        <v>0</v>
      </c>
      <c r="D949">
        <f>SUMPRODUCT(MID(0&amp;feed!D949,LARGE(INDEX(ISNUMBER(--MID(feed!D949,ROW($1:$19),1))*
ROW($1:$19),0),ROW($1:$19))+1,1)*10^ROW($1:$19)/10)</f>
        <v>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Good</v>
      </c>
      <c r="H949">
        <f>SUMPRODUCT(MID(0&amp;feed!H949,LARGE(INDEX(ISNUMBER(--MID(feed!H949,ROW($1:$19),1))*
ROW($1:$19),0),ROW($1:$19))+1,1)*10^ROW($1:$19)/10)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0</v>
      </c>
      <c r="K949">
        <f>SUMPRODUCT(MID(0&amp;feed!K949,LARGE(INDEX(ISNUMBER(--MID(feed!K949,ROW($1:$19),1))*
ROW($1:$19),0),ROW($1:$19))+1,1)*10^ROW($1:$19)/10)</f>
        <v>4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403</v>
      </c>
      <c r="O949">
        <f>SUMPRODUCT(MID(0&amp;feed!O949,LARGE(INDEX(ISNUMBER(--MID(feed!O949,ROW($1:$5),1))*
ROW($1:$5),0),ROW($1:$5))+1,1)*10^ROW($1:$5)/10)</f>
        <v>125</v>
      </c>
      <c r="P949" t="str">
        <f>feed!P949</f>
        <v>Plentiful</v>
      </c>
      <c r="Q949">
        <f t="shared" si="84"/>
        <v>70</v>
      </c>
      <c r="R949" t="str">
        <f>feed!Q949</f>
        <v>None</v>
      </c>
      <c r="S949">
        <f t="shared" si="85"/>
        <v>0</v>
      </c>
      <c r="T949" t="str">
        <f>feed!R949</f>
        <v>Indochina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949" t="str">
        <f>feed!U949</f>
        <v>http://blocgame.com/stats.php?id=60351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7768</v>
      </c>
      <c r="AA949" s="8">
        <f t="shared" si="87"/>
        <v>22.997518610421835</v>
      </c>
      <c r="AB949" s="4">
        <f t="shared" si="88"/>
        <v>67.166666666666671</v>
      </c>
      <c r="AC949" s="4">
        <f t="shared" si="89"/>
        <v>1544.6666666666667</v>
      </c>
    </row>
    <row r="950" spans="1:29" x14ac:dyDescent="0.25">
      <c r="A950" t="str">
        <f>feed!A950</f>
        <v>Sioux Nation</v>
      </c>
      <c r="B950" t="str">
        <f>feed!B950</f>
        <v>Crazy Horse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SUMPRODUCT(MID(0&amp;feed!H950,LARGE(INDEX(ISNUMBER(--MID(feed!H950,ROW($1:$19),1))*
ROW($1:$19),0),ROW($1:$19))+1,1)*10^ROW($1:$19)/10)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24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402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Mesoamerica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http://blocgame.com/stats.php?id=48829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19250</v>
      </c>
      <c r="AA950" s="8">
        <f t="shared" si="87"/>
        <v>49.75124378109453</v>
      </c>
      <c r="AB950" s="4">
        <f t="shared" si="88"/>
        <v>67</v>
      </c>
      <c r="AC950" s="4">
        <f t="shared" si="89"/>
        <v>3333.3333333333335</v>
      </c>
    </row>
    <row r="951" spans="1:29" x14ac:dyDescent="0.25">
      <c r="A951" t="str">
        <f>feed!A951</f>
        <v>richtexan</v>
      </c>
      <c r="B951" t="str">
        <f>feed!B951</f>
        <v>richtexan</v>
      </c>
      <c r="C951">
        <f>feed!C951</f>
        <v>0</v>
      </c>
      <c r="D951">
        <f>SUMPRODUCT(MID(0&amp;feed!D951,LARGE(INDEX(ISNUMBER(--MID(feed!D951,ROW($1:$19),1))*
ROW($1:$19),0),ROW($1:$19))+1,1)*10^ROW($1:$19)/10)</f>
        <v>4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Good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176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402</v>
      </c>
      <c r="O951">
        <f>SUMPRODUCT(MID(0&amp;feed!O951,LARGE(INDEX(ISNUMBER(--MID(feed!O951,ROW($1:$5),1))*
ROW($1:$5),0),ROW($1:$5))+1,1)*10^ROW($1:$5)/10)</f>
        <v>4106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Atlas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http://blocgame.com/stats.php?id=64711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18500</v>
      </c>
      <c r="AA951" s="8">
        <f t="shared" si="87"/>
        <v>49.75124378109453</v>
      </c>
      <c r="AB951" s="4">
        <f t="shared" si="88"/>
        <v>67</v>
      </c>
      <c r="AC951" s="4">
        <f t="shared" si="89"/>
        <v>3333.3333333333335</v>
      </c>
    </row>
    <row r="952" spans="1:29" x14ac:dyDescent="0.25">
      <c r="A952" t="str">
        <f>feed!A952</f>
        <v>switzerdouch</v>
      </c>
      <c r="B952" t="str">
        <f>feed!B952</f>
        <v>yaboimtndew</v>
      </c>
      <c r="C952">
        <f>feed!C952</f>
        <v>0</v>
      </c>
      <c r="D952">
        <f>SUMPRODUCT(MID(0&amp;feed!D952,LARGE(INDEX(ISNUMBER(--MID(feed!D952,ROW($1:$19),1))*
ROW($1:$19),0),ROW($1:$19))+1,1)*10^ROW($1:$19)/10)</f>
        <v>12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Good</v>
      </c>
      <c r="H952">
        <f>SUMPRODUCT(MID(0&amp;feed!H952,LARGE(INDEX(ISNUMBER(--MID(feed!H952,ROW($1:$19),1))*
ROW($1:$19),0),ROW($1:$19))+1,1)*10^ROW($1:$19)/10)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22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401</v>
      </c>
      <c r="O952">
        <f>SUMPRODUCT(MID(0&amp;feed!O952,LARGE(INDEX(ISNUMBER(--MID(feed!O952,ROW($1:$5),1))*
ROW($1:$5),0),ROW($1:$5))+1,1)*10^ROW($1:$5)/10)</f>
        <v>101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Mesoamerica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2" t="str">
        <f>feed!U952</f>
        <v>http://blocgame.com/stats.php?id=58997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3695</v>
      </c>
      <c r="AA952" s="8">
        <f t="shared" si="87"/>
        <v>11.084788029925187</v>
      </c>
      <c r="AB952" s="4">
        <f t="shared" si="88"/>
        <v>66.833333333333329</v>
      </c>
      <c r="AC952" s="4">
        <f t="shared" si="89"/>
        <v>740.83333333333337</v>
      </c>
    </row>
    <row r="953" spans="1:29" x14ac:dyDescent="0.25">
      <c r="A953" t="str">
        <f>feed!A953</f>
        <v>Draven</v>
      </c>
      <c r="B953" t="str">
        <f>feed!B953</f>
        <v>Rump</v>
      </c>
      <c r="C953">
        <f>feed!C953</f>
        <v>0</v>
      </c>
      <c r="D953">
        <f>SUMPRODUCT(MID(0&amp;feed!D953,LARGE(INDEX(ISNUMBER(--MID(feed!D953,ROW($1:$19),1))*
ROW($1:$19),0),ROW($1:$19))+1,1)*10^ROW($1:$19)/10)</f>
        <v>19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1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18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146</v>
      </c>
      <c r="P953" t="str">
        <f>feed!P953</f>
        <v>Untapped</v>
      </c>
      <c r="Q953">
        <f t="shared" si="84"/>
        <v>90</v>
      </c>
      <c r="R953" t="str">
        <f>feed!Q953</f>
        <v>Meagre</v>
      </c>
      <c r="S953">
        <f t="shared" si="85"/>
        <v>1.5</v>
      </c>
      <c r="T953" t="str">
        <f>feed!R953</f>
        <v>East Africa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http://blocgame.com/stats.php?id=65403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17000</v>
      </c>
      <c r="AA953" s="8">
        <f t="shared" si="87"/>
        <v>50.505050505050505</v>
      </c>
      <c r="AB953" s="4">
        <f t="shared" si="88"/>
        <v>66</v>
      </c>
      <c r="AC953" s="4">
        <f t="shared" si="89"/>
        <v>3333.3333333333335</v>
      </c>
    </row>
    <row r="954" spans="1:29" x14ac:dyDescent="0.25">
      <c r="A954" t="str">
        <f>feed!A954</f>
        <v>Sengala</v>
      </c>
      <c r="B954" t="str">
        <f>feed!B954</f>
        <v>General Tyler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147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Southern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http://blocgame.com/stats.php?id=56035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19250</v>
      </c>
      <c r="AA954" s="8">
        <f t="shared" si="87"/>
        <v>50.632911392405063</v>
      </c>
      <c r="AB954" s="4">
        <f t="shared" si="88"/>
        <v>65.833333333333329</v>
      </c>
      <c r="AC954" s="4">
        <f t="shared" si="89"/>
        <v>3333.3333333333335</v>
      </c>
    </row>
    <row r="955" spans="1:29" x14ac:dyDescent="0.25">
      <c r="A955" t="str">
        <f>feed!A955</f>
        <v>Little Cayman</v>
      </c>
      <c r="B955" t="str">
        <f>feed!B955</f>
        <v>chairman_chao</v>
      </c>
      <c r="C955">
        <f>feed!C955</f>
        <v>0</v>
      </c>
      <c r="D955">
        <f>SUMPRODUCT(MID(0&amp;feed!D955,LARGE(INDEX(ISNUMBER(--MID(feed!D955,ROW($1:$19),1))*
ROW($1:$19),0),ROW($1:$19))+1,1)*10^ROW($1:$19)/10)</f>
        <v>25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0</v>
      </c>
      <c r="I955" t="str">
        <f>feed!I955</f>
        <v>Elite</v>
      </c>
      <c r="J955">
        <f>SUMPRODUCT(MID(0&amp;feed!J955,LARGE(INDEX(ISNUMBER(--MID(feed!J955,ROW($1:$19),1))*
ROW($1:$19),0),ROW($1:$19))+1,1)*10^ROW($1:$19)/10)</f>
        <v>159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1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394</v>
      </c>
      <c r="O955">
        <f>SUMPRODUCT(MID(0&amp;feed!O955,LARGE(INDEX(ISNUMBER(--MID(feed!O955,ROW($1:$5),1))*
ROW($1:$5),0),ROW($1:$5))+1,1)*10^ROW($1:$5)/10)</f>
        <v>1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Caribbean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955" t="str">
        <f>feed!U955</f>
        <v>http://blocgame.com/stats.php?id=65391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19273</v>
      </c>
      <c r="AA955" s="8">
        <f t="shared" si="87"/>
        <v>51.771573604060912</v>
      </c>
      <c r="AB955" s="4">
        <f t="shared" si="88"/>
        <v>65.666666666666671</v>
      </c>
      <c r="AC955" s="4">
        <f t="shared" si="89"/>
        <v>3399.6666666666665</v>
      </c>
    </row>
    <row r="956" spans="1:29" x14ac:dyDescent="0.25">
      <c r="A956" t="str">
        <f>feed!A956</f>
        <v>Gombak</v>
      </c>
      <c r="B956" t="str">
        <f>feed!B956</f>
        <v>ArericH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111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393</v>
      </c>
      <c r="O956">
        <f>SUMPRODUCT(MID(0&amp;feed!O956,LARGE(INDEX(ISNUMBER(--MID(feed!O956,ROW($1:$5),1))*
ROW($1:$5),0),ROW($1:$5))+1,1)*10^ROW($1:$5)/10)</f>
        <v>93</v>
      </c>
      <c r="P956" t="str">
        <f>feed!P956</f>
        <v>Untapped</v>
      </c>
      <c r="Q956">
        <f t="shared" si="84"/>
        <v>90</v>
      </c>
      <c r="R956" t="str">
        <f>feed!Q956</f>
        <v>Meagre</v>
      </c>
      <c r="S956">
        <f t="shared" si="85"/>
        <v>1.5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http://blocgame.com/stats.php?id=60568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18125</v>
      </c>
      <c r="AA956" s="8">
        <f t="shared" si="87"/>
        <v>50.890585241730278</v>
      </c>
      <c r="AB956" s="4">
        <f t="shared" si="88"/>
        <v>65.5</v>
      </c>
      <c r="AC956" s="4">
        <f t="shared" si="89"/>
        <v>3333.3333333333335</v>
      </c>
    </row>
    <row r="957" spans="1:29" x14ac:dyDescent="0.25">
      <c r="A957" t="str">
        <f>feed!A957</f>
        <v>Oceanus</v>
      </c>
      <c r="B957" t="str">
        <f>feed!B957</f>
        <v>ZaiWolfgang</v>
      </c>
      <c r="C957" t="str">
        <f>feed!C957</f>
        <v>Dictators United</v>
      </c>
      <c r="D957">
        <f>SUMPRODUCT(MID(0&amp;feed!D957,LARGE(INDEX(ISNUMBER(--MID(feed!D957,ROW($1:$19),1))*
ROW($1:$19),0),ROW($1:$19))+1,1)*10^ROW($1:$19)/10)</f>
        <v>22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SUMPRODUCT(MID(0&amp;feed!H957,LARGE(INDEX(ISNUMBER(--MID(feed!H957,ROW($1:$19),1))*
ROW($1:$19),0),ROW($1:$19))+1,1)*10^ROW($1:$19)/10)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43</v>
      </c>
      <c r="K957">
        <f>SUMPRODUCT(MID(0&amp;feed!K957,LARGE(INDEX(ISNUMBER(--MID(feed!K957,ROW($1:$19),1))*
ROW($1:$19),0),ROW($1:$19))+1,1)*10^ROW($1:$19)/10)</f>
        <v>3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393</v>
      </c>
      <c r="O957">
        <f>SUMPRODUCT(MID(0&amp;feed!O957,LARGE(INDEX(ISNUMBER(--MID(feed!O957,ROW($1:$5),1))*
ROW($1:$5),0),ROW($1:$5))+1,1)*10^ROW($1:$5)/10)</f>
        <v>135</v>
      </c>
      <c r="P957" t="str">
        <f>feed!P957</f>
        <v>Untapped</v>
      </c>
      <c r="Q957">
        <f t="shared" si="84"/>
        <v>90</v>
      </c>
      <c r="R957" t="str">
        <f>feed!Q957</f>
        <v>Meagre</v>
      </c>
      <c r="S957">
        <f t="shared" si="85"/>
        <v>1.5</v>
      </c>
      <c r="T957" t="str">
        <f>feed!R957</f>
        <v>Amazonia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957" t="str">
        <f>feed!U957</f>
        <v>http://blocgame.com/stats.php?id=65462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18988</v>
      </c>
      <c r="AA957" s="8">
        <f t="shared" si="87"/>
        <v>52.132315521628499</v>
      </c>
      <c r="AB957" s="4">
        <f t="shared" si="88"/>
        <v>65.5</v>
      </c>
      <c r="AC957" s="4">
        <f t="shared" si="89"/>
        <v>3414.6666666666665</v>
      </c>
    </row>
    <row r="958" spans="1:29" x14ac:dyDescent="0.25">
      <c r="A958" t="str">
        <f>feed!A958</f>
        <v>AmTex</v>
      </c>
      <c r="B958" t="str">
        <f>feed!B958</f>
        <v>ktrotter</v>
      </c>
      <c r="C958">
        <f>feed!C958</f>
        <v>0</v>
      </c>
      <c r="D958">
        <f>SUMPRODUCT(MID(0&amp;feed!D958,LARGE(INDEX(ISNUMBER(--MID(feed!D958,ROW($1:$19),1))*
ROW($1:$19),0),ROW($1:$19))+1,1)*10^ROW($1:$19)/10)</f>
        <v>25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Pariah</v>
      </c>
      <c r="H958">
        <f>SUMPRODUCT(MID(0&amp;feed!H958,LARGE(INDEX(ISNUMBER(--MID(feed!H958,ROW($1:$19),1))*
ROW($1:$19),0),ROW($1:$19))+1,1)*10^ROW($1:$19)/10)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9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2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393</v>
      </c>
      <c r="O958">
        <f>SUMPRODUCT(MID(0&amp;feed!O958,LARGE(INDEX(ISNUMBER(--MID(feed!O958,ROW($1:$5),1))*
ROW($1:$5),0),ROW($1:$5))+1,1)*10^ROW($1:$5)/10)</f>
        <v>429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Caribbean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http://blocgame.com/stats.php?id=65568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16250</v>
      </c>
      <c r="AA958" s="8">
        <f t="shared" si="87"/>
        <v>50.890585241730278</v>
      </c>
      <c r="AB958" s="4">
        <f t="shared" si="88"/>
        <v>65.5</v>
      </c>
      <c r="AC958" s="4">
        <f t="shared" si="89"/>
        <v>3333.3333333333335</v>
      </c>
    </row>
    <row r="959" spans="1:29" x14ac:dyDescent="0.25">
      <c r="A959" t="str">
        <f>feed!A959</f>
        <v>Opandos</v>
      </c>
      <c r="B959" t="str">
        <f>feed!B959</f>
        <v>KllK</v>
      </c>
      <c r="C959" t="str">
        <f>feed!C959</f>
        <v>The Order</v>
      </c>
      <c r="D959">
        <f>SUMPRODUCT(MID(0&amp;feed!D959,LARGE(INDEX(ISNUMBER(--MID(feed!D959,ROW($1:$19),1))*
ROW($1:$19),0),ROW($1:$19))+1,1)*10^ROW($1:$19)/10)</f>
        <v>65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2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11</v>
      </c>
      <c r="K959">
        <f>SUMPRODUCT(MID(0&amp;feed!K959,LARGE(INDEX(ISNUMBER(--MID(feed!K959,ROW($1:$19),1))*
ROW($1:$19),0),ROW($1:$19))+1,1)*10^ROW($1:$19)/10)</f>
        <v>10</v>
      </c>
      <c r="L959">
        <f>SUMPRODUCT(MID(0&amp;feed!L959,LARGE(INDEX(ISNUMBER(--MID(feed!L959,ROW($1:$19),1))*
ROW($1:$19),0),ROW($1:$19))+1,1)*10^ROW($1:$19)/10)</f>
        <v>3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108</v>
      </c>
      <c r="P959" t="str">
        <f>feed!P959</f>
        <v>Untapped</v>
      </c>
      <c r="Q959">
        <f t="shared" si="84"/>
        <v>90</v>
      </c>
      <c r="R959" t="str">
        <f>feed!Q959</f>
        <v>Very Powerful</v>
      </c>
      <c r="S959">
        <f t="shared" si="85"/>
        <v>10</v>
      </c>
      <c r="T959" t="str">
        <f>feed!R959</f>
        <v>Indochina</v>
      </c>
      <c r="U959" t="str">
        <f>feed!S959</f>
        <v>Soviet Union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959" t="str">
        <f>feed!U959</f>
        <v>http://blocgame.com/stats.php?id=50208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40383</v>
      </c>
      <c r="AA959" s="8">
        <f t="shared" si="87"/>
        <v>119.8923076923077</v>
      </c>
      <c r="AB959" s="4">
        <f t="shared" si="88"/>
        <v>65</v>
      </c>
      <c r="AC959" s="4">
        <f t="shared" si="89"/>
        <v>7793</v>
      </c>
    </row>
    <row r="960" spans="1:29" x14ac:dyDescent="0.25">
      <c r="A960" t="str">
        <f>feed!A960</f>
        <v>Nikaii</v>
      </c>
      <c r="B960" t="str">
        <f>feed!B960</f>
        <v>dominikai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180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390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East Indies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http://blocgame.com/stats.php?id=65505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19250</v>
      </c>
      <c r="AA960" s="8">
        <f t="shared" si="87"/>
        <v>51.282051282051285</v>
      </c>
      <c r="AB960" s="4">
        <f t="shared" si="88"/>
        <v>65</v>
      </c>
      <c r="AC960" s="4">
        <f t="shared" si="89"/>
        <v>3333.3333333333335</v>
      </c>
    </row>
    <row r="961" spans="1:29" x14ac:dyDescent="0.25">
      <c r="A961" t="str">
        <f>feed!A961</f>
        <v>Jayhawks</v>
      </c>
      <c r="B961" t="str">
        <f>feed!B961</f>
        <v>Emperor Dylan Field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170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390</v>
      </c>
      <c r="O961">
        <f>SUMPRODUCT(MID(0&amp;feed!O961,LARGE(INDEX(ISNUMBER(--MID(feed!O961,ROW($1:$5),1))*
ROW($1:$5),0),ROW($1:$5))+1,1)*10^ROW($1:$5)/10)</f>
        <v>1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http://blocgame.com/stats.php?id=65511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18500</v>
      </c>
      <c r="AA961" s="8">
        <f t="shared" si="87"/>
        <v>51.282051282051285</v>
      </c>
      <c r="AB961" s="4">
        <f t="shared" si="88"/>
        <v>65</v>
      </c>
      <c r="AC961" s="4">
        <f t="shared" si="89"/>
        <v>3333.3333333333335</v>
      </c>
    </row>
    <row r="962" spans="1:29" x14ac:dyDescent="0.25">
      <c r="A962" t="str">
        <f>feed!A962</f>
        <v>Popasquatia</v>
      </c>
      <c r="B962" t="str">
        <f>feed!B962</f>
        <v>papa squat</v>
      </c>
      <c r="C962">
        <f>feed!C962</f>
        <v>0</v>
      </c>
      <c r="D962">
        <f>SUMPRODUCT(MID(0&amp;feed!D962,LARGE(INDEX(ISNUMBER(--MID(feed!D962,ROW($1:$19),1))*
ROW($1:$19),0),ROW($1:$19))+1,1)*10^ROW($1:$19)/10)</f>
        <v>61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Angelic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19</v>
      </c>
      <c r="K962">
        <f>SUMPRODUCT(MID(0&amp;feed!K962,LARGE(INDEX(ISNUMBER(--MID(feed!K962,ROW($1:$19),1))*
ROW($1:$19),0),ROW($1:$19))+1,1)*10^ROW($1:$19)/10)</f>
        <v>11</v>
      </c>
      <c r="L962">
        <f>SUMPRODUCT(MID(0&amp;feed!L962,LARGE(INDEX(ISNUMBER(--MID(feed!L962,ROW($1:$19),1))*
ROW($1:$19),0),ROW($1:$19))+1,1)*10^ROW($1:$19)/10)</f>
        <v>3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390</v>
      </c>
      <c r="O962">
        <f>SUMPRODUCT(MID(0&amp;feed!O962,LARGE(INDEX(ISNUMBER(--MID(feed!O962,ROW($1:$5),1))*
ROW($1:$5),0),ROW($1:$5))+1,1)*10^ROW($1:$5)/10)</f>
        <v>224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Indochina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962" t="str">
        <f>feed!U962</f>
        <v>http://blocgame.com/stats.php?id=65533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23210</v>
      </c>
      <c r="AA962" s="8">
        <f t="shared" si="87"/>
        <v>74.897435897435898</v>
      </c>
      <c r="AB962" s="4">
        <f t="shared" si="88"/>
        <v>65</v>
      </c>
      <c r="AC962" s="4">
        <f t="shared" si="89"/>
        <v>4868.333333333333</v>
      </c>
    </row>
    <row r="963" spans="1:29" x14ac:dyDescent="0.25">
      <c r="A963" t="str">
        <f>feed!A963</f>
        <v>Kelvenia</v>
      </c>
      <c r="B963" t="str">
        <f>feed!B963</f>
        <v>Lance Adams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86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Amazonia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3" t="str">
        <f>feed!U963</f>
        <v>http://blocgame.com/stats.php?id=61410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13000</v>
      </c>
      <c r="AA963" s="8">
        <f t="shared" ref="AA963:AA1026" si="93">V963/N963</f>
        <v>35.529715762273902</v>
      </c>
      <c r="AB963" s="4">
        <f t="shared" ref="AB963:AB1026" si="94">N963/6</f>
        <v>64.5</v>
      </c>
      <c r="AC963" s="4">
        <f t="shared" ref="AC963:AC1026" si="95">V963/6</f>
        <v>2291.6666666666665</v>
      </c>
    </row>
    <row r="964" spans="1:29" x14ac:dyDescent="0.25">
      <c r="A964" t="str">
        <f>feed!A964</f>
        <v>ratdotabestdota</v>
      </c>
      <c r="B964" t="str">
        <f>feed!B964</f>
        <v>ratdotabestdota</v>
      </c>
      <c r="C964">
        <f>feed!C964</f>
        <v>0</v>
      </c>
      <c r="D964">
        <f>SUMPRODUCT(MID(0&amp;feed!D964,LARGE(INDEX(ISNUMBER(--MID(feed!D964,ROW($1:$19),1))*
ROW($1:$19),0),ROW($1:$19))+1,1)*10^ROW($1:$19)/10)</f>
        <v>4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Good</v>
      </c>
      <c r="H964">
        <f>SUMPRODUCT(MID(0&amp;feed!H964,LARGE(INDEX(ISNUMBER(--MID(feed!H964,ROW($1:$19),1))*
ROW($1:$19),0),ROW($1:$19))+1,1)*10^ROW($1:$19)/10)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177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2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386</v>
      </c>
      <c r="O964">
        <f>SUMPRODUCT(MID(0&amp;feed!O964,LARGE(INDEX(ISNUMBER(--MID(feed!O964,ROW($1:$5),1))*
ROW($1:$5),0),ROW($1:$5))+1,1)*10^ROW($1:$5)/10)</f>
        <v>1690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Atlas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964" t="str">
        <f>feed!U964</f>
        <v>http://blocgame.com/stats.php?id=64316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14117</v>
      </c>
      <c r="AA964" s="8">
        <f t="shared" si="93"/>
        <v>40.458549222797927</v>
      </c>
      <c r="AB964" s="4">
        <f t="shared" si="94"/>
        <v>64.333333333333329</v>
      </c>
      <c r="AC964" s="4">
        <f t="shared" si="95"/>
        <v>2602.8333333333335</v>
      </c>
    </row>
    <row r="965" spans="1:29" x14ac:dyDescent="0.25">
      <c r="A965" t="str">
        <f>feed!A965</f>
        <v>Onyxia</v>
      </c>
      <c r="B965" t="str">
        <f>feed!B965</f>
        <v>Obsid Dahi</v>
      </c>
      <c r="C965">
        <f>feed!C965</f>
        <v>0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0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166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385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Persia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965" t="str">
        <f>feed!U965</f>
        <v>http://blocgame.com/stats.php?id=65523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15585</v>
      </c>
      <c r="AA965" s="8">
        <f t="shared" si="93"/>
        <v>42.428571428571431</v>
      </c>
      <c r="AB965" s="4">
        <f t="shared" si="94"/>
        <v>64.166666666666671</v>
      </c>
      <c r="AC965" s="4">
        <f t="shared" si="95"/>
        <v>2722.5</v>
      </c>
    </row>
    <row r="966" spans="1:29" x14ac:dyDescent="0.25">
      <c r="A966" t="str">
        <f>feed!A966</f>
        <v>Unslusch</v>
      </c>
      <c r="B966" t="str">
        <f>feed!B966</f>
        <v>Kehr</v>
      </c>
      <c r="C966">
        <f>feed!C966</f>
        <v>0</v>
      </c>
      <c r="D966">
        <f>SUMPRODUCT(MID(0&amp;feed!D966,LARGE(INDEX(ISNUMBER(--MID(feed!D966,ROW($1:$19),1))*
ROW($1:$19),0),ROW($1:$19))+1,1)*10^ROW($1:$19)/10)</f>
        <v>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SUMPRODUCT(MID(0&amp;feed!H966,LARGE(INDEX(ISNUMBER(--MID(feed!H966,ROW($1:$19),1))*
ROW($1:$19),0),ROW($1:$19))+1,1)*10^ROW($1:$19)/10)</f>
        <v>1</v>
      </c>
      <c r="I966" t="str">
        <f>feed!I966</f>
        <v>Good</v>
      </c>
      <c r="J966">
        <f>SUMPRODUCT(MID(0&amp;feed!J966,LARGE(INDEX(ISNUMBER(--MID(feed!J966,ROW($1:$19),1))*
ROW($1:$19),0),ROW($1:$19))+1,1)*10^ROW($1:$19)/10)</f>
        <v>121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4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384</v>
      </c>
      <c r="O966">
        <f>SUMPRODUCT(MID(0&amp;feed!O966,LARGE(INDEX(ISNUMBER(--MID(feed!O966,ROW($1:$5),1))*
ROW($1:$5),0),ROW($1:$5))+1,1)*10^ROW($1:$5)/10)</f>
        <v>113</v>
      </c>
      <c r="P966">
        <f>feed!P966</f>
        <v>0</v>
      </c>
      <c r="Q966">
        <f t="shared" si="90"/>
        <v>40</v>
      </c>
      <c r="R966" t="str">
        <f>feed!Q966</f>
        <v>None</v>
      </c>
      <c r="S966">
        <f t="shared" si="91"/>
        <v>0</v>
      </c>
      <c r="T966" t="str">
        <f>feed!R966</f>
        <v>Caribbean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966" t="str">
        <f>feed!U966</f>
        <v>http://blocgame.com/stats.php?id=65307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12165</v>
      </c>
      <c r="AA966" s="8">
        <f t="shared" si="93"/>
        <v>43.3984375</v>
      </c>
      <c r="AB966" s="4">
        <f t="shared" si="94"/>
        <v>64</v>
      </c>
      <c r="AC966" s="4">
        <f t="shared" si="95"/>
        <v>2777.5</v>
      </c>
    </row>
    <row r="967" spans="1:29" x14ac:dyDescent="0.25">
      <c r="A967" t="str">
        <f>feed!A967</f>
        <v>Xelegor</v>
      </c>
      <c r="B967" t="str">
        <f>feed!B967</f>
        <v>Steph</v>
      </c>
      <c r="C967" t="str">
        <f>feed!C967</f>
        <v>The Order</v>
      </c>
      <c r="D967">
        <f>SUMPRODUCT(MID(0&amp;feed!D967,LARGE(INDEX(ISNUMBER(--MID(feed!D967,ROW($1:$19),1))*
ROW($1:$19),0),ROW($1:$19))+1,1)*10^ROW($1:$19)/10)</f>
        <v>59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11</v>
      </c>
      <c r="K967">
        <f>SUMPRODUCT(MID(0&amp;feed!K967,LARGE(INDEX(ISNUMBER(--MID(feed!K967,ROW($1:$19),1))*
ROW($1:$19),0),ROW($1:$19))+1,1)*10^ROW($1:$19)/10)</f>
        <v>12</v>
      </c>
      <c r="L967">
        <f>SUMPRODUCT(MID(0&amp;feed!L967,LARGE(INDEX(ISNUMBER(--MID(feed!L967,ROW($1:$19),1))*
ROW($1:$19),0),ROW($1:$19))+1,1)*10^ROW($1:$19)/10)</f>
        <v>2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485</v>
      </c>
      <c r="P967" t="str">
        <f>feed!P967</f>
        <v>Plentiful</v>
      </c>
      <c r="Q967">
        <f t="shared" si="90"/>
        <v>70</v>
      </c>
      <c r="R967" t="str">
        <f>feed!Q967</f>
        <v>Somewhat Large</v>
      </c>
      <c r="S967">
        <f t="shared" si="91"/>
        <v>6</v>
      </c>
      <c r="T967" t="str">
        <f>feed!R967</f>
        <v>Amazonia</v>
      </c>
      <c r="U967" t="str">
        <f>feed!S967</f>
        <v>United States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967" t="str">
        <f>feed!U967</f>
        <v>http://blocgame.com/stats.php?id=65347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33715</v>
      </c>
      <c r="AA967" s="8">
        <f t="shared" si="93"/>
        <v>103.69451697127937</v>
      </c>
      <c r="AB967" s="4">
        <f t="shared" si="94"/>
        <v>63.833333333333336</v>
      </c>
      <c r="AC967" s="4">
        <f t="shared" si="95"/>
        <v>6619.166666666667</v>
      </c>
    </row>
    <row r="968" spans="1:29" x14ac:dyDescent="0.25">
      <c r="A968" t="str">
        <f>feed!A968</f>
        <v>Louisiana</v>
      </c>
      <c r="B968" t="str">
        <f>feed!B968</f>
        <v>King Babin I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163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Mesoamerica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http://blocgame.com/stats.php?id=65532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19250</v>
      </c>
      <c r="AA968" s="8">
        <f t="shared" si="93"/>
        <v>52.219321148825067</v>
      </c>
      <c r="AB968" s="4">
        <f t="shared" si="94"/>
        <v>63.833333333333336</v>
      </c>
      <c r="AC968" s="4">
        <f t="shared" si="95"/>
        <v>3333.3333333333335</v>
      </c>
    </row>
    <row r="969" spans="1:29" x14ac:dyDescent="0.25">
      <c r="A969" t="str">
        <f>feed!A969</f>
        <v>Siltratei</v>
      </c>
      <c r="B969" t="str">
        <f>feed!B969</f>
        <v>Gilbun</v>
      </c>
      <c r="C969" t="str">
        <f>feed!C969</f>
        <v>Socialist Arab Union</v>
      </c>
      <c r="D969">
        <f>SUMPRODUCT(MID(0&amp;feed!D969,LARGE(INDEX(ISNUMBER(--MID(feed!D969,ROW($1:$19),1))*
ROW($1:$19),0),ROW($1:$19))+1,1)*10^ROW($1:$19)/10)</f>
        <v>27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Good</v>
      </c>
      <c r="H969">
        <f>SUMPRODUCT(MID(0&amp;feed!H969,LARGE(INDEX(ISNUMBER(--MID(feed!H969,ROW($1:$19),1))*
ROW($1:$19),0),ROW($1:$19))+1,1)*10^ROW($1:$19)/10)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383</v>
      </c>
      <c r="O969">
        <f>SUMPRODUCT(MID(0&amp;feed!O969,LARGE(INDEX(ISNUMBER(--MID(feed!O969,ROW($1:$5),1))*
ROW($1:$5),0),ROW($1:$5))+1,1)*10^ROW($1:$5)/10)</f>
        <v>878</v>
      </c>
      <c r="P969" t="str">
        <f>feed!P969</f>
        <v>Untapped</v>
      </c>
      <c r="Q969">
        <f t="shared" si="90"/>
        <v>90</v>
      </c>
      <c r="R969" t="str">
        <f>feed!Q969</f>
        <v>Meagre</v>
      </c>
      <c r="S969">
        <f t="shared" si="91"/>
        <v>1.5</v>
      </c>
      <c r="T969" t="str">
        <f>feed!R969</f>
        <v>Arabia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969" t="str">
        <f>feed!U969</f>
        <v>http://blocgame.com/stats.php?id=65678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19878</v>
      </c>
      <c r="AA969" s="8">
        <f t="shared" si="93"/>
        <v>56.796344647519582</v>
      </c>
      <c r="AB969" s="4">
        <f t="shared" si="94"/>
        <v>63.833333333333336</v>
      </c>
      <c r="AC969" s="4">
        <f t="shared" si="95"/>
        <v>3625.5</v>
      </c>
    </row>
    <row r="970" spans="1:29" x14ac:dyDescent="0.25">
      <c r="A970" t="str">
        <f>feed!A970</f>
        <v>Katkitia</v>
      </c>
      <c r="B970" t="str">
        <f>feed!B970</f>
        <v>greensky</v>
      </c>
      <c r="C970" t="str">
        <f>feed!C970</f>
        <v>PIRATES</v>
      </c>
      <c r="D970">
        <f>SUMPRODUCT(MID(0&amp;feed!D970,LARGE(INDEX(ISNUMBER(--MID(feed!D970,ROW($1:$19),1))*
ROW($1:$19),0),ROW($1:$19))+1,1)*10^ROW($1:$19)/10)</f>
        <v>53</v>
      </c>
      <c r="E970">
        <f>SUMPRODUCT(MID(0&amp;feed!E970,LARGE(INDEX(ISNUMBER(--MID(feed!E970,ROW($1:$19),1))*
ROW($1:$19),0),ROW($1:$19))+1,1)*10^ROW($1:$19)/10)</f>
        <v>0</v>
      </c>
      <c r="F970" t="str">
        <f>feed!F970</f>
        <v>Second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381</v>
      </c>
      <c r="O970">
        <f>SUMPRODUCT(MID(0&amp;feed!O970,LARGE(INDEX(ISNUMBER(--MID(feed!O970,ROW($1:$5),1))*
ROW($1:$5),0),ROW($1:$5))+1,1)*10^ROW($1:$5)/10)</f>
        <v>4191</v>
      </c>
      <c r="P970" t="str">
        <f>feed!P970</f>
        <v>Untapped</v>
      </c>
      <c r="Q970">
        <f t="shared" si="90"/>
        <v>90</v>
      </c>
      <c r="R970" t="str">
        <f>feed!Q970</f>
        <v>Small</v>
      </c>
      <c r="S970">
        <f t="shared" si="91"/>
        <v>3</v>
      </c>
      <c r="T970" t="str">
        <f>feed!R970</f>
        <v>Egypt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http://blocgame.com/stats.php?id=64545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17750</v>
      </c>
      <c r="AA970" s="8">
        <f t="shared" si="93"/>
        <v>52.493438320209975</v>
      </c>
      <c r="AB970" s="4">
        <f t="shared" si="94"/>
        <v>63.5</v>
      </c>
      <c r="AC970" s="4">
        <f t="shared" si="95"/>
        <v>3333.3333333333335</v>
      </c>
    </row>
    <row r="971" spans="1:29" x14ac:dyDescent="0.25">
      <c r="A971" t="str">
        <f>feed!A971</f>
        <v>Naasje</v>
      </c>
      <c r="B971" t="str">
        <f>feed!B971</f>
        <v>LucValjean</v>
      </c>
      <c r="C971">
        <f>feed!C971</f>
        <v>0</v>
      </c>
      <c r="D971">
        <f>SUMPRODUCT(MID(0&amp;feed!D971,LARGE(INDEX(ISNUMBER(--MID(feed!D971,ROW($1:$19),1))*
ROW($1:$19),0),ROW($1:$19))+1,1)*10^ROW($1:$19)/10)</f>
        <v>25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SUMPRODUCT(MID(0&amp;feed!H971,LARGE(INDEX(ISNUMBER(--MID(feed!H971,ROW($1:$19),1))*
ROW($1:$19),0),ROW($1:$19))+1,1)*10^ROW($1:$19)/10)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182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380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Persia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http://blocgame.com/stats.php?id=65504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19250</v>
      </c>
      <c r="AA971" s="8">
        <f t="shared" si="93"/>
        <v>52.631578947368418</v>
      </c>
      <c r="AB971" s="4">
        <f t="shared" si="94"/>
        <v>63.333333333333336</v>
      </c>
      <c r="AC971" s="4">
        <f t="shared" si="95"/>
        <v>3333.3333333333335</v>
      </c>
    </row>
    <row r="972" spans="1:29" x14ac:dyDescent="0.25">
      <c r="A972" t="str">
        <f>feed!A972</f>
        <v>Izweababa</v>
      </c>
      <c r="B972" t="str">
        <f>feed!B972</f>
        <v>Xanis Buris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45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378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West Africa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http://blocgame.com/stats.php?id=65491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19250</v>
      </c>
      <c r="AA972" s="8">
        <f t="shared" si="93"/>
        <v>52.910052910052912</v>
      </c>
      <c r="AB972" s="4">
        <f t="shared" si="94"/>
        <v>63</v>
      </c>
      <c r="AC972" s="4">
        <f t="shared" si="95"/>
        <v>3333.3333333333335</v>
      </c>
    </row>
    <row r="973" spans="1:29" x14ac:dyDescent="0.25">
      <c r="A973" t="str">
        <f>feed!A973</f>
        <v>supplyblock</v>
      </c>
      <c r="B973" t="str">
        <f>feed!B973</f>
        <v>supplyblock</v>
      </c>
      <c r="C973">
        <f>feed!C973</f>
        <v>0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Normal</v>
      </c>
      <c r="H973">
        <f>SUMPRODUCT(MID(0&amp;feed!H973,LARGE(INDEX(ISNUMBER(--MID(feed!H973,ROW($1:$19),1))*
ROW($1:$19),0),ROW($1:$19))+1,1)*10^ROW($1:$19)/10)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176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377</v>
      </c>
      <c r="O973">
        <f>SUMPRODUCT(MID(0&amp;feed!O973,LARGE(INDEX(ISNUMBER(--MID(feed!O973,ROW($1:$5),1))*
ROW($1:$5),0),ROW($1:$5))+1,1)*10^ROW($1:$5)/10)</f>
        <v>3309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Atlas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http://blocgame.com/stats.php?id=64715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18500</v>
      </c>
      <c r="AA973" s="8">
        <f t="shared" si="93"/>
        <v>53.050397877984082</v>
      </c>
      <c r="AB973" s="4">
        <f t="shared" si="94"/>
        <v>62.833333333333336</v>
      </c>
      <c r="AC973" s="4">
        <f t="shared" si="95"/>
        <v>3333.3333333333335</v>
      </c>
    </row>
    <row r="974" spans="1:29" x14ac:dyDescent="0.25">
      <c r="A974" t="str">
        <f>feed!A974</f>
        <v>Fuckthededgaem</v>
      </c>
      <c r="B974" t="str">
        <f>feed!B974</f>
        <v>Multi9</v>
      </c>
      <c r="C974">
        <f>feed!C974</f>
        <v>0</v>
      </c>
      <c r="D974">
        <f>SUMPRODUCT(MID(0&amp;feed!D974,LARGE(INDEX(ISNUMBER(--MID(feed!D974,ROW($1:$19),1))*
ROW($1:$19),0),ROW($1:$19))+1,1)*10^ROW($1:$19)/10)</f>
        <v>10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SUMPRODUCT(MID(0&amp;feed!H974,LARGE(INDEX(ISNUMBER(--MID(feed!H974,ROW($1:$19),1))*
ROW($1:$19),0),ROW($1:$19))+1,1)*10^ROW($1:$19)/10)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0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377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Congo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http://blocgame.com/stats.php?id=65430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53.050397877984082</v>
      </c>
      <c r="AB974" s="4">
        <f t="shared" si="94"/>
        <v>62.833333333333336</v>
      </c>
      <c r="AC974" s="4">
        <f t="shared" si="95"/>
        <v>3333.3333333333335</v>
      </c>
    </row>
    <row r="975" spans="1:29" x14ac:dyDescent="0.25">
      <c r="A975" t="str">
        <f>feed!A975</f>
        <v>BrownPeople</v>
      </c>
      <c r="B975" t="str">
        <f>feed!B975</f>
        <v>Nightman</v>
      </c>
      <c r="C975" t="str">
        <f>feed!C975</f>
        <v>Socialist Arab Union</v>
      </c>
      <c r="D975">
        <f>SUMPRODUCT(MID(0&amp;feed!D975,LARGE(INDEX(ISNUMBER(--MID(feed!D975,ROW($1:$19),1))*
ROW($1:$19),0),ROW($1:$19))+1,1)*10^ROW($1:$19)/10)</f>
        <v>52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Normal</v>
      </c>
      <c r="H975">
        <f>SUMPRODUCT(MID(0&amp;feed!H975,LARGE(INDEX(ISNUMBER(--MID(feed!H975,ROW($1:$19),1))*
ROW($1:$19),0),ROW($1:$19))+1,1)*10^ROW($1:$19)/10)</f>
        <v>1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12</v>
      </c>
      <c r="K975">
        <f>SUMPRODUCT(MID(0&amp;feed!K975,LARGE(INDEX(ISNUMBER(--MID(feed!K975,ROW($1:$19),1))*
ROW($1:$19),0),ROW($1:$19))+1,1)*10^ROW($1:$19)/10)</f>
        <v>12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376</v>
      </c>
      <c r="O975">
        <f>SUMPRODUCT(MID(0&amp;feed!O975,LARGE(INDEX(ISNUMBER(--MID(feed!O975,ROW($1:$5),1))*
ROW($1:$5),0),ROW($1:$5))+1,1)*10^ROW($1:$5)/10)</f>
        <v>321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East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975" t="str">
        <f>feed!U975</f>
        <v>http://blocgame.com/stats.php?id=64484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10569</v>
      </c>
      <c r="AA975" s="8">
        <f t="shared" si="93"/>
        <v>43.069148936170215</v>
      </c>
      <c r="AB975" s="4">
        <f t="shared" si="94"/>
        <v>62.666666666666664</v>
      </c>
      <c r="AC975" s="4">
        <f t="shared" si="95"/>
        <v>2699</v>
      </c>
    </row>
    <row r="976" spans="1:29" x14ac:dyDescent="0.25">
      <c r="A976" t="str">
        <f>feed!A976</f>
        <v>FuckNOD</v>
      </c>
      <c r="B976" t="str">
        <f>feed!B976</f>
        <v>Multi3</v>
      </c>
      <c r="C976">
        <f>feed!C976</f>
        <v>0</v>
      </c>
      <c r="D976">
        <f>SUMPRODUCT(MID(0&amp;feed!D976,LARGE(INDEX(ISNUMBER(--MID(feed!D976,ROW($1:$19),1))*
ROW($1:$19),0),ROW($1:$19))+1,1)*10^ROW($1:$19)/10)</f>
        <v>55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SUMPRODUCT(MID(0&amp;feed!H976,LARGE(INDEX(ISNUMBER(--MID(feed!H976,ROW($1:$19),1))*
ROW($1:$19),0),ROW($1:$19))+1,1)*10^ROW($1:$19)/10)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0</v>
      </c>
      <c r="K976">
        <f>SUMPRODUCT(MID(0&amp;feed!K976,LARGE(INDEX(ISNUMBER(--MID(feed!K976,ROW($1:$19),1))*
ROW($1:$19),0),ROW($1:$19))+1,1)*10^ROW($1:$19)/10)</f>
        <v>6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42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Gran Colombia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976" t="str">
        <f>feed!U976</f>
        <v>http://blocgame.com/stats.php?id=65424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25949</v>
      </c>
      <c r="AA976" s="8">
        <f t="shared" si="93"/>
        <v>74.997340425531917</v>
      </c>
      <c r="AB976" s="4">
        <f t="shared" si="94"/>
        <v>62.666666666666664</v>
      </c>
      <c r="AC976" s="4">
        <f t="shared" si="95"/>
        <v>4699.833333333333</v>
      </c>
    </row>
    <row r="977" spans="1:29" x14ac:dyDescent="0.25">
      <c r="A977" t="str">
        <f>feed!A977</f>
        <v>STEM</v>
      </c>
      <c r="B977" t="str">
        <f>feed!B977</f>
        <v>STEMTrump</v>
      </c>
      <c r="C977">
        <f>feed!C977</f>
        <v>0</v>
      </c>
      <c r="D977">
        <f>SUMPRODUCT(MID(0&amp;feed!D977,LARGE(INDEX(ISNUMBER(--MID(feed!D977,ROW($1:$19),1))*
ROW($1:$19),0),ROW($1:$19))+1,1)*10^ROW($1:$19)/10)</f>
        <v>17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Angelic</v>
      </c>
      <c r="H977">
        <f>SUMPRODUCT(MID(0&amp;feed!H977,LARGE(INDEX(ISNUMBER(--MID(feed!H977,ROW($1:$19),1))*
ROW($1:$19),0),ROW($1:$19))+1,1)*10^ROW($1:$19)/10)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68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1981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Persia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http://blocgame.com/stats.php?id=65598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18500</v>
      </c>
      <c r="AA977" s="8">
        <f t="shared" si="93"/>
        <v>53.191489361702125</v>
      </c>
      <c r="AB977" s="4">
        <f t="shared" si="94"/>
        <v>62.666666666666664</v>
      </c>
      <c r="AC977" s="4">
        <f t="shared" si="95"/>
        <v>3333.3333333333335</v>
      </c>
    </row>
    <row r="978" spans="1:29" x14ac:dyDescent="0.25">
      <c r="A978" t="str">
        <f>feed!A978</f>
        <v>Nerdiana</v>
      </c>
      <c r="B978" t="str">
        <f>feed!B978</f>
        <v>random Nerd</v>
      </c>
      <c r="C978">
        <f>feed!C978</f>
        <v>0</v>
      </c>
      <c r="D978">
        <f>SUMPRODUCT(MID(0&amp;feed!D978,LARGE(INDEX(ISNUMBER(--MID(feed!D978,ROW($1:$19),1))*
ROW($1:$19),0),ROW($1:$19))+1,1)*10^ROW($1:$19)/10)</f>
        <v>4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Normal</v>
      </c>
      <c r="H978">
        <f>SUMPRODUCT(MID(0&amp;feed!H978,LARGE(INDEX(ISNUMBER(--MID(feed!H978,ROW($1:$19),1))*
ROW($1:$19),0),ROW($1:$19))+1,1)*10^ROW($1:$19)/10)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16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2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163</v>
      </c>
      <c r="P978" t="str">
        <f>feed!P978</f>
        <v>Untapped</v>
      </c>
      <c r="Q978">
        <f t="shared" si="90"/>
        <v>90</v>
      </c>
      <c r="R978" t="str">
        <f>feed!Q978</f>
        <v>Meagre</v>
      </c>
      <c r="S978">
        <f t="shared" si="91"/>
        <v>1.5</v>
      </c>
      <c r="T978" t="str">
        <f>feed!R978</f>
        <v>Egypt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978" t="str">
        <f>feed!U978</f>
        <v>http://blocgame.com/stats.php?id=65595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21150</v>
      </c>
      <c r="AA978" s="8">
        <f t="shared" si="93"/>
        <v>62.566844919786099</v>
      </c>
      <c r="AB978" s="4">
        <f t="shared" si="94"/>
        <v>62.333333333333336</v>
      </c>
      <c r="AC978" s="4">
        <f t="shared" si="95"/>
        <v>3900</v>
      </c>
    </row>
    <row r="979" spans="1:29" x14ac:dyDescent="0.25">
      <c r="A979" t="str">
        <f>feed!A979</f>
        <v>Siorafrica</v>
      </c>
      <c r="B979" t="str">
        <f>feed!B979</f>
        <v>Sioraf as Na Cillini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Good</v>
      </c>
      <c r="H979">
        <f>SUMPRODUCT(MID(0&amp;feed!H979,LARGE(INDEX(ISNUMBER(--MID(feed!H979,ROW($1:$19),1))*
ROW($1:$19),0),ROW($1:$19))+1,1)*10^ROW($1:$19)/10)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120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372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Caribbean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http://blocgame.com/stats.php?id=65580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19250</v>
      </c>
      <c r="AA979" s="8">
        <f t="shared" si="93"/>
        <v>53.763440860215056</v>
      </c>
      <c r="AB979" s="4">
        <f t="shared" si="94"/>
        <v>62</v>
      </c>
      <c r="AC979" s="4">
        <f t="shared" si="95"/>
        <v>3333.3333333333335</v>
      </c>
    </row>
    <row r="980" spans="1:29" x14ac:dyDescent="0.25">
      <c r="A980" t="str">
        <f>feed!A980</f>
        <v>Burjkhaifa</v>
      </c>
      <c r="B980" t="str">
        <f>feed!B980</f>
        <v>Khaifades</v>
      </c>
      <c r="C980" t="str">
        <f>feed!C980</f>
        <v>PIRATES</v>
      </c>
      <c r="D980">
        <f>SUMPRODUCT(MID(0&amp;feed!D980,LARGE(INDEX(ISNUMBER(--MID(feed!D980,ROW($1:$19),1))*
ROW($1:$19),0),ROW($1:$19))+1,1)*10^ROW($1:$19)/10)</f>
        <v>29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Good</v>
      </c>
      <c r="H980">
        <f>SUMPRODUCT(MID(0&amp;feed!H980,LARGE(INDEX(ISNUMBER(--MID(feed!H980,ROW($1:$19),1))*
ROW($1:$19),0),ROW($1:$19))+1,1)*10^ROW($1:$19)/10)</f>
        <v>0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0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372</v>
      </c>
      <c r="O980">
        <f>SUMPRODUCT(MID(0&amp;feed!O980,LARGE(INDEX(ISNUMBER(--MID(feed!O980,ROW($1:$5),1))*
ROW($1:$5),0),ROW($1:$5))+1,1)*10^ROW($1:$5)/10)</f>
        <v>3577</v>
      </c>
      <c r="P980" t="str">
        <f>feed!P980</f>
        <v>Untapped</v>
      </c>
      <c r="Q980">
        <f t="shared" si="90"/>
        <v>90</v>
      </c>
      <c r="R980" t="str">
        <f>feed!Q980</f>
        <v>Meagre</v>
      </c>
      <c r="S980">
        <f t="shared" si="91"/>
        <v>1.5</v>
      </c>
      <c r="T980" t="str">
        <f>feed!R980</f>
        <v>Mesopotamia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980" t="str">
        <f>feed!U980</f>
        <v>http://blocgame.com/stats.php?id=65664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21203</v>
      </c>
      <c r="AA980" s="8">
        <f t="shared" si="93"/>
        <v>64.053763440860209</v>
      </c>
      <c r="AB980" s="4">
        <f t="shared" si="94"/>
        <v>62</v>
      </c>
      <c r="AC980" s="4">
        <f t="shared" si="95"/>
        <v>3971.3333333333335</v>
      </c>
    </row>
    <row r="981" spans="1:29" x14ac:dyDescent="0.25">
      <c r="A981" t="str">
        <f>feed!A981</f>
        <v>BullBerserk</v>
      </c>
      <c r="B981" t="str">
        <f>feed!B981</f>
        <v>Bulldozing</v>
      </c>
      <c r="C981">
        <f>feed!C981</f>
        <v>0</v>
      </c>
      <c r="D981">
        <f>SUMPRODUCT(MID(0&amp;feed!D981,LARGE(INDEX(ISNUMBER(--MID(feed!D981,ROW($1:$19),1))*
ROW($1:$19),0),ROW($1:$19))+1,1)*10^ROW($1:$19)/10)</f>
        <v>29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Good</v>
      </c>
      <c r="H981">
        <f>SUMPRODUCT(MID(0&amp;feed!H981,LARGE(INDEX(ISNUMBER(--MID(feed!H981,ROW($1:$19),1))*
ROW($1:$19),0),ROW($1:$19))+1,1)*10^ROW($1:$19)/10)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9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372</v>
      </c>
      <c r="O981">
        <f>SUMPRODUCT(MID(0&amp;feed!O981,LARGE(INDEX(ISNUMBER(--MID(feed!O981,ROW($1:$5),1))*
ROW($1:$5),0),ROW($1:$5))+1,1)*10^ROW($1:$5)/10)</f>
        <v>1592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Egypt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981" t="str">
        <f>feed!U981</f>
        <v>http://blocgame.com/stats.php?id=65671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21680</v>
      </c>
      <c r="AA981" s="8">
        <f t="shared" si="93"/>
        <v>63.31989247311828</v>
      </c>
      <c r="AB981" s="4">
        <f t="shared" si="94"/>
        <v>62</v>
      </c>
      <c r="AC981" s="4">
        <f t="shared" si="95"/>
        <v>3925.8333333333335</v>
      </c>
    </row>
    <row r="982" spans="1:29" x14ac:dyDescent="0.25">
      <c r="A982" t="str">
        <f>feed!A982</f>
        <v>McDuck</v>
      </c>
      <c r="B982" t="str">
        <f>feed!B982</f>
        <v>7dast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Isolated</v>
      </c>
      <c r="H982">
        <f>SUMPRODUCT(MID(0&amp;feed!H982,LARGE(INDEX(ISNUMBER(--MID(feed!H982,ROW($1:$19),1))*
ROW($1:$19),0),ROW($1:$19))+1,1)*10^ROW($1:$19)/10)</f>
        <v>0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12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0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372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982" t="str">
        <f>feed!U982</f>
        <v>http://blocgame.com/stats.php?id=65721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20973</v>
      </c>
      <c r="AA982" s="8">
        <f t="shared" si="93"/>
        <v>59.403225806451616</v>
      </c>
      <c r="AB982" s="4">
        <f t="shared" si="94"/>
        <v>62</v>
      </c>
      <c r="AC982" s="4">
        <f t="shared" si="95"/>
        <v>3683</v>
      </c>
    </row>
    <row r="983" spans="1:29" x14ac:dyDescent="0.25">
      <c r="A983" t="str">
        <f>feed!A983</f>
        <v>Egalitaria</v>
      </c>
      <c r="B983" t="str">
        <f>feed!B983</f>
        <v>Lowik</v>
      </c>
      <c r="C983" t="str">
        <f>feed!C983</f>
        <v>PIRATES</v>
      </c>
      <c r="D983">
        <f>SUMPRODUCT(MID(0&amp;feed!D983,LARGE(INDEX(ISNUMBER(--MID(feed!D983,ROW($1:$19),1))*
ROW($1:$19),0),ROW($1:$19))+1,1)*10^ROW($1:$19)/10)</f>
        <v>35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Normal</v>
      </c>
      <c r="H983">
        <f>SUMPRODUCT(MID(0&amp;feed!H983,LARGE(INDEX(ISNUMBER(--MID(feed!H983,ROW($1:$19),1))*
ROW($1:$19),0),ROW($1:$19))+1,1)*10^ROW($1:$19)/10)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0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1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371</v>
      </c>
      <c r="O983">
        <f>SUMPRODUCT(MID(0&amp;feed!O983,LARGE(INDEX(ISNUMBER(--MID(feed!O983,ROW($1:$5),1))*
ROW($1:$5),0),ROW($1:$5))+1,1)*10^ROW($1:$5)/10)</f>
        <v>120</v>
      </c>
      <c r="P983" t="str">
        <f>feed!P983</f>
        <v>Untapped</v>
      </c>
      <c r="Q983">
        <f t="shared" si="90"/>
        <v>90</v>
      </c>
      <c r="R983" t="str">
        <f>feed!Q983</f>
        <v>Small</v>
      </c>
      <c r="S983">
        <f t="shared" si="91"/>
        <v>3</v>
      </c>
      <c r="T983" t="str">
        <f>feed!R983</f>
        <v>Caribbean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983" t="str">
        <f>feed!U983</f>
        <v>http://blocgame.com/stats.php?id=53377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21203</v>
      </c>
      <c r="AA983" s="8">
        <f t="shared" si="93"/>
        <v>64.226415094339629</v>
      </c>
      <c r="AB983" s="4">
        <f t="shared" si="94"/>
        <v>61.833333333333336</v>
      </c>
      <c r="AC983" s="4">
        <f t="shared" si="95"/>
        <v>3971.3333333333335</v>
      </c>
    </row>
    <row r="984" spans="1:29" x14ac:dyDescent="0.25">
      <c r="A984" t="str">
        <f>feed!A984</f>
        <v>U.S.A</v>
      </c>
      <c r="B984" t="str">
        <f>feed!B984</f>
        <v>striker4thewin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143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371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http://blocgame.com/stats.php?id=65553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53.908355795148246</v>
      </c>
      <c r="AB984" s="4">
        <f t="shared" si="94"/>
        <v>61.833333333333336</v>
      </c>
      <c r="AC984" s="4">
        <f t="shared" si="95"/>
        <v>3333.3333333333335</v>
      </c>
    </row>
    <row r="985" spans="1:29" x14ac:dyDescent="0.25">
      <c r="A985" t="str">
        <f>feed!A985</f>
        <v>Homunculi</v>
      </c>
      <c r="B985" t="str">
        <f>feed!B985</f>
        <v>happymealkid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140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371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http://blocgame.com/stats.php?id=65559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53.908355795148246</v>
      </c>
      <c r="AB985" s="4">
        <f t="shared" si="94"/>
        <v>61.833333333333336</v>
      </c>
      <c r="AC985" s="4">
        <f t="shared" si="95"/>
        <v>3333.3333333333335</v>
      </c>
    </row>
    <row r="986" spans="1:29" x14ac:dyDescent="0.25">
      <c r="A986" t="str">
        <f>feed!A986</f>
        <v>Whiltshire</v>
      </c>
      <c r="B986" t="str">
        <f>feed!B986</f>
        <v>Wishywish</v>
      </c>
      <c r="C986" t="str">
        <f>feed!C986</f>
        <v>Socialist Arab Union</v>
      </c>
      <c r="D986">
        <f>SUMPRODUCT(MID(0&amp;feed!D986,LARGE(INDEX(ISNUMBER(--MID(feed!D986,ROW($1:$19),1))*
ROW($1:$19),0),ROW($1:$19))+1,1)*10^ROW($1:$19)/10)</f>
        <v>21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2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5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371</v>
      </c>
      <c r="O986">
        <f>SUMPRODUCT(MID(0&amp;feed!O986,LARGE(INDEX(ISNUMBER(--MID(feed!O986,ROW($1:$5),1))*
ROW($1:$5),0),ROW($1:$5))+1,1)*10^ROW($1:$5)/10)</f>
        <v>2785</v>
      </c>
      <c r="P986" t="str">
        <f>feed!P986</f>
        <v>Untapped</v>
      </c>
      <c r="Q986">
        <f t="shared" si="90"/>
        <v>90</v>
      </c>
      <c r="R986" t="str">
        <f>feed!Q986</f>
        <v>Meagre</v>
      </c>
      <c r="S986">
        <f t="shared" si="91"/>
        <v>1.5</v>
      </c>
      <c r="T986" t="str">
        <f>feed!R986</f>
        <v>Persia</v>
      </c>
      <c r="U986" t="str">
        <f>feed!S986</f>
        <v>Soviet Union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http://blocgame.com/stats.php?id=65582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14375</v>
      </c>
      <c r="AA986" s="8">
        <f t="shared" si="93"/>
        <v>53.908355795148246</v>
      </c>
      <c r="AB986" s="4">
        <f t="shared" si="94"/>
        <v>61.833333333333336</v>
      </c>
      <c r="AC986" s="4">
        <f t="shared" si="95"/>
        <v>3333.3333333333335</v>
      </c>
    </row>
    <row r="987" spans="1:29" x14ac:dyDescent="0.25">
      <c r="A987" t="str">
        <f>feed!A987</f>
        <v>Fradda</v>
      </c>
      <c r="B987" t="str">
        <f>feed!B987</f>
        <v>Lermond</v>
      </c>
      <c r="C987">
        <f>feed!C987</f>
        <v>0</v>
      </c>
      <c r="D987">
        <f>SUMPRODUCT(MID(0&amp;feed!D987,LARGE(INDEX(ISNUMBER(--MID(feed!D987,ROW($1:$19),1))*
ROW($1:$19),0),ROW($1:$19))+1,1)*10^ROW($1:$19)/10)</f>
        <v>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SUMPRODUCT(MID(0&amp;feed!H987,LARGE(INDEX(ISNUMBER(--MID(feed!H987,ROW($1:$19),1))*
ROW($1:$19),0),ROW($1:$19))+1,1)*10^ROW($1:$19)/10)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370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Gran Colombia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987" t="str">
        <f>feed!U987</f>
        <v>http://blocgame.com/stats.php?id=65411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11840</v>
      </c>
      <c r="AA987" s="8">
        <f t="shared" si="93"/>
        <v>34.027027027027025</v>
      </c>
      <c r="AB987" s="4">
        <f t="shared" si="94"/>
        <v>61.666666666666664</v>
      </c>
      <c r="AC987" s="4">
        <f t="shared" si="95"/>
        <v>2098.3333333333335</v>
      </c>
    </row>
    <row r="988" spans="1:29" x14ac:dyDescent="0.25">
      <c r="A988" t="str">
        <f>feed!A988</f>
        <v>Maki</v>
      </c>
      <c r="B988" t="str">
        <f>feed!B988</f>
        <v>Shinonon_</v>
      </c>
      <c r="C988">
        <f>feed!C988</f>
        <v>0</v>
      </c>
      <c r="D988">
        <f>SUMPRODUCT(MID(0&amp;feed!D988,LARGE(INDEX(ISNUMBER(--MID(feed!D988,ROW($1:$19),1))*
ROW($1:$19),0),ROW($1:$19))+1,1)*10^ROW($1:$19)/10)</f>
        <v>15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Normal</v>
      </c>
      <c r="H988">
        <f>SUMPRODUCT(MID(0&amp;feed!H988,LARGE(INDEX(ISNUMBER(--MID(feed!H988,ROW($1:$19),1))*
ROW($1:$19),0),ROW($1:$19))+1,1)*10^ROW($1:$19)/10)</f>
        <v>0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14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369</v>
      </c>
      <c r="O988">
        <f>SUMPRODUCT(MID(0&amp;feed!O988,LARGE(INDEX(ISNUMBER(--MID(feed!O988,ROW($1:$5),1))*
ROW($1:$5),0),ROW($1:$5))+1,1)*10^ROW($1:$5)/10)</f>
        <v>2</v>
      </c>
      <c r="P988" t="str">
        <f>feed!P988</f>
        <v>Untapped</v>
      </c>
      <c r="Q988">
        <f t="shared" si="90"/>
        <v>90</v>
      </c>
      <c r="R988" t="str">
        <f>feed!Q988</f>
        <v>Meagre</v>
      </c>
      <c r="S988">
        <f t="shared" si="91"/>
        <v>1.5</v>
      </c>
      <c r="T988" t="str">
        <f>feed!R988</f>
        <v>Pacific Rim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988" t="str">
        <f>feed!U988</f>
        <v>http://blocgame.com/stats.php?id=65554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17450</v>
      </c>
      <c r="AA988" s="8">
        <f t="shared" si="93"/>
        <v>53.387533875338754</v>
      </c>
      <c r="AB988" s="4">
        <f t="shared" si="94"/>
        <v>61.5</v>
      </c>
      <c r="AC988" s="4">
        <f t="shared" si="95"/>
        <v>3283.3333333333335</v>
      </c>
    </row>
    <row r="989" spans="1:29" x14ac:dyDescent="0.25">
      <c r="A989" t="str">
        <f>feed!A989</f>
        <v>Zerram</v>
      </c>
      <c r="B989" t="str">
        <f>feed!B989</f>
        <v>Bilgorin</v>
      </c>
      <c r="C989" t="str">
        <f>feed!C989</f>
        <v>The Order</v>
      </c>
      <c r="D989">
        <f>SUMPRODUCT(MID(0&amp;feed!D989,LARGE(INDEX(ISNUMBER(--MID(feed!D989,ROW($1:$19),1))*
ROW($1:$19),0),ROW($1:$19))+1,1)*10^ROW($1:$19)/10)</f>
        <v>40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SUMPRODUCT(MID(0&amp;feed!H989,LARGE(INDEX(ISNUMBER(--MID(feed!H989,ROW($1:$19),1))*
ROW($1:$19),0),ROW($1:$19))+1,1)*10^ROW($1:$19)/10)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11</v>
      </c>
      <c r="K989">
        <f>SUMPRODUCT(MID(0&amp;feed!K989,LARGE(INDEX(ISNUMBER(--MID(feed!K989,ROW($1:$19),1))*
ROW($1:$19),0),ROW($1:$19))+1,1)*10^ROW($1:$19)/10)</f>
        <v>11</v>
      </c>
      <c r="L989">
        <f>SUMPRODUCT(MID(0&amp;feed!L989,LARGE(INDEX(ISNUMBER(--MID(feed!L989,ROW($1:$19),1))*
ROW($1:$19),0),ROW($1:$19))+1,1)*10^ROW($1:$19)/10)</f>
        <v>3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349</v>
      </c>
      <c r="P989" t="str">
        <f>feed!P989</f>
        <v>Untapped</v>
      </c>
      <c r="Q989">
        <f t="shared" si="90"/>
        <v>90</v>
      </c>
      <c r="R989" t="str">
        <f>feed!Q989</f>
        <v>Somewhat Large</v>
      </c>
      <c r="S989">
        <f t="shared" si="91"/>
        <v>6</v>
      </c>
      <c r="T989" t="str">
        <f>feed!R989</f>
        <v>Guinea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989" t="str">
        <f>feed!U989</f>
        <v>http://blocgame.com/stats.php?id=65344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31816</v>
      </c>
      <c r="AA989" s="8">
        <f t="shared" si="93"/>
        <v>104.79891304347827</v>
      </c>
      <c r="AB989" s="4">
        <f t="shared" si="94"/>
        <v>61.333333333333336</v>
      </c>
      <c r="AC989" s="4">
        <f t="shared" si="95"/>
        <v>6427.666666666667</v>
      </c>
    </row>
    <row r="990" spans="1:29" x14ac:dyDescent="0.25">
      <c r="A990" t="str">
        <f>feed!A990</f>
        <v>hatikuoo</v>
      </c>
      <c r="B990" t="str">
        <f>feed!B990</f>
        <v>hatikuki</v>
      </c>
      <c r="C990">
        <f>feed!C990</f>
        <v>0</v>
      </c>
      <c r="D990">
        <f>SUMPRODUCT(MID(0&amp;feed!D990,LARGE(INDEX(ISNUMBER(--MID(feed!D990,ROW($1:$19),1))*
ROW($1:$19),0),ROW($1:$19))+1,1)*10^ROW($1:$19)/10)</f>
        <v>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Nice</v>
      </c>
      <c r="H990">
        <f>SUMPRODUCT(MID(0&amp;feed!H990,LARGE(INDEX(ISNUMBER(--MID(feed!H990,ROW($1:$19),1))*
ROW($1:$19),0),ROW($1:$19))+1,1)*10^ROW($1:$19)/10)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24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368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Indochina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990" t="str">
        <f>feed!U990</f>
        <v>http://blocgame.com/stats.php?id=65575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10216</v>
      </c>
      <c r="AA990" s="8">
        <f t="shared" si="93"/>
        <v>29.798913043478262</v>
      </c>
      <c r="AB990" s="4">
        <f t="shared" si="94"/>
        <v>61.333333333333336</v>
      </c>
      <c r="AC990" s="4">
        <f t="shared" si="95"/>
        <v>1827.6666666666667</v>
      </c>
    </row>
    <row r="991" spans="1:29" x14ac:dyDescent="0.25">
      <c r="A991" t="str">
        <f>feed!A991</f>
        <v>LOS BANANAS</v>
      </c>
      <c r="B991" t="str">
        <f>feed!B991</f>
        <v>Kalahariraider</v>
      </c>
      <c r="C991" t="str">
        <f>feed!C991</f>
        <v>USRGC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SUMPRODUCT(MID(0&amp;feed!H991,LARGE(INDEX(ISNUMBER(--MID(feed!H991,ROW($1:$19),1))*
ROW($1:$19),0),ROW($1:$19))+1,1)*10^ROW($1:$19)/10)</f>
        <v>1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368</v>
      </c>
      <c r="O991">
        <f>SUMPRODUCT(MID(0&amp;feed!O991,LARGE(INDEX(ISNUMBER(--MID(feed!O991,ROW($1:$5),1))*
ROW($1:$5),0),ROW($1:$5))+1,1)*10^ROW($1:$5)/10)</f>
        <v>54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Southern Africa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991" t="str">
        <f>feed!U991</f>
        <v>http://blocgame.com/stats.php?id=65703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20028</v>
      </c>
      <c r="AA991" s="8">
        <f t="shared" si="93"/>
        <v>61.557065217391305</v>
      </c>
      <c r="AB991" s="4">
        <f t="shared" si="94"/>
        <v>61.333333333333336</v>
      </c>
      <c r="AC991" s="4">
        <f t="shared" si="95"/>
        <v>3775.5</v>
      </c>
    </row>
    <row r="992" spans="1:29" x14ac:dyDescent="0.25">
      <c r="A992" t="str">
        <f>feed!A992</f>
        <v>Chinkostan</v>
      </c>
      <c r="B992" t="str">
        <f>feed!B992</f>
        <v>jimmy_jungaz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83</v>
      </c>
      <c r="E992">
        <f>SUMPRODUCT(MID(0&amp;feed!E992,LARGE(INDEX(ISNUMBER(--MID(feed!E992,ROW($1:$19),1))*
ROW($1:$19),0),ROW($1:$19))+1,1)*10^ROW($1:$19)/10)</f>
        <v>4</v>
      </c>
      <c r="F992" t="str">
        <f>feed!F992</f>
        <v>Second World War surplus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2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8</v>
      </c>
      <c r="K992">
        <f>SUMPRODUCT(MID(0&amp;feed!K992,LARGE(INDEX(ISNUMBER(--MID(feed!K992,ROW($1:$19),1))*
ROW($1:$19),0),ROW($1:$19))+1,1)*10^ROW($1:$19)/10)</f>
        <v>16</v>
      </c>
      <c r="L992">
        <f>SUMPRODUCT(MID(0&amp;feed!L992,LARGE(INDEX(ISNUMBER(--MID(feed!L992,ROW($1:$19),1))*
ROW($1:$19),0),ROW($1:$19))+1,1)*10^ROW($1:$19)/10)</f>
        <v>5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367</v>
      </c>
      <c r="O992">
        <f>SUMPRODUCT(MID(0&amp;feed!O992,LARGE(INDEX(ISNUMBER(--MID(feed!O992,ROW($1:$5),1))*
ROW($1:$5),0),ROW($1:$5))+1,1)*10^ROW($1:$5)/10)</f>
        <v>306</v>
      </c>
      <c r="P992" t="str">
        <f>feed!P992</f>
        <v>Untapped</v>
      </c>
      <c r="Q992">
        <f t="shared" si="90"/>
        <v>90</v>
      </c>
      <c r="R992" t="str">
        <f>feed!Q992</f>
        <v>Large</v>
      </c>
      <c r="S992">
        <f t="shared" si="91"/>
        <v>7.5</v>
      </c>
      <c r="T992" t="str">
        <f>feed!R992</f>
        <v>Indochina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http://blocgame.com/stats.php?id=64521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10625</v>
      </c>
      <c r="AA992" s="8">
        <f t="shared" si="93"/>
        <v>54.495912806539508</v>
      </c>
      <c r="AB992" s="4">
        <f t="shared" si="94"/>
        <v>61.166666666666664</v>
      </c>
      <c r="AC992" s="4">
        <f t="shared" si="95"/>
        <v>3333.3333333333335</v>
      </c>
    </row>
    <row r="993" spans="1:29" x14ac:dyDescent="0.25">
      <c r="A993" t="str">
        <f>feed!A993</f>
        <v>tarkistan</v>
      </c>
      <c r="B993" t="str">
        <f>feed!B993</f>
        <v>Mr.Perfecto</v>
      </c>
      <c r="C993">
        <f>feed!C993</f>
        <v>0</v>
      </c>
      <c r="D993">
        <f>SUMPRODUCT(MID(0&amp;feed!D993,LARGE(INDEX(ISNUMBER(--MID(feed!D993,ROW($1:$19),1))*
ROW($1:$19),0),ROW($1:$19))+1,1)*10^ROW($1:$19)/10)</f>
        <v>38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SUMPRODUCT(MID(0&amp;feed!H993,LARGE(INDEX(ISNUMBER(--MID(feed!H993,ROW($1:$19),1))*
ROW($1:$19),0),ROW($1:$19))+1,1)*10^ROW($1:$19)/10)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11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2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367</v>
      </c>
      <c r="O993">
        <f>SUMPRODUCT(MID(0&amp;feed!O993,LARGE(INDEX(ISNUMBER(--MID(feed!O993,ROW($1:$5),1))*
ROW($1:$5),0),ROW($1:$5))+1,1)*10^ROW($1:$5)/10)</f>
        <v>3733</v>
      </c>
      <c r="P993" t="str">
        <f>feed!P993</f>
        <v>Plentiful</v>
      </c>
      <c r="Q993">
        <f t="shared" si="90"/>
        <v>70</v>
      </c>
      <c r="R993" t="str">
        <f>feed!Q993</f>
        <v>Meagre</v>
      </c>
      <c r="S993">
        <f t="shared" si="91"/>
        <v>1.5</v>
      </c>
      <c r="T993" t="str">
        <f>feed!R993</f>
        <v>Persia</v>
      </c>
      <c r="U993" t="str">
        <f>feed!S993</f>
        <v>United States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http://blocgame.com/stats.php?id=65471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18125</v>
      </c>
      <c r="AA993" s="8">
        <f t="shared" si="93"/>
        <v>54.495912806539508</v>
      </c>
      <c r="AB993" s="4">
        <f t="shared" si="94"/>
        <v>61.166666666666664</v>
      </c>
      <c r="AC993" s="4">
        <f t="shared" si="95"/>
        <v>3333.3333333333335</v>
      </c>
    </row>
    <row r="994" spans="1:29" x14ac:dyDescent="0.25">
      <c r="A994" t="str">
        <f>feed!A994</f>
        <v>Ashwington</v>
      </c>
      <c r="B994" t="str">
        <f>feed!B994</f>
        <v>sumitbarua34</v>
      </c>
      <c r="C994" t="str">
        <f>feed!C994</f>
        <v>Allied Asia</v>
      </c>
      <c r="D994">
        <f>SUMPRODUCT(MID(0&amp;feed!D994,LARGE(INDEX(ISNUMBER(--MID(feed!D994,ROW($1:$19),1))*
ROW($1:$19),0),ROW($1:$19))+1,1)*10^ROW($1:$19)/10)</f>
        <v>21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Angelic</v>
      </c>
      <c r="H994">
        <f>SUMPRODUCT(MID(0&amp;feed!H994,LARGE(INDEX(ISNUMBER(--MID(feed!H994,ROW($1:$19),1))*
ROW($1:$19),0),ROW($1:$19))+1,1)*10^ROW($1:$19)/10)</f>
        <v>0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71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366</v>
      </c>
      <c r="O994">
        <f>SUMPRODUCT(MID(0&amp;feed!O994,LARGE(INDEX(ISNUMBER(--MID(feed!O994,ROW($1:$5),1))*
ROW($1:$5),0),ROW($1:$5))+1,1)*10^ROW($1:$5)/10)</f>
        <v>450</v>
      </c>
      <c r="P994" t="str">
        <f>feed!P994</f>
        <v>Untapped</v>
      </c>
      <c r="Q994">
        <f t="shared" si="90"/>
        <v>90</v>
      </c>
      <c r="R994" t="str">
        <f>feed!Q994</f>
        <v>Meagre</v>
      </c>
      <c r="S994">
        <f t="shared" si="91"/>
        <v>1.5</v>
      </c>
      <c r="T994" t="str">
        <f>feed!R994</f>
        <v>The Subcontinent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994" t="str">
        <f>feed!U994</f>
        <v>http://blocgame.com/stats.php?id=65263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19150</v>
      </c>
      <c r="AA994" s="8">
        <f t="shared" si="93"/>
        <v>54.37158469945355</v>
      </c>
      <c r="AB994" s="4">
        <f t="shared" si="94"/>
        <v>61</v>
      </c>
      <c r="AC994" s="4">
        <f t="shared" si="95"/>
        <v>3316.6666666666665</v>
      </c>
    </row>
    <row r="995" spans="1:29" x14ac:dyDescent="0.25">
      <c r="A995" t="str">
        <f>feed!A995</f>
        <v>Argenta</v>
      </c>
      <c r="B995" t="str">
        <f>feed!B995</f>
        <v>juanb</v>
      </c>
      <c r="C995">
        <f>feed!C995</f>
        <v>0</v>
      </c>
      <c r="D995">
        <f>SUMPRODUCT(MID(0&amp;feed!D995,LARGE(INDEX(ISNUMBER(--MID(feed!D995,ROW($1:$19),1))*
ROW($1:$19),0),ROW($1:$19))+1,1)*10^ROW($1:$19)/10)</f>
        <v>20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0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129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1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366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Southern Cone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http://blocgame.com/stats.php?id=65573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18500</v>
      </c>
      <c r="AA995" s="8">
        <f t="shared" si="93"/>
        <v>54.644808743169399</v>
      </c>
      <c r="AB995" s="4">
        <f t="shared" si="94"/>
        <v>61</v>
      </c>
      <c r="AC995" s="4">
        <f t="shared" si="95"/>
        <v>3333.3333333333335</v>
      </c>
    </row>
    <row r="996" spans="1:29" x14ac:dyDescent="0.25">
      <c r="A996" t="str">
        <f>feed!A996</f>
        <v>navifanboy</v>
      </c>
      <c r="B996" t="str">
        <f>feed!B996</f>
        <v>navifanboy</v>
      </c>
      <c r="C996">
        <f>feed!C996</f>
        <v>0</v>
      </c>
      <c r="D996">
        <f>SUMPRODUCT(MID(0&amp;feed!D996,LARGE(INDEX(ISNUMBER(--MID(feed!D996,ROW($1:$19),1))*
ROW($1:$19),0),ROW($1:$19))+1,1)*10^ROW($1:$19)/10)</f>
        <v>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Good</v>
      </c>
      <c r="H996">
        <f>SUMPRODUCT(MID(0&amp;feed!H996,LARGE(INDEX(ISNUMBER(--MID(feed!H996,ROW($1:$19),1))*
ROW($1:$19),0),ROW($1:$19))+1,1)*10^ROW($1:$19)/10)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177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1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365</v>
      </c>
      <c r="O996">
        <f>SUMPRODUCT(MID(0&amp;feed!O996,LARGE(INDEX(ISNUMBER(--MID(feed!O996,ROW($1:$5),1))*
ROW($1:$5),0),ROW($1:$5))+1,1)*10^ROW($1:$5)/10)</f>
        <v>2535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Atlas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996" t="str">
        <f>feed!U996</f>
        <v>http://blocgame.com/stats.php?id=64317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11738</v>
      </c>
      <c r="AA996" s="8">
        <f t="shared" si="93"/>
        <v>35.241095890410961</v>
      </c>
      <c r="AB996" s="4">
        <f t="shared" si="94"/>
        <v>60.833333333333336</v>
      </c>
      <c r="AC996" s="4">
        <f t="shared" si="95"/>
        <v>2143.8333333333335</v>
      </c>
    </row>
    <row r="997" spans="1:29" x14ac:dyDescent="0.25">
      <c r="A997" t="str">
        <f>feed!A997</f>
        <v>Newnewzeland</v>
      </c>
      <c r="B997" t="str">
        <f>feed!B997</f>
        <v>Fanman237</v>
      </c>
      <c r="C997">
        <f>feed!C997</f>
        <v>0</v>
      </c>
      <c r="D997">
        <f>SUMPRODUCT(MID(0&amp;feed!D997,LARGE(INDEX(ISNUMBER(--MID(feed!D997,ROW($1:$19),1))*
ROW($1:$19),0),ROW($1:$19))+1,1)*10^ROW($1:$19)/10)</f>
        <v>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Questionable</v>
      </c>
      <c r="H997">
        <f>SUMPRODUCT(MID(0&amp;feed!H997,LARGE(INDEX(ISNUMBER(--MID(feed!H997,ROW($1:$19),1))*
ROW($1:$19),0),ROW($1:$19))+1,1)*10^ROW($1:$19)/10)</f>
        <v>1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0</v>
      </c>
      <c r="K997">
        <f>SUMPRODUCT(MID(0&amp;feed!K997,LARGE(INDEX(ISNUMBER(--MID(feed!K997,ROW($1:$19),1))*
ROW($1:$19),0),ROW($1:$19))+1,1)*10^ROW($1:$19)/10)</f>
        <v>6</v>
      </c>
      <c r="L997">
        <f>SUMPRODUCT(MID(0&amp;feed!L997,LARGE(INDEX(ISNUMBER(--MID(feed!L997,ROW($1:$19),1))*
ROW($1:$19),0),ROW($1:$19))+1,1)*10^ROW($1:$19)/10)</f>
        <v>3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2627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Atlas</v>
      </c>
      <c r="U997" t="str">
        <f>feed!S997</f>
        <v>United States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997" t="str">
        <f>feed!U997</f>
        <v>http://blocgame.com/stats.php?id=65521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19626</v>
      </c>
      <c r="AA997" s="8">
        <f t="shared" si="93"/>
        <v>65.07123287671233</v>
      </c>
      <c r="AB997" s="4">
        <f t="shared" si="94"/>
        <v>60.833333333333336</v>
      </c>
      <c r="AC997" s="4">
        <f t="shared" si="95"/>
        <v>3958.5</v>
      </c>
    </row>
    <row r="998" spans="1:29" x14ac:dyDescent="0.25">
      <c r="A998" t="str">
        <f>feed!A998</f>
        <v>Tom and Jerry</v>
      </c>
      <c r="B998" t="str">
        <f>feed!B998</f>
        <v>Tom and Jerry</v>
      </c>
      <c r="C998">
        <f>feed!C998</f>
        <v>0</v>
      </c>
      <c r="D998">
        <f>SUMPRODUCT(MID(0&amp;feed!D998,LARGE(INDEX(ISNUMBER(--MID(feed!D998,ROW($1:$19),1))*
ROW($1:$19),0),ROW($1:$19))+1,1)*10^ROW($1:$19)/10)</f>
        <v>2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Good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177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363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998" t="str">
        <f>feed!U998</f>
        <v>http://blocgame.com/stats.php?id=64288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12863</v>
      </c>
      <c r="AA998" s="8">
        <f t="shared" si="93"/>
        <v>37.501377410468322</v>
      </c>
      <c r="AB998" s="4">
        <f t="shared" si="94"/>
        <v>60.5</v>
      </c>
      <c r="AC998" s="4">
        <f t="shared" si="95"/>
        <v>2268.8333333333335</v>
      </c>
    </row>
    <row r="999" spans="1:29" x14ac:dyDescent="0.25">
      <c r="A999" t="str">
        <f>feed!A999</f>
        <v>CBLRUPL</v>
      </c>
      <c r="B999" t="str">
        <f>feed!B999</f>
        <v>wladwo</v>
      </c>
      <c r="C999" t="str">
        <f>feed!C999</f>
        <v>Warsaw Pact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5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1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363</v>
      </c>
      <c r="O999">
        <f>SUMPRODUCT(MID(0&amp;feed!O999,LARGE(INDEX(ISNUMBER(--MID(feed!O999,ROW($1:$5),1))*
ROW($1:$5),0),ROW($1:$5))+1,1)*10^ROW($1:$5)/10)</f>
        <v>1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China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999" t="str">
        <f>feed!U999</f>
        <v>http://blocgame.com/stats.php?id=65434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17550</v>
      </c>
      <c r="AA999" s="8">
        <f t="shared" si="93"/>
        <v>54.545454545454547</v>
      </c>
      <c r="AB999" s="4">
        <f t="shared" si="94"/>
        <v>60.5</v>
      </c>
      <c r="AC999" s="4">
        <f t="shared" si="95"/>
        <v>3300</v>
      </c>
    </row>
    <row r="1000" spans="1:29" x14ac:dyDescent="0.25">
      <c r="A1000" t="str">
        <f>feed!A1000</f>
        <v>FuckPIRATES</v>
      </c>
      <c r="B1000" t="str">
        <f>feed!B1000</f>
        <v>Multi2</v>
      </c>
      <c r="C1000">
        <f>feed!C1000</f>
        <v>0</v>
      </c>
      <c r="D1000">
        <f>SUMPRODUCT(MID(0&amp;feed!D1000,LARGE(INDEX(ISNUMBER(--MID(feed!D1000,ROW($1:$19),1))*
ROW($1:$19),0),ROW($1:$19))+1,1)*10^ROW($1:$19)/10)</f>
        <v>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0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361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Caribbean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000" t="str">
        <f>feed!U1000</f>
        <v>http://blocgame.com/stats.php?id=65423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15167</v>
      </c>
      <c r="AA1000" s="8">
        <f t="shared" si="93"/>
        <v>46.168975069252078</v>
      </c>
      <c r="AB1000" s="4">
        <f t="shared" si="94"/>
        <v>60.166666666666664</v>
      </c>
      <c r="AC1000" s="4">
        <f t="shared" si="95"/>
        <v>2777.8333333333335</v>
      </c>
    </row>
    <row r="1001" spans="1:29" x14ac:dyDescent="0.25">
      <c r="A1001" t="str">
        <f>feed!A1001</f>
        <v>DFP</v>
      </c>
      <c r="B1001" t="str">
        <f>feed!B1001</f>
        <v>marmik144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144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Caribbean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http://blocgame.com/stats.php?id=65548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55.555555555555557</v>
      </c>
      <c r="AB1001" s="4">
        <f t="shared" si="94"/>
        <v>60</v>
      </c>
      <c r="AC1001" s="4">
        <f t="shared" si="95"/>
        <v>3333.3333333333335</v>
      </c>
    </row>
    <row r="1002" spans="1:29" x14ac:dyDescent="0.25">
      <c r="A1002" t="str">
        <f>feed!A1002</f>
        <v>Centurions</v>
      </c>
      <c r="B1002" t="str">
        <f>feed!B1002</f>
        <v>Awesome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142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China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http://blocgame.com/stats.php?id=65551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55.555555555555557</v>
      </c>
      <c r="AB1002" s="4">
        <f t="shared" si="94"/>
        <v>60</v>
      </c>
      <c r="AC1002" s="4">
        <f t="shared" si="95"/>
        <v>3333.3333333333335</v>
      </c>
    </row>
    <row r="1003" spans="1:29" x14ac:dyDescent="0.25">
      <c r="A1003" t="str">
        <f>feed!A1003</f>
        <v>Triostesia</v>
      </c>
      <c r="B1003" t="str">
        <f>feed!B1003</f>
        <v>Solon Darwin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142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http://blocgame.com/stats.php?id=65556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55.555555555555557</v>
      </c>
      <c r="AB1003" s="4">
        <f t="shared" si="94"/>
        <v>60</v>
      </c>
      <c r="AC1003" s="4">
        <f t="shared" si="95"/>
        <v>3333.3333333333335</v>
      </c>
    </row>
    <row r="1004" spans="1:29" x14ac:dyDescent="0.25">
      <c r="A1004" t="str">
        <f>feed!A1004</f>
        <v>Haqq</v>
      </c>
      <c r="B1004" t="str">
        <f>feed!B1004</f>
        <v>Haqq</v>
      </c>
      <c r="C1004" t="str">
        <f>feed!C1004</f>
        <v>PIRATES</v>
      </c>
      <c r="D1004">
        <f>SUMPRODUCT(MID(0&amp;feed!D1004,LARGE(INDEX(ISNUMBER(--MID(feed!D1004,ROW($1:$19),1))*
ROW($1:$19),0),ROW($1:$19))+1,1)*10^ROW($1:$19)/10)</f>
        <v>33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Good</v>
      </c>
      <c r="H1004">
        <f>SUMPRODUCT(MID(0&amp;feed!H1004,LARGE(INDEX(ISNUMBER(--MID(feed!H1004,ROW($1:$19),1))*
ROW($1:$19),0),ROW($1:$19))+1,1)*10^ROW($1:$19)/10)</f>
        <v>1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10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359</v>
      </c>
      <c r="O1004">
        <f>SUMPRODUCT(MID(0&amp;feed!O1004,LARGE(INDEX(ISNUMBER(--MID(feed!O1004,ROW($1:$5),1))*
ROW($1:$5),0),ROW($1:$5))+1,1)*10^ROW($1:$5)/10)</f>
        <v>261</v>
      </c>
      <c r="P1004" t="str">
        <f>feed!P1004</f>
        <v>Untapped</v>
      </c>
      <c r="Q1004">
        <f t="shared" si="90"/>
        <v>90</v>
      </c>
      <c r="R1004" t="str">
        <f>feed!Q1004</f>
        <v>Meagre</v>
      </c>
      <c r="S1004">
        <f t="shared" si="91"/>
        <v>1.5</v>
      </c>
      <c r="T1004" t="str">
        <f>feed!R1004</f>
        <v>The Subcontinent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1004" t="str">
        <f>feed!U1004</f>
        <v>http://blocgame.com/stats.php?id=65660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20665</v>
      </c>
      <c r="AA1004" s="8">
        <f t="shared" si="93"/>
        <v>65.919220055710312</v>
      </c>
      <c r="AB1004" s="4">
        <f t="shared" si="94"/>
        <v>59.833333333333336</v>
      </c>
      <c r="AC1004" s="4">
        <f t="shared" si="95"/>
        <v>3944.1666666666665</v>
      </c>
    </row>
    <row r="1005" spans="1:29" x14ac:dyDescent="0.25">
      <c r="A1005" t="str">
        <f>feed!A1005</f>
        <v>Flarintia</v>
      </c>
      <c r="B1005" t="str">
        <f>feed!B1005</f>
        <v>Master Alex</v>
      </c>
      <c r="C1005">
        <f>feed!C1005</f>
        <v>0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100</v>
      </c>
      <c r="K1005">
        <f>SUMPRODUCT(MID(0&amp;feed!K1005,LARGE(INDEX(ISNUMBER(--MID(feed!K1005,ROW($1:$19),1))*
ROW($1:$19),0),ROW($1:$19))+1,1)*10^ROW($1:$19)/10)</f>
        <v>3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Meagre</v>
      </c>
      <c r="S1005">
        <f t="shared" si="91"/>
        <v>1.5</v>
      </c>
      <c r="T1005" t="str">
        <f>feed!R1005</f>
        <v>China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05" t="str">
        <f>feed!U1005</f>
        <v>http://blocgame.com/stats.php?id=65440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15375</v>
      </c>
      <c r="AA1005" s="8">
        <f t="shared" si="93"/>
        <v>46.218487394957982</v>
      </c>
      <c r="AB1005" s="4">
        <f t="shared" si="94"/>
        <v>59.5</v>
      </c>
      <c r="AC1005" s="4">
        <f t="shared" si="95"/>
        <v>2750</v>
      </c>
    </row>
    <row r="1006" spans="1:29" x14ac:dyDescent="0.25">
      <c r="A1006" t="str">
        <f>feed!A1006</f>
        <v>Zocov</v>
      </c>
      <c r="B1006" t="str">
        <f>feed!B1006</f>
        <v>Salnikov</v>
      </c>
      <c r="C1006">
        <f>feed!C1006</f>
        <v>0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163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356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http://blocgame.com/stats.php?id=65529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19250</v>
      </c>
      <c r="AA1006" s="8">
        <f t="shared" si="93"/>
        <v>56.179775280898873</v>
      </c>
      <c r="AB1006" s="4">
        <f t="shared" si="94"/>
        <v>59.333333333333336</v>
      </c>
      <c r="AC1006" s="4">
        <f t="shared" si="95"/>
        <v>3333.3333333333335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SUMPRODUCT(MID(0&amp;feed!H1007,LARGE(INDEX(ISNUMBER(--MID(feed!H1007,ROW($1:$19),1))*
ROW($1:$19),0),ROW($1:$19))+1,1)*10^ROW($1:$19)/10)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355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36.039436619718309</v>
      </c>
      <c r="AB1007" s="4">
        <f t="shared" si="94"/>
        <v>59.166666666666664</v>
      </c>
      <c r="AC1007" s="4">
        <f t="shared" si="95"/>
        <v>2132.3333333333335</v>
      </c>
    </row>
    <row r="1008" spans="1:29" x14ac:dyDescent="0.25">
      <c r="A1008" t="str">
        <f>feed!A1008</f>
        <v>Mortdecai</v>
      </c>
      <c r="B1008" t="str">
        <f>feed!B1008</f>
        <v>mortdecai</v>
      </c>
      <c r="C1008" t="str">
        <f>feed!C1008</f>
        <v>PIRATES</v>
      </c>
      <c r="D1008">
        <f>SUMPRODUCT(MID(0&amp;feed!D1008,LARGE(INDEX(ISNUMBER(--MID(feed!D1008,ROW($1:$19),1))*
ROW($1:$19),0),ROW($1:$19))+1,1)*10^ROW($1:$19)/10)</f>
        <v>15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Nice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6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5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355</v>
      </c>
      <c r="O1008">
        <f>SUMPRODUCT(MID(0&amp;feed!O1008,LARGE(INDEX(ISNUMBER(--MID(feed!O1008,ROW($1:$5),1))*
ROW($1:$5),0),ROW($1:$5))+1,1)*10^ROW($1:$5)/10)</f>
        <v>1128</v>
      </c>
      <c r="P1008" t="str">
        <f>feed!P1008</f>
        <v>Near Depletion</v>
      </c>
      <c r="Q1008">
        <f t="shared" si="90"/>
        <v>10</v>
      </c>
      <c r="R1008" t="str">
        <f>feed!Q1008</f>
        <v>Mediocre</v>
      </c>
      <c r="S1008">
        <f t="shared" si="91"/>
        <v>4.5</v>
      </c>
      <c r="T1008" t="str">
        <f>feed!R1008</f>
        <v>Arabia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http://blocgame.com/stats.php?id=65055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12585</v>
      </c>
      <c r="AA1008" s="8">
        <f t="shared" si="93"/>
        <v>46.014084507042256</v>
      </c>
      <c r="AB1008" s="4">
        <f t="shared" si="94"/>
        <v>59.166666666666664</v>
      </c>
      <c r="AC1008" s="4">
        <f t="shared" si="95"/>
        <v>2722.5</v>
      </c>
    </row>
    <row r="1009" spans="1:29" x14ac:dyDescent="0.25">
      <c r="A1009" t="str">
        <f>feed!A1009</f>
        <v>admiral haz</v>
      </c>
      <c r="B1009" t="str">
        <f>feed!B1009</f>
        <v>admiral haz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235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Korean War surplus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2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6</v>
      </c>
      <c r="K1009">
        <f>SUMPRODUCT(MID(0&amp;feed!K1009,LARGE(INDEX(ISNUMBER(--MID(feed!K1009,ROW($1:$19),1))*
ROW($1:$19),0),ROW($1:$19))+1,1)*10^ROW($1:$19)/10)</f>
        <v>8</v>
      </c>
      <c r="L1009">
        <f>SUMPRODUCT(MID(0&amp;feed!L1009,LARGE(INDEX(ISNUMBER(--MID(feed!L1009,ROW($1:$19),1))*
ROW($1:$19),0),ROW($1:$19))+1,1)*10^ROW($1:$19)/10)</f>
        <v>5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353</v>
      </c>
      <c r="O1009">
        <f>SUMPRODUCT(MID(0&amp;feed!O1009,LARGE(INDEX(ISNUMBER(--MID(feed!O1009,ROW($1:$5),1))*
ROW($1:$5),0),ROW($1:$5))+1,1)*10^ROW($1:$5)/10)</f>
        <v>5</v>
      </c>
      <c r="P1009" t="str">
        <f>feed!P1009</f>
        <v>Near Depletion</v>
      </c>
      <c r="Q1009">
        <f t="shared" si="90"/>
        <v>10</v>
      </c>
      <c r="R1009" t="str">
        <f>feed!Q1009</f>
        <v>Large</v>
      </c>
      <c r="S1009">
        <f t="shared" si="91"/>
        <v>7.5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1009" t="str">
        <f>feed!U1009</f>
        <v>http://blocgame.com/stats.php?id=60473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17125</v>
      </c>
      <c r="AA1009" s="8">
        <f t="shared" si="93"/>
        <v>66.572237960339947</v>
      </c>
      <c r="AB1009" s="4">
        <f t="shared" si="94"/>
        <v>58.833333333333336</v>
      </c>
      <c r="AC1009" s="4">
        <f t="shared" si="95"/>
        <v>3916.6666666666665</v>
      </c>
    </row>
    <row r="1010" spans="1:29" x14ac:dyDescent="0.25">
      <c r="A1010" t="str">
        <f>feed!A1010</f>
        <v>Nothingland</v>
      </c>
      <c r="B1010" t="str">
        <f>feed!B1010</f>
        <v>Arisak</v>
      </c>
      <c r="C1010">
        <f>feed!C1010</f>
        <v>0</v>
      </c>
      <c r="D1010">
        <f>SUMPRODUCT(MID(0&amp;feed!D1010,LARGE(INDEX(ISNUMBER(--MID(feed!D1010,ROW($1:$19),1))*
ROW($1:$19),0),ROW($1:$19))+1,1)*10^ROW($1:$19)/10)</f>
        <v>7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174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353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West Africa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1010" t="str">
        <f>feed!U1010</f>
        <v>http://blocgame.com/stats.php?id=65509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15422</v>
      </c>
      <c r="AA1010" s="8">
        <f t="shared" si="93"/>
        <v>45.813031161473084</v>
      </c>
      <c r="AB1010" s="4">
        <f t="shared" si="94"/>
        <v>58.833333333333336</v>
      </c>
      <c r="AC1010" s="4">
        <f t="shared" si="95"/>
        <v>2695.3333333333335</v>
      </c>
    </row>
    <row r="1011" spans="1:29" x14ac:dyDescent="0.25">
      <c r="A1011" t="str">
        <f>feed!A1011</f>
        <v>SKYTRAIL</v>
      </c>
      <c r="B1011" t="str">
        <f>feed!B1011</f>
        <v>Mohdnizarudin</v>
      </c>
      <c r="C1011" t="str">
        <f>feed!C1011</f>
        <v>PIRATES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SUMPRODUCT(MID(0&amp;feed!H1011,LARGE(INDEX(ISNUMBER(--MID(feed!H1011,ROW($1:$19),1))*
ROW($1:$19),0),ROW($1:$19))+1,1)*10^ROW($1:$19)/10)</f>
        <v>1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60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352</v>
      </c>
      <c r="O1011">
        <f>SUMPRODUCT(MID(0&amp;feed!O1011,LARGE(INDEX(ISNUMBER(--MID(feed!O1011,ROW($1:$5),1))*
ROW($1:$5),0),ROW($1:$5))+1,1)*10^ROW($1:$5)/10)</f>
        <v>352</v>
      </c>
      <c r="P1011">
        <f>feed!P1011</f>
        <v>0</v>
      </c>
      <c r="Q1011">
        <f t="shared" si="90"/>
        <v>40</v>
      </c>
      <c r="R1011" t="str">
        <f>feed!Q1011</f>
        <v>Meagre</v>
      </c>
      <c r="S1011">
        <f t="shared" si="91"/>
        <v>1.5</v>
      </c>
      <c r="T1011" t="str">
        <f>feed!R1011</f>
        <v>Gran Colombia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1" t="str">
        <f>feed!U1011</f>
        <v>http://blocgame.com/stats.php?id=64995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16602</v>
      </c>
      <c r="AA1011" s="8">
        <f t="shared" si="93"/>
        <v>55.6875</v>
      </c>
      <c r="AB1011" s="4">
        <f t="shared" si="94"/>
        <v>58.666666666666664</v>
      </c>
      <c r="AC1011" s="4">
        <f t="shared" si="95"/>
        <v>3267</v>
      </c>
    </row>
    <row r="1012" spans="1:29" x14ac:dyDescent="0.25">
      <c r="A1012" t="str">
        <f>feed!A1012</f>
        <v>LegionCastra</v>
      </c>
      <c r="B1012" t="str">
        <f>feed!B1012</f>
        <v>DiabloMeist</v>
      </c>
      <c r="C1012" t="str">
        <f>feed!C1012</f>
        <v>PIRATES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Good</v>
      </c>
      <c r="H1012">
        <f>SUMPRODUCT(MID(0&amp;feed!H1012,LARGE(INDEX(ISNUMBER(--MID(feed!H1012,ROW($1:$19),1))*
ROW($1:$19),0),ROW($1:$19))+1,1)*10^ROW($1:$19)/10)</f>
        <v>1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7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352</v>
      </c>
      <c r="O1012">
        <f>SUMPRODUCT(MID(0&amp;feed!O1012,LARGE(INDEX(ISNUMBER(--MID(feed!O1012,ROW($1:$5),1))*
ROW($1:$5),0),ROW($1:$5))+1,1)*10^ROW($1:$5)/10)</f>
        <v>332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Pacific Rim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1012" t="str">
        <f>feed!U1012</f>
        <v>http://blocgame.com/stats.php?id=65668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20602</v>
      </c>
      <c r="AA1012" s="8">
        <f t="shared" si="93"/>
        <v>63.855113636363633</v>
      </c>
      <c r="AB1012" s="4">
        <f t="shared" si="94"/>
        <v>58.666666666666664</v>
      </c>
      <c r="AC1012" s="4">
        <f t="shared" si="95"/>
        <v>3746.1666666666665</v>
      </c>
    </row>
    <row r="1013" spans="1:29" x14ac:dyDescent="0.25">
      <c r="A1013" t="str">
        <f>feed!A1013</f>
        <v>giff2gd</v>
      </c>
      <c r="B1013" t="str">
        <f>feed!B1013</f>
        <v>giff2gd</v>
      </c>
      <c r="C1013">
        <f>feed!C1013</f>
        <v>0</v>
      </c>
      <c r="D1013">
        <f>SUMPRODUCT(MID(0&amp;feed!D1013,LARGE(INDEX(ISNUMBER(--MID(feed!D1013,ROW($1:$19),1))*
ROW($1:$19),0),ROW($1:$19))+1,1)*10^ROW($1:$19)/10)</f>
        <v>14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Questionable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176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351</v>
      </c>
      <c r="O1013">
        <f>SUMPRODUCT(MID(0&amp;feed!O1013,LARGE(INDEX(ISNUMBER(--MID(feed!O1013,ROW($1:$5),1))*
ROW($1:$5),0),ROW($1:$5))+1,1)*10^ROW($1:$5)/10)</f>
        <v>2852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Egypt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http://blocgame.com/stats.php?id=64878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18500</v>
      </c>
      <c r="AA1013" s="8">
        <f t="shared" si="93"/>
        <v>56.980056980056979</v>
      </c>
      <c r="AB1013" s="4">
        <f t="shared" si="94"/>
        <v>58.5</v>
      </c>
      <c r="AC1013" s="4">
        <f t="shared" si="95"/>
        <v>3333.3333333333335</v>
      </c>
    </row>
    <row r="1014" spans="1:29" x14ac:dyDescent="0.25">
      <c r="A1014" t="str">
        <f>feed!A1014</f>
        <v>Mathiland</v>
      </c>
      <c r="B1014" t="str">
        <f>feed!B1014</f>
        <v>Mathisbj944</v>
      </c>
      <c r="C1014">
        <f>feed!C1014</f>
        <v>0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111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351</v>
      </c>
      <c r="O1014">
        <f>SUMPRODUCT(MID(0&amp;feed!O1014,LARGE(INDEX(ISNUMBER(--MID(feed!O1014,ROW($1:$5),1))*
ROW($1:$5),0),ROW($1:$5))+1,1)*10^ROW($1:$5)/10)</f>
        <v>146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Caribbean</v>
      </c>
      <c r="U1014" t="str">
        <f>feed!S1014</f>
        <v>United States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http://blocgame.com/stats.php?id=65599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18875</v>
      </c>
      <c r="AA1014" s="8">
        <f t="shared" si="93"/>
        <v>56.980056980056979</v>
      </c>
      <c r="AB1014" s="4">
        <f t="shared" si="94"/>
        <v>58.5</v>
      </c>
      <c r="AC1014" s="4">
        <f t="shared" si="95"/>
        <v>3333.3333333333335</v>
      </c>
    </row>
    <row r="1015" spans="1:29" x14ac:dyDescent="0.25">
      <c r="A1015" t="str">
        <f>feed!A1015</f>
        <v>Yeannetworld</v>
      </c>
      <c r="B1015" t="str">
        <f>feed!B1015</f>
        <v>Yeannet ruiz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3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350</v>
      </c>
      <c r="O1015">
        <f>SUMPRODUCT(MID(0&amp;feed!O1015,LARGE(INDEX(ISNUMBER(--MID(feed!O1015,ROW($1:$5),1))*
ROW($1:$5),0),ROW($1:$5))+1,1)*10^ROW($1:$5)/10)</f>
        <v>393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West Africa</v>
      </c>
      <c r="U1015" t="str">
        <f>feed!S1015</f>
        <v>United States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http://blocgame.com/stats.php?id=52449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57.142857142857146</v>
      </c>
      <c r="AB1015" s="4">
        <f t="shared" si="94"/>
        <v>58.333333333333336</v>
      </c>
      <c r="AC1015" s="4">
        <f t="shared" si="95"/>
        <v>3333.3333333333335</v>
      </c>
    </row>
    <row r="1016" spans="1:29" x14ac:dyDescent="0.25">
      <c r="A1016" t="str">
        <f>feed!A1016</f>
        <v>Atolia</v>
      </c>
      <c r="B1016" t="str">
        <f>feed!B1016</f>
        <v>Montolini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119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350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http://blocgame.com/stats.php?id=57818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19250</v>
      </c>
      <c r="AA1016" s="8">
        <f t="shared" si="93"/>
        <v>57.142857142857146</v>
      </c>
      <c r="AB1016" s="4">
        <f t="shared" si="94"/>
        <v>58.333333333333336</v>
      </c>
      <c r="AC1016" s="4">
        <f t="shared" si="95"/>
        <v>3333.3333333333335</v>
      </c>
    </row>
    <row r="1017" spans="1:29" x14ac:dyDescent="0.25">
      <c r="A1017" t="str">
        <f>feed!A1017</f>
        <v>Kuza</v>
      </c>
      <c r="B1017" t="str">
        <f>feed!B1017</f>
        <v>Chancellor70</v>
      </c>
      <c r="C1017">
        <f>feed!C1017</f>
        <v>0</v>
      </c>
      <c r="D1017">
        <f>SUMPRODUCT(MID(0&amp;feed!D1017,LARGE(INDEX(ISNUMBER(--MID(feed!D1017,ROW($1:$19),1))*
ROW($1:$19),0),ROW($1:$19))+1,1)*10^ROW($1:$19)/10)</f>
        <v>34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1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67</v>
      </c>
      <c r="K1017">
        <f>SUMPRODUCT(MID(0&amp;feed!K1017,LARGE(INDEX(ISNUMBER(--MID(feed!K1017,ROW($1:$19),1))*
ROW($1:$19),0),ROW($1:$19))+1,1)*10^ROW($1:$19)/10)</f>
        <v>3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350</v>
      </c>
      <c r="O1017">
        <f>SUMPRODUCT(MID(0&amp;feed!O1017,LARGE(INDEX(ISNUMBER(--MID(feed!O1017,ROW($1:$5),1))*
ROW($1:$5),0),ROW($1:$5))+1,1)*10^ROW($1:$5)/10)</f>
        <v>371</v>
      </c>
      <c r="P1017" t="str">
        <f>feed!P1017</f>
        <v>Untapped</v>
      </c>
      <c r="Q1017">
        <f t="shared" si="90"/>
        <v>90</v>
      </c>
      <c r="R1017" t="str">
        <f>feed!Q1017</f>
        <v>Meagre</v>
      </c>
      <c r="S1017">
        <f t="shared" si="91"/>
        <v>1.5</v>
      </c>
      <c r="T1017" t="str">
        <f>feed!R1017</f>
        <v>Mesoamerica</v>
      </c>
      <c r="U1017" t="str">
        <f>feed!S1017</f>
        <v>United States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http://blocgame.com/stats.php?id=61208</v>
      </c>
      <c r="X1017" s="4">
        <f>SUMPRODUCT(MID(0&amp;feed!V1017,LARGE(INDEX(ISNUMBER(--MID(feed!V1017,ROW($1:$5),1))*
ROW($1:$5),0),ROW($1:$5))+1,1)*10^ROW($1:$5)/10)</f>
        <v>0</v>
      </c>
      <c r="Y1017" t="str">
        <f>feed!W1017</f>
        <v>1 Tons</v>
      </c>
      <c r="Z1017" s="4">
        <f t="shared" si="92"/>
        <v>17750</v>
      </c>
      <c r="AA1017" s="8">
        <f t="shared" si="93"/>
        <v>57.142857142857146</v>
      </c>
      <c r="AB1017" s="4">
        <f t="shared" si="94"/>
        <v>58.333333333333336</v>
      </c>
      <c r="AC1017" s="4">
        <f t="shared" si="95"/>
        <v>3333.3333333333335</v>
      </c>
    </row>
    <row r="1018" spans="1:29" x14ac:dyDescent="0.25">
      <c r="A1018" t="str">
        <f>feed!A1018</f>
        <v>Liberalia</v>
      </c>
      <c r="B1018" t="str">
        <f>feed!B1018</f>
        <v>Cole the Liberal</v>
      </c>
      <c r="C1018" t="str">
        <f>feed!C1018</f>
        <v>GAOC</v>
      </c>
      <c r="D1018">
        <f>SUMPRODUCT(MID(0&amp;feed!D1018,LARGE(INDEX(ISNUMBER(--MID(feed!D1018,ROW($1:$19),1))*
ROW($1:$19),0),ROW($1:$19))+1,1)*10^ROW($1:$19)/10)</f>
        <v>22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95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350</v>
      </c>
      <c r="O1018">
        <f>SUMPRODUCT(MID(0&amp;feed!O1018,LARGE(INDEX(ISNUMBER(--MID(feed!O1018,ROW($1:$5),1))*
ROW($1:$5),0),ROW($1:$5))+1,1)*10^ROW($1:$5)/10)</f>
        <v>410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Guinea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http://blocgame.com/stats.php?id=65279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19250</v>
      </c>
      <c r="AA1018" s="8">
        <f t="shared" si="93"/>
        <v>57.142857142857146</v>
      </c>
      <c r="AB1018" s="4">
        <f t="shared" si="94"/>
        <v>58.333333333333336</v>
      </c>
      <c r="AC1018" s="4">
        <f t="shared" si="95"/>
        <v>3333.3333333333335</v>
      </c>
    </row>
    <row r="1019" spans="1:29" x14ac:dyDescent="0.25">
      <c r="A1019" t="str">
        <f>feed!A1019</f>
        <v>Heremon</v>
      </c>
      <c r="B1019" t="str">
        <f>feed!B1019</f>
        <v>Kushala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Questionable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Good</v>
      </c>
      <c r="J1019">
        <f>SUMPRODUCT(MID(0&amp;feed!J1019,LARGE(INDEX(ISNUMBER(--MID(feed!J1019,ROW($1:$19),1))*
ROW($1:$19),0),ROW($1:$19))+1,1)*10^ROW($1:$19)/10)</f>
        <v>12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350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1019" t="str">
        <f>feed!U1019</f>
        <v>http://blocgame.com/stats.php?id=65298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19068</v>
      </c>
      <c r="AA1019" s="8">
        <f t="shared" si="93"/>
        <v>58.765714285714289</v>
      </c>
      <c r="AB1019" s="4">
        <f t="shared" si="94"/>
        <v>58.333333333333336</v>
      </c>
      <c r="AC1019" s="4">
        <f t="shared" si="95"/>
        <v>3428</v>
      </c>
    </row>
    <row r="1020" spans="1:29" x14ac:dyDescent="0.25">
      <c r="A1020" t="str">
        <f>feed!A1020</f>
        <v>Santa Cruz</v>
      </c>
      <c r="B1020" t="str">
        <f>feed!B1020</f>
        <v>mateus sousa</v>
      </c>
      <c r="C1020">
        <f>feed!C1020</f>
        <v>0</v>
      </c>
      <c r="D1020">
        <f>SUMPRODUCT(MID(0&amp;feed!D1020,LARGE(INDEX(ISNUMBER(--MID(feed!D1020,ROW($1:$19),1))*
ROW($1:$19),0),ROW($1:$19))+1,1)*10^ROW($1:$19)/10)</f>
        <v>22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171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350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Southern Cone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http://blocgame.com/stats.php?id=65484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18500</v>
      </c>
      <c r="AA1020" s="8">
        <f t="shared" si="93"/>
        <v>57.142857142857146</v>
      </c>
      <c r="AB1020" s="4">
        <f t="shared" si="94"/>
        <v>58.333333333333336</v>
      </c>
      <c r="AC1020" s="4">
        <f t="shared" si="95"/>
        <v>3333.3333333333335</v>
      </c>
    </row>
    <row r="1021" spans="1:29" x14ac:dyDescent="0.25">
      <c r="A1021" t="str">
        <f>feed!A1021</f>
        <v>Tabookodak</v>
      </c>
      <c r="B1021" t="str">
        <f>feed!B1021</f>
        <v>Tabookodak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114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350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China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http://blocgame.com/stats.php?id=65593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19250</v>
      </c>
      <c r="AA1021" s="8">
        <f t="shared" si="93"/>
        <v>57.142857142857146</v>
      </c>
      <c r="AB1021" s="4">
        <f t="shared" si="94"/>
        <v>58.333333333333336</v>
      </c>
      <c r="AC1021" s="4">
        <f t="shared" si="95"/>
        <v>3333.3333333333335</v>
      </c>
    </row>
    <row r="1022" spans="1:29" x14ac:dyDescent="0.25">
      <c r="A1022" t="str">
        <f>feed!A1022</f>
        <v>Myred</v>
      </c>
      <c r="B1022" t="str">
        <f>feed!B1022</f>
        <v>Constanite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113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350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Caribbean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http://blocgame.com/stats.php?id=65594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19250</v>
      </c>
      <c r="AA1022" s="8">
        <f t="shared" si="93"/>
        <v>57.142857142857146</v>
      </c>
      <c r="AB1022" s="4">
        <f t="shared" si="94"/>
        <v>58.333333333333336</v>
      </c>
      <c r="AC1022" s="4">
        <f t="shared" si="95"/>
        <v>3333.3333333333335</v>
      </c>
    </row>
    <row r="1023" spans="1:29" x14ac:dyDescent="0.25">
      <c r="A1023" t="str">
        <f>feed!A1023</f>
        <v>Wo\\\'ruin</v>
      </c>
      <c r="B1023" t="str">
        <f>feed!B1023</f>
        <v>Ajaxian</v>
      </c>
      <c r="C1023">
        <f>feed!C1023</f>
        <v>0</v>
      </c>
      <c r="D1023">
        <f>SUMPRODUCT(MID(0&amp;feed!D1023,LARGE(INDEX(ISNUMBER(--MID(feed!D1023,ROW($1:$19),1))*
ROW($1:$19),0),ROW($1:$19))+1,1)*10^ROW($1:$19)/10)</f>
        <v>8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Nice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97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349</v>
      </c>
      <c r="O1023">
        <f>SUMPRODUCT(MID(0&amp;feed!O1023,LARGE(INDEX(ISNUMBER(--MID(feed!O1023,ROW($1:$5),1))*
ROW($1:$5),0),ROW($1:$5))+1,1)*10^ROW($1:$5)/10)</f>
        <v>1129</v>
      </c>
      <c r="P1023" t="str">
        <f>feed!P1023</f>
        <v>Untapped</v>
      </c>
      <c r="Q1023">
        <f t="shared" si="90"/>
        <v>90</v>
      </c>
      <c r="R1023" t="str">
        <f>feed!Q1023</f>
        <v>Meagre</v>
      </c>
      <c r="S1023">
        <f t="shared" si="91"/>
        <v>1.5</v>
      </c>
      <c r="T1023" t="str">
        <f>feed!R1023</f>
        <v>Atlas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1023" t="str">
        <f>feed!U1023</f>
        <v>http://blocgame.com/stats.php?id=65550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15260</v>
      </c>
      <c r="AA1023" s="8">
        <f t="shared" si="93"/>
        <v>45.873925501432666</v>
      </c>
      <c r="AB1023" s="4">
        <f t="shared" si="94"/>
        <v>58.166666666666664</v>
      </c>
      <c r="AC1023" s="4">
        <f t="shared" si="95"/>
        <v>2668.3333333333335</v>
      </c>
    </row>
    <row r="1024" spans="1:29" x14ac:dyDescent="0.25">
      <c r="A1024" t="str">
        <f>feed!A1024</f>
        <v>Convallis Vitae</v>
      </c>
      <c r="B1024" t="str">
        <f>feed!B1024</f>
        <v>SegakRaga</v>
      </c>
      <c r="C1024" t="str">
        <f>feed!C1024</f>
        <v>The Order</v>
      </c>
      <c r="D1024">
        <f>SUMPRODUCT(MID(0&amp;feed!D1024,LARGE(INDEX(ISNUMBER(--MID(feed!D1024,ROW($1:$19),1))*
ROW($1:$19),0),ROW($1:$19))+1,1)*10^ROW($1:$19)/10)</f>
        <v>46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Good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Good</v>
      </c>
      <c r="J1024">
        <f>SUMPRODUCT(MID(0&amp;feed!J1024,LARGE(INDEX(ISNUMBER(--MID(feed!J1024,ROW($1:$19),1))*
ROW($1:$19),0),ROW($1:$19))+1,1)*10^ROW($1:$19)/10)</f>
        <v>0</v>
      </c>
      <c r="K1024">
        <f>SUMPRODUCT(MID(0&amp;feed!K1024,LARGE(INDEX(ISNUMBER(--MID(feed!K1024,ROW($1:$19),1))*
ROW($1:$19),0),ROW($1:$19))+1,1)*10^ROW($1:$19)/10)</f>
        <v>4</v>
      </c>
      <c r="L1024">
        <f>SUMPRODUCT(MID(0&amp;feed!L1024,LARGE(INDEX(ISNUMBER(--MID(feed!L1024,ROW($1:$19),1))*
ROW($1:$19),0),ROW($1:$19))+1,1)*10^ROW($1:$19)/10)</f>
        <v>3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349</v>
      </c>
      <c r="O1024">
        <f>SUMPRODUCT(MID(0&amp;feed!O1024,LARGE(INDEX(ISNUMBER(--MID(feed!O1024,ROW($1:$5),1))*
ROW($1:$5),0),ROW($1:$5))+1,1)*10^ROW($1:$5)/10)</f>
        <v>3195</v>
      </c>
      <c r="P1024" t="str">
        <f>feed!P1024</f>
        <v>Untapped</v>
      </c>
      <c r="Q1024">
        <f t="shared" si="90"/>
        <v>90</v>
      </c>
      <c r="R1024" t="str">
        <f>feed!Q1024</f>
        <v>Meagre</v>
      </c>
      <c r="S1024">
        <f t="shared" si="91"/>
        <v>1.5</v>
      </c>
      <c r="T1024" t="str">
        <f>feed!R1024</f>
        <v>Egypt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024" t="str">
        <f>feed!U1024</f>
        <v>http://blocgame.com/stats.php?id=65641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21360</v>
      </c>
      <c r="AA1024" s="8">
        <f t="shared" si="93"/>
        <v>68.724928366762171</v>
      </c>
      <c r="AB1024" s="4">
        <f t="shared" si="94"/>
        <v>58.166666666666664</v>
      </c>
      <c r="AC1024" s="4">
        <f t="shared" si="95"/>
        <v>3997.5</v>
      </c>
    </row>
    <row r="1025" spans="1:31" x14ac:dyDescent="0.25">
      <c r="A1025" t="str">
        <f>feed!A1025</f>
        <v>Pluto</v>
      </c>
      <c r="B1025" t="str">
        <f>feed!B1025</f>
        <v>Sebastianpeter</v>
      </c>
      <c r="C1025">
        <f>feed!C1025</f>
        <v>0</v>
      </c>
      <c r="D1025">
        <f>SUMPRODUCT(MID(0&amp;feed!D1025,LARGE(INDEX(ISNUMBER(--MID(feed!D1025,ROW($1:$19),1))*
ROW($1:$19),0),ROW($1:$19))+1,1)*10^ROW($1:$19)/10)</f>
        <v>25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91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348</v>
      </c>
      <c r="O1025">
        <f>SUMPRODUCT(MID(0&amp;feed!O1025,LARGE(INDEX(ISNUMBER(--MID(feed!O1025,ROW($1:$5),1))*
ROW($1:$5),0),ROW($1:$5))+1,1)*10^ROW($1:$5)/10)</f>
        <v>217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West Africa</v>
      </c>
      <c r="U1025" t="str">
        <f>feed!S1025</f>
        <v>Soviet Union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http://blocgame.com/stats.php?id=52329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57.47126436781609</v>
      </c>
      <c r="AB1025" s="4">
        <f t="shared" si="94"/>
        <v>58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Portoguesa</v>
      </c>
      <c r="B1026" t="str">
        <f>feed!B1026</f>
        <v>sithgonnasith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95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265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57.47126436781609</v>
      </c>
      <c r="AB1026" s="4">
        <f t="shared" si="94"/>
        <v>58</v>
      </c>
      <c r="AC1026" s="4">
        <f t="shared" si="95"/>
        <v>3333.3333333333335</v>
      </c>
    </row>
    <row r="1027" spans="1:31" x14ac:dyDescent="0.25">
      <c r="A1027" t="str">
        <f>feed!A1027</f>
        <v>Altonia</v>
      </c>
      <c r="B1027" t="str">
        <f>feed!B1027</f>
        <v>Alex Haney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62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Pacific Rim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http://blocgame.com/stats.php?id=65657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18875</v>
      </c>
      <c r="AA1027" s="8">
        <f t="shared" ref="AA1027:AA1090" si="99">V1027/N1027</f>
        <v>57.47126436781609</v>
      </c>
      <c r="AB1027" s="4">
        <f t="shared" ref="AB1027:AB1090" si="100">N1027/6</f>
        <v>58</v>
      </c>
      <c r="AC1027" s="4">
        <f t="shared" ref="AC1027:AC1090" si="101">V1027/6</f>
        <v>3333.3333333333335</v>
      </c>
    </row>
    <row r="1028" spans="1:31" x14ac:dyDescent="0.25">
      <c r="A1028" t="str">
        <f>feed!A1028</f>
        <v>Auria</v>
      </c>
      <c r="B1028" t="str">
        <f>feed!B1028</f>
        <v>SuperKamiGuru</v>
      </c>
      <c r="C1028">
        <f>feed!C1028</f>
        <v>0</v>
      </c>
      <c r="D1028">
        <f>SUMPRODUCT(MID(0&amp;feed!D1028,LARGE(INDEX(ISNUMBER(--MID(feed!D1028,ROW($1:$19),1))*
ROW($1:$19),0),ROW($1:$19))+1,1)*10^ROW($1:$19)/10)</f>
        <v>15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SUMPRODUCT(MID(0&amp;feed!H1028,LARGE(INDEX(ISNUMBER(--MID(feed!H1028,ROW($1:$19),1))*
ROW($1:$19),0),ROW($1:$19))+1,1)*10^ROW($1:$19)/10)</f>
        <v>1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11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348</v>
      </c>
      <c r="O1028">
        <f>SUMPRODUCT(MID(0&amp;feed!O1028,LARGE(INDEX(ISNUMBER(--MID(feed!O1028,ROW($1:$5),1))*
ROW($1:$5),0),ROW($1:$5))+1,1)*10^ROW($1:$5)/10)</f>
        <v>247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China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1028" t="str">
        <f>feed!U1028</f>
        <v>http://blocgame.com/stats.php?id=65658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19527</v>
      </c>
      <c r="AA1028" s="8">
        <f t="shared" si="99"/>
        <v>64.732758620689651</v>
      </c>
      <c r="AB1028" s="4">
        <f t="shared" si="100"/>
        <v>58</v>
      </c>
      <c r="AC1028" s="4">
        <f t="shared" si="101"/>
        <v>3754.5</v>
      </c>
    </row>
    <row r="1029" spans="1:31" x14ac:dyDescent="0.25">
      <c r="A1029" t="str">
        <f>feed!A1029</f>
        <v>beyondthesummit</v>
      </c>
      <c r="B1029" t="str">
        <f>feed!B1029</f>
        <v>beyondthesummit</v>
      </c>
      <c r="C1029">
        <f>feed!C1029</f>
        <v>0</v>
      </c>
      <c r="D1029">
        <f>SUMPRODUCT(MID(0&amp;feed!D1029,LARGE(INDEX(ISNUMBER(--MID(feed!D1029,ROW($1:$19),1))*
ROW($1:$19),0),ROW($1:$19))+1,1)*10^ROW($1:$19)/10)</f>
        <v>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Good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176</v>
      </c>
      <c r="K1029">
        <f>SUMPRODUCT(MID(0&amp;feed!K1029,LARGE(INDEX(ISNUMBER(--MID(feed!K1029,ROW($1:$19),1))*
ROW($1:$19),0),ROW($1:$19))+1,1)*10^ROW($1:$19)/10)</f>
        <v>3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1301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Atlas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1029" t="str">
        <f>feed!U1029</f>
        <v>http://blocgame.com/stats.php?id=64320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14292</v>
      </c>
      <c r="AA1029" s="8">
        <f t="shared" si="99"/>
        <v>46.725433526011564</v>
      </c>
      <c r="AB1029" s="4">
        <f t="shared" si="100"/>
        <v>57.666666666666664</v>
      </c>
      <c r="AC1029" s="4">
        <f t="shared" si="101"/>
        <v>2694.5</v>
      </c>
    </row>
    <row r="1030" spans="1:31" x14ac:dyDescent="0.25">
      <c r="A1030" t="str">
        <f>feed!A1030</f>
        <v>sultallian</v>
      </c>
      <c r="B1030" t="str">
        <f>feed!B1030</f>
        <v>sultallian</v>
      </c>
      <c r="C1030">
        <f>feed!C1030</f>
        <v>0</v>
      </c>
      <c r="D1030">
        <f>SUMPRODUCT(MID(0&amp;feed!D1030,LARGE(INDEX(ISNUMBER(--MID(feed!D1030,ROW($1:$19),1))*
ROW($1:$19),0),ROW($1:$19))+1,1)*10^ROW($1:$19)/10)</f>
        <v>18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Second World War surplus</v>
      </c>
      <c r="G1030" t="str">
        <f>feed!G1030</f>
        <v>Normal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51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345</v>
      </c>
      <c r="O1030">
        <f>SUMPRODUCT(MID(0&amp;feed!O1030,LARGE(INDEX(ISNUMBER(--MID(feed!O1030,ROW($1:$5),1))*
ROW($1:$5),0),ROW($1:$5))+1,1)*10^ROW($1:$5)/10)</f>
        <v>2888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Egypt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http://blocgame.com/stats.php?id=64119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15500</v>
      </c>
      <c r="AA1030" s="8">
        <f t="shared" si="99"/>
        <v>57.971014492753625</v>
      </c>
      <c r="AB1030" s="4">
        <f t="shared" si="100"/>
        <v>57.5</v>
      </c>
      <c r="AC1030" s="4">
        <f t="shared" si="101"/>
        <v>3333.3333333333335</v>
      </c>
    </row>
    <row r="1031" spans="1:31" x14ac:dyDescent="0.25">
      <c r="A1031" t="str">
        <f>feed!A1031</f>
        <v>Twerkanasia</v>
      </c>
      <c r="B1031" t="str">
        <f>feed!B1031</f>
        <v>J_Daddy2.0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123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344</v>
      </c>
      <c r="O1031">
        <f>SUMPRODUCT(MID(0&amp;feed!O1031,LARGE(INDEX(ISNUMBER(--MID(feed!O1031,ROW($1:$5),1))*
ROW($1:$5),0),ROW($1:$5))+1,1)*10^ROW($1:$5)/10)</f>
        <v>1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Pacific Rim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http://blocgame.com/stats.php?id=58182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18125</v>
      </c>
      <c r="AA1031" s="8">
        <f t="shared" si="99"/>
        <v>58.139534883720927</v>
      </c>
      <c r="AB1031" s="4">
        <f t="shared" si="100"/>
        <v>57.333333333333336</v>
      </c>
      <c r="AC1031" s="4">
        <f t="shared" si="101"/>
        <v>3333.3333333333335</v>
      </c>
    </row>
    <row r="1032" spans="1:31" x14ac:dyDescent="0.25">
      <c r="A1032" t="str">
        <f>feed!A1032</f>
        <v>United Arab</v>
      </c>
      <c r="B1032" t="str">
        <f>feed!B1032</f>
        <v>King Punta Cana</v>
      </c>
      <c r="C1032">
        <f>feed!C1032</f>
        <v>0</v>
      </c>
      <c r="D1032">
        <f>SUMPRODUCT(MID(0&amp;feed!D1032,LARGE(INDEX(ISNUMBER(--MID(feed!D1032,ROW($1:$19),1))*
ROW($1:$19),0),ROW($1:$19))+1,1)*10^ROW($1:$19)/10)</f>
        <v>28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Second World War surplus</v>
      </c>
      <c r="G1032" t="str">
        <f>feed!G1032</f>
        <v>Angelic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Undisciplined Rabble</v>
      </c>
      <c r="J1032">
        <f>SUMPRODUCT(MID(0&amp;feed!J1032,LARGE(INDEX(ISNUMBER(--MID(feed!J1032,ROW($1:$19),1))*
ROW($1:$19),0),ROW($1:$19))+1,1)*10^ROW($1:$19)/10)</f>
        <v>182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344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Meagre</v>
      </c>
      <c r="S1032">
        <f t="shared" si="97"/>
        <v>1.5</v>
      </c>
      <c r="T1032" t="str">
        <f>feed!R1032</f>
        <v>Arabia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1032" t="str">
        <f>feed!U1032</f>
        <v>http://blocgame.com/stats.php?id=60407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15585</v>
      </c>
      <c r="AA1032" s="8">
        <f t="shared" si="99"/>
        <v>47.485465116279073</v>
      </c>
      <c r="AB1032" s="4">
        <f t="shared" si="100"/>
        <v>57.333333333333336</v>
      </c>
      <c r="AC1032" s="4">
        <f t="shared" si="101"/>
        <v>2722.5</v>
      </c>
    </row>
    <row r="1033" spans="1:31" x14ac:dyDescent="0.25">
      <c r="A1033" t="str">
        <f>feed!A1033</f>
        <v>Magahion</v>
      </c>
      <c r="B1033" t="str">
        <f>feed!B1033</f>
        <v>Hira</v>
      </c>
      <c r="C1033" t="str">
        <f>feed!C1033</f>
        <v>Socialist Arab Union</v>
      </c>
      <c r="D1033">
        <f>SUMPRODUCT(MID(0&amp;feed!D1033,LARGE(INDEX(ISNUMBER(--MID(feed!D1033,ROW($1:$19),1))*
ROW($1:$19),0),ROW($1:$19))+1,1)*10^ROW($1:$19)/10)</f>
        <v>55</v>
      </c>
      <c r="E1033">
        <f>SUMPRODUCT(MID(0&amp;feed!E1033,LARGE(INDEX(ISNUMBER(--MID(feed!E1033,ROW($1:$19),1))*
ROW($1:$19),0),ROW($1:$19))+1,1)*10^ROW($1:$19)/10)</f>
        <v>2</v>
      </c>
      <c r="F1033" t="str">
        <f>feed!F1033</f>
        <v>First World War surplus</v>
      </c>
      <c r="G1033" t="str">
        <f>feed!G1033</f>
        <v>Gandhi-like</v>
      </c>
      <c r="H1033">
        <f>SUMPRODUCT(MID(0&amp;feed!H1033,LARGE(INDEX(ISNUMBER(--MID(feed!H1033,ROW($1:$19),1))*
ROW($1:$19),0),ROW($1:$19))+1,1)*10^ROW($1:$19)/10)</f>
        <v>2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</v>
      </c>
      <c r="K1033">
        <f>SUMPRODUCT(MID(0&amp;feed!K1033,LARGE(INDEX(ISNUMBER(--MID(feed!K1033,ROW($1:$19),1))*
ROW($1:$19),0),ROW($1:$19))+1,1)*10^ROW($1:$19)/10)</f>
        <v>10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344</v>
      </c>
      <c r="O1033">
        <f>SUMPRODUCT(MID(0&amp;feed!O1033,LARGE(INDEX(ISNUMBER(--MID(feed!O1033,ROW($1:$5),1))*
ROW($1:$5),0),ROW($1:$5))+1,1)*10^ROW($1:$5)/10)</f>
        <v>781</v>
      </c>
      <c r="P1033" t="str">
        <f>feed!P1033</f>
        <v>Untapped</v>
      </c>
      <c r="Q1033">
        <f t="shared" si="96"/>
        <v>90</v>
      </c>
      <c r="R1033" t="str">
        <f>feed!Q1033</f>
        <v>Somewhat Large</v>
      </c>
      <c r="S1033">
        <f t="shared" si="97"/>
        <v>6</v>
      </c>
      <c r="T1033" t="str">
        <f>feed!R1033</f>
        <v>East Africa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1033" t="str">
        <f>feed!U1033</f>
        <v>http://blocgame.com/stats.php?id=65308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24877</v>
      </c>
      <c r="AA1033" s="8">
        <f t="shared" si="99"/>
        <v>89.758720930232556</v>
      </c>
      <c r="AB1033" s="4">
        <f t="shared" si="100"/>
        <v>57.333333333333336</v>
      </c>
      <c r="AC1033" s="4">
        <f t="shared" si="101"/>
        <v>5146.166666666667</v>
      </c>
    </row>
    <row r="1034" spans="1:31" x14ac:dyDescent="0.25">
      <c r="A1034" t="str">
        <f>feed!A1034</f>
        <v>cumsod000</v>
      </c>
      <c r="B1034" t="str">
        <f>feed!B1034</f>
        <v>cumsod000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50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344</v>
      </c>
      <c r="O1034">
        <f>SUMPRODUCT(MID(0&amp;feed!O1034,LARGE(INDEX(ISNUMBER(--MID(feed!O1034,ROW($1:$5),1))*
ROW($1:$5),0),ROW($1:$5))+1,1)*10^ROW($1:$5)/10)</f>
        <v>4109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Atlas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http://blocgame.com/stats.php?id=65316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17375</v>
      </c>
      <c r="AA1034" s="8">
        <f t="shared" si="99"/>
        <v>58.139534883720927</v>
      </c>
      <c r="AB1034" s="4">
        <f t="shared" si="100"/>
        <v>57.333333333333336</v>
      </c>
      <c r="AC1034" s="4">
        <f t="shared" si="101"/>
        <v>3333.3333333333335</v>
      </c>
    </row>
    <row r="1035" spans="1:31" x14ac:dyDescent="0.25">
      <c r="A1035" t="str">
        <f>feed!A1035</f>
        <v>Italian-Egypt</v>
      </c>
      <c r="B1035" t="str">
        <f>feed!B1035</f>
        <v>KingDMV</v>
      </c>
      <c r="C1035" t="str">
        <f>feed!C1035</f>
        <v>United DC States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154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Egypt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http://blocgame.com/stats.php?id=65542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58.651026392961874</v>
      </c>
      <c r="AB1035" s="4">
        <f t="shared" si="100"/>
        <v>56.833333333333336</v>
      </c>
      <c r="AC1035" s="4">
        <f t="shared" si="101"/>
        <v>3333.3333333333335</v>
      </c>
    </row>
    <row r="1036" spans="1:31" x14ac:dyDescent="0.25">
      <c r="A1036" t="str">
        <f>feed!A1036</f>
        <v>Ireniwa</v>
      </c>
      <c r="B1036" t="str">
        <f>feed!B1036</f>
        <v>aerasalum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94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Southern Cone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19250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31" x14ac:dyDescent="0.25">
      <c r="A1037" t="str">
        <f>feed!A1037</f>
        <v>Aseania</v>
      </c>
      <c r="B1037" t="str">
        <f>feed!B1037</f>
        <v>Defiance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Angelic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89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East Indies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http://blocgame.com/stats.php?id=65623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31" x14ac:dyDescent="0.25">
      <c r="A1038" t="str">
        <f>feed!A1038</f>
        <v>ktrolster</v>
      </c>
      <c r="B1038" t="str">
        <f>feed!B1038</f>
        <v>ktrolster</v>
      </c>
      <c r="C1038">
        <f>feed!C1038</f>
        <v>0</v>
      </c>
      <c r="D1038">
        <f>SUMPRODUCT(MID(0&amp;feed!D1038,LARGE(INDEX(ISNUMBER(--MID(feed!D1038,ROW($1:$19),1))*
ROW($1:$19),0),ROW($1:$19))+1,1)*10^ROW($1:$19)/10)</f>
        <v>2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176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339</v>
      </c>
      <c r="O1038">
        <f>SUMPRODUCT(MID(0&amp;feed!O1038,LARGE(INDEX(ISNUMBER(--MID(feed!O1038,ROW($1:$5),1))*
ROW($1:$5),0),ROW($1:$5))+1,1)*10^ROW($1:$5)/10)</f>
        <v>3894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Atlas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http://blocgame.com/stats.php?id=64733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18500</v>
      </c>
      <c r="AA1038" s="8">
        <f t="shared" si="99"/>
        <v>58.997050147492622</v>
      </c>
      <c r="AB1038" s="4">
        <f t="shared" si="100"/>
        <v>56.5</v>
      </c>
      <c r="AC1038" s="4">
        <f t="shared" si="101"/>
        <v>3333.3333333333335</v>
      </c>
    </row>
    <row r="1039" spans="1:31" x14ac:dyDescent="0.25">
      <c r="A1039" t="str">
        <f>feed!A1039</f>
        <v>g00dstuff</v>
      </c>
      <c r="B1039" t="str">
        <f>feed!B1039</f>
        <v>g00dstuff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50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7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337</v>
      </c>
      <c r="O1039">
        <f>SUMPRODUCT(MID(0&amp;feed!O1039,LARGE(INDEX(ISNUMBER(--MID(feed!O1039,ROW($1:$5),1))*
ROW($1:$5),0),ROW($1:$5))+1,1)*10^ROW($1:$5)/10)</f>
        <v>4154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Atlas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16625</v>
      </c>
      <c r="AA1039" s="8">
        <f t="shared" si="99"/>
        <v>59.347181008902076</v>
      </c>
      <c r="AB1039" s="4">
        <f t="shared" si="100"/>
        <v>56.166666666666664</v>
      </c>
      <c r="AC1039" s="4">
        <f t="shared" si="101"/>
        <v>3333.3333333333335</v>
      </c>
    </row>
    <row r="1040" spans="1:31" x14ac:dyDescent="0.25">
      <c r="A1040" t="str">
        <f>feed!A1040</f>
        <v>Gragnokish</v>
      </c>
      <c r="B1040" t="str">
        <f>feed!B1040</f>
        <v>Gragnok</v>
      </c>
      <c r="C1040" t="str">
        <f>feed!C1040</f>
        <v>The Order</v>
      </c>
      <c r="D1040">
        <f>SUMPRODUCT(MID(0&amp;feed!D1040,LARGE(INDEX(ISNUMBER(--MID(feed!D1040,ROW($1:$19),1))*
ROW($1:$19),0),ROW($1:$19))+1,1)*10^ROW($1:$19)/10)</f>
        <v>31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Good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337</v>
      </c>
      <c r="O1040">
        <f>SUMPRODUCT(MID(0&amp;feed!O1040,LARGE(INDEX(ISNUMBER(--MID(feed!O1040,ROW($1:$5),1))*
ROW($1:$5),0),ROW($1:$5))+1,1)*10^ROW($1:$5)/10)</f>
        <v>44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East Indies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040" t="str">
        <f>feed!U1040</f>
        <v>http://blocgame.com/stats.php?id=65645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19220</v>
      </c>
      <c r="AA1040" s="8">
        <f t="shared" si="99"/>
        <v>61.483679525222549</v>
      </c>
      <c r="AB1040" s="4">
        <f t="shared" si="100"/>
        <v>56.166666666666664</v>
      </c>
      <c r="AC1040" s="4">
        <f t="shared" si="101"/>
        <v>3453.3333333333335</v>
      </c>
    </row>
    <row r="1041" spans="1:29" x14ac:dyDescent="0.25">
      <c r="A1041" t="str">
        <f>feed!A1041</f>
        <v>Macanovia</v>
      </c>
      <c r="B1041" t="str">
        <f>feed!B1041</f>
        <v>Trickstercard101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134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336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http://blocgame.com/stats.php?id=58431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59.523809523809526</v>
      </c>
      <c r="AB1041" s="4">
        <f t="shared" si="100"/>
        <v>56</v>
      </c>
      <c r="AC1041" s="4">
        <f t="shared" si="101"/>
        <v>3333.3333333333335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Normal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336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9184</v>
      </c>
      <c r="AA1042" s="8">
        <f t="shared" si="99"/>
        <v>29.56547619047619</v>
      </c>
      <c r="AB1042" s="4">
        <f t="shared" si="100"/>
        <v>56</v>
      </c>
      <c r="AC1042" s="4">
        <f t="shared" si="101"/>
        <v>1655.6666666666667</v>
      </c>
    </row>
    <row r="1043" spans="1:29" x14ac:dyDescent="0.25">
      <c r="A1043" t="str">
        <f>feed!A1043</f>
        <v>Glasnost</v>
      </c>
      <c r="B1043" t="str">
        <f>feed!B1043</f>
        <v>Krastny</v>
      </c>
      <c r="C1043" t="str">
        <f>feed!C1043</f>
        <v>USRGC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19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Pacific Rim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http://blocgame.com/stats.php?id=65630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59.701492537313435</v>
      </c>
      <c r="AB1043" s="4">
        <f t="shared" si="100"/>
        <v>55.833333333333336</v>
      </c>
      <c r="AC1043" s="4">
        <f t="shared" si="101"/>
        <v>3333.3333333333335</v>
      </c>
    </row>
    <row r="1044" spans="1:29" x14ac:dyDescent="0.25">
      <c r="A1044" t="str">
        <f>feed!A1044</f>
        <v>Tzarlin</v>
      </c>
      <c r="B1044" t="str">
        <f>feed!B1044</f>
        <v>Tzarlin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75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335</v>
      </c>
      <c r="O1044">
        <f>SUMPRODUCT(MID(0&amp;feed!O1044,LARGE(INDEX(ISNUMBER(--MID(feed!O1044,ROW($1:$5),1))*
ROW($1:$5),0),ROW($1:$5))+1,1)*10^ROW($1:$5)/10)</f>
        <v>2139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Atlas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http://blocgame.com/stats.php?id=65639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18875</v>
      </c>
      <c r="AA1044" s="8">
        <f t="shared" si="99"/>
        <v>59.701492537313435</v>
      </c>
      <c r="AB1044" s="4">
        <f t="shared" si="100"/>
        <v>55.833333333333336</v>
      </c>
      <c r="AC1044" s="4">
        <f t="shared" si="101"/>
        <v>3333.3333333333335</v>
      </c>
    </row>
    <row r="1045" spans="1:29" x14ac:dyDescent="0.25">
      <c r="A1045" t="str">
        <f>feed!A1045</f>
        <v>Geinrema</v>
      </c>
      <c r="B1045" t="str">
        <f>feed!B1045</f>
        <v>Tahujoe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66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335</v>
      </c>
      <c r="O1045">
        <f>SUMPRODUCT(MID(0&amp;feed!O1045,LARGE(INDEX(ISNUMBER(--MID(feed!O1045,ROW($1:$5),1))*
ROW($1:$5),0),ROW($1:$5))+1,1)*10^ROW($1:$5)/10)</f>
        <v>193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West Africa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http://blocgame.com/stats.php?id=65643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59.701492537313435</v>
      </c>
      <c r="AB1045" s="4">
        <f t="shared" si="100"/>
        <v>55.833333333333336</v>
      </c>
      <c r="AC1045" s="4">
        <f t="shared" si="101"/>
        <v>3333.3333333333335</v>
      </c>
    </row>
    <row r="1046" spans="1:29" x14ac:dyDescent="0.25">
      <c r="A1046" t="str">
        <f>feed!A1046</f>
        <v>Artic Tusk</v>
      </c>
      <c r="B1046" t="str">
        <f>feed!B1046</f>
        <v>Nochi</v>
      </c>
      <c r="C1046">
        <f>feed!C1046</f>
        <v>0</v>
      </c>
      <c r="D1046">
        <f>SUMPRODUCT(MID(0&amp;feed!D1046,LARGE(INDEX(ISNUMBER(--MID(feed!D1046,ROW($1:$19),1))*
ROW($1:$19),0),ROW($1:$19))+1,1)*10^ROW($1:$19)/10)</f>
        <v>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22</v>
      </c>
      <c r="K1046">
        <f>SUMPRODUCT(MID(0&amp;feed!K1046,LARGE(INDEX(ISNUMBER(--MID(feed!K1046,ROW($1:$19),1))*
ROW($1:$19),0),ROW($1:$19))+1,1)*10^ROW($1:$19)/10)</f>
        <v>5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334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Small</v>
      </c>
      <c r="S1046">
        <f t="shared" si="97"/>
        <v>3</v>
      </c>
      <c r="T1046" t="str">
        <f>feed!R1046</f>
        <v>Pacific Rim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1046" t="str">
        <f>feed!U1046</f>
        <v>http://blocgame.com/stats.php?id=50455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14297</v>
      </c>
      <c r="AA1046" s="8">
        <f t="shared" si="99"/>
        <v>48.419161676646709</v>
      </c>
      <c r="AB1046" s="4">
        <f t="shared" si="100"/>
        <v>55.666666666666664</v>
      </c>
      <c r="AC1046" s="4">
        <f t="shared" si="101"/>
        <v>2695.3333333333335</v>
      </c>
    </row>
    <row r="1047" spans="1:29" x14ac:dyDescent="0.25">
      <c r="A1047" t="str">
        <f>feed!A1047</f>
        <v>Milltopia</v>
      </c>
      <c r="B1047" t="str">
        <f>feed!B1047</f>
        <v>JakeMiller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95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334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Persia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http://blocgame.com/stats.php?id=61411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59.880239520958085</v>
      </c>
      <c r="AB1047" s="4">
        <f t="shared" si="100"/>
        <v>55.666666666666664</v>
      </c>
      <c r="AC1047" s="4">
        <f t="shared" si="101"/>
        <v>3333.3333333333335</v>
      </c>
    </row>
    <row r="1048" spans="1:29" x14ac:dyDescent="0.25">
      <c r="A1048" t="str">
        <f>feed!A1048</f>
        <v>Macadonia</v>
      </c>
      <c r="B1048" t="str">
        <f>feed!B1048</f>
        <v>Bigmac4261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Angelic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91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334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http://blocgame.com/stats.php?id=65619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59.880239520958085</v>
      </c>
      <c r="AB1048" s="4">
        <f t="shared" si="100"/>
        <v>55.666666666666664</v>
      </c>
      <c r="AC1048" s="4">
        <f t="shared" si="101"/>
        <v>3333.3333333333335</v>
      </c>
    </row>
    <row r="1049" spans="1:29" x14ac:dyDescent="0.25">
      <c r="A1049" t="str">
        <f>feed!A1049</f>
        <v>Sint-Manuel</v>
      </c>
      <c r="B1049" t="str">
        <f>feed!B1049</f>
        <v>delaijah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91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Caribbean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59.880239520958085</v>
      </c>
      <c r="AB1049" s="4">
        <f t="shared" si="100"/>
        <v>55.666666666666664</v>
      </c>
      <c r="AC1049" s="4">
        <f t="shared" si="101"/>
        <v>3333.3333333333335</v>
      </c>
    </row>
    <row r="1050" spans="1:29" x14ac:dyDescent="0.25">
      <c r="A1050" t="str">
        <f>feed!A1050</f>
        <v>HSAS</v>
      </c>
      <c r="B1050" t="str">
        <f>feed!B1050</f>
        <v>megadog123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89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http://blocgame.com/stats.php?id=65624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59.880239520958085</v>
      </c>
      <c r="AB1050" s="4">
        <f t="shared" si="100"/>
        <v>55.666666666666664</v>
      </c>
      <c r="AC1050" s="4">
        <f t="shared" si="101"/>
        <v>3333.3333333333335</v>
      </c>
    </row>
    <row r="1051" spans="1:29" x14ac:dyDescent="0.25">
      <c r="A1051" t="str">
        <f>feed!A1051</f>
        <v>Azares</v>
      </c>
      <c r="B1051" t="str">
        <f>feed!B1051</f>
        <v>Polaris13427</v>
      </c>
      <c r="C1051">
        <f>feed!C1051</f>
        <v>0</v>
      </c>
      <c r="D1051">
        <f>SUMPRODUCT(MID(0&amp;feed!D1051,LARGE(INDEX(ISNUMBER(--MID(feed!D1051,ROW($1:$19),1))*
ROW($1:$19),0),ROW($1:$19))+1,1)*10^ROW($1:$19)/10)</f>
        <v>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54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Caribbean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1051" t="str">
        <f>feed!U1051</f>
        <v>http://blocgame.com/stats.php?id=65636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15642</v>
      </c>
      <c r="AA1051" s="8">
        <f t="shared" si="99"/>
        <v>50.200598802395213</v>
      </c>
      <c r="AB1051" s="4">
        <f t="shared" si="100"/>
        <v>55.666666666666664</v>
      </c>
      <c r="AC1051" s="4">
        <f t="shared" si="101"/>
        <v>2794.5</v>
      </c>
    </row>
    <row r="1052" spans="1:29" x14ac:dyDescent="0.25">
      <c r="A1052" t="str">
        <f>feed!A1052</f>
        <v>red</v>
      </c>
      <c r="B1052" t="str">
        <f>feed!B1052</f>
        <v>ders</v>
      </c>
      <c r="C1052" t="str">
        <f>feed!C1052</f>
        <v>Steel Brotherhood</v>
      </c>
      <c r="D1052">
        <f>SUMPRODUCT(MID(0&amp;feed!D1052,LARGE(INDEX(ISNUMBER(--MID(feed!D1052,ROW($1:$19),1))*
ROW($1:$19),0),ROW($1:$19))+1,1)*10^ROW($1:$19)/10)</f>
        <v>94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2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8</v>
      </c>
      <c r="K1052">
        <f>SUMPRODUCT(MID(0&amp;feed!K1052,LARGE(INDEX(ISNUMBER(--MID(feed!K1052,ROW($1:$19),1))*
ROW($1:$19),0),ROW($1:$19))+1,1)*10^ROW($1:$19)/10)</f>
        <v>7</v>
      </c>
      <c r="L1052">
        <f>SUMPRODUCT(MID(0&amp;feed!L1052,LARGE(INDEX(ISNUMBER(--MID(feed!L1052,ROW($1:$19),1))*
ROW($1:$19),0),ROW($1:$19))+1,1)*10^ROW($1:$19)/10)</f>
        <v>3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309</v>
      </c>
      <c r="P1052">
        <f>feed!P1052</f>
        <v>0</v>
      </c>
      <c r="Q1052">
        <f t="shared" si="96"/>
        <v>40</v>
      </c>
      <c r="R1052" t="str">
        <f>feed!Q1052</f>
        <v>Meagre</v>
      </c>
      <c r="S1052">
        <f t="shared" si="97"/>
        <v>1.5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1052" t="str">
        <f>feed!U1052</f>
        <v>http://blocgame.com/stats.php?id=64927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15148</v>
      </c>
      <c r="AA1052" s="8">
        <f t="shared" si="99"/>
        <v>61.255255255255257</v>
      </c>
      <c r="AB1052" s="4">
        <f t="shared" si="100"/>
        <v>55.5</v>
      </c>
      <c r="AC1052" s="4">
        <f t="shared" si="101"/>
        <v>3399.6666666666665</v>
      </c>
    </row>
    <row r="1053" spans="1:29" x14ac:dyDescent="0.25">
      <c r="A1053" t="str">
        <f>feed!A1053</f>
        <v>khald</v>
      </c>
      <c r="B1053" t="str">
        <f>feed!B1053</f>
        <v>aisy</v>
      </c>
      <c r="C1053" t="str">
        <f>feed!C1053</f>
        <v>The Khilafah</v>
      </c>
      <c r="D1053">
        <f>SUMPRODUCT(MID(0&amp;feed!D1053,LARGE(INDEX(ISNUMBER(--MID(feed!D1053,ROW($1:$19),1))*
ROW($1:$19),0),ROW($1:$19))+1,1)*10^ROW($1:$19)/10)</f>
        <v>16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SUMPRODUCT(MID(0&amp;feed!H1053,LARGE(INDEX(ISNUMBER(--MID(feed!H1053,ROW($1:$19),1))*
ROW($1:$19),0),ROW($1:$19))+1,1)*10^ROW($1:$19)/10)</f>
        <v>1</v>
      </c>
      <c r="I1053" t="str">
        <f>feed!I1053</f>
        <v>Good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7</v>
      </c>
      <c r="L1053">
        <f>SUMPRODUCT(MID(0&amp;feed!L1053,LARGE(INDEX(ISNUMBER(--MID(feed!L1053,ROW($1:$19),1))*
ROW($1:$19),0),ROW($1:$19))+1,1)*10^ROW($1:$19)/10)</f>
        <v>9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2204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Arabia</v>
      </c>
      <c r="U1053" t="str">
        <f>feed!S1053</f>
        <v>Soviet Union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http://blocgame.com/stats.php?id=65250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13250</v>
      </c>
      <c r="AA1053" s="8">
        <f t="shared" si="99"/>
        <v>60.06006006006006</v>
      </c>
      <c r="AB1053" s="4">
        <f t="shared" si="100"/>
        <v>55.5</v>
      </c>
      <c r="AC1053" s="4">
        <f t="shared" si="101"/>
        <v>3333.3333333333335</v>
      </c>
    </row>
    <row r="1054" spans="1:29" x14ac:dyDescent="0.25">
      <c r="A1054" t="str">
        <f>feed!A1054</f>
        <v>Maribar</v>
      </c>
      <c r="B1054" t="str">
        <f>feed!B1054</f>
        <v>beazfour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Angelic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107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East Indies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http://blocgame.com/stats.php?id=65604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60.06006006006006</v>
      </c>
      <c r="AB1054" s="4">
        <f t="shared" si="100"/>
        <v>55.5</v>
      </c>
      <c r="AC1054" s="4">
        <f t="shared" si="101"/>
        <v>3333.3333333333335</v>
      </c>
    </row>
    <row r="1055" spans="1:29" x14ac:dyDescent="0.25">
      <c r="A1055" t="str">
        <f>feed!A1055</f>
        <v>Feredal</v>
      </c>
      <c r="B1055" t="str">
        <f>feed!B1055</f>
        <v>twwhy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82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Mesoamerica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http://blocgame.com/stats.php?id=65626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60.06006006006006</v>
      </c>
      <c r="AB1055" s="4">
        <f t="shared" si="100"/>
        <v>55.5</v>
      </c>
      <c r="AC1055" s="4">
        <f t="shared" si="101"/>
        <v>3333.3333333333335</v>
      </c>
    </row>
    <row r="1056" spans="1:29" x14ac:dyDescent="0.25">
      <c r="A1056" t="str">
        <f>feed!A1056</f>
        <v>Money`</v>
      </c>
      <c r="B1056" t="str">
        <f>feed!B1056</f>
        <v>swag money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75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333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Amazonia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http://blocgame.com/stats.php?id=65640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19250</v>
      </c>
      <c r="AA1056" s="8">
        <f t="shared" si="99"/>
        <v>60.06006006006006</v>
      </c>
      <c r="AB1056" s="4">
        <f t="shared" si="100"/>
        <v>55.5</v>
      </c>
      <c r="AC1056" s="4">
        <f t="shared" si="101"/>
        <v>3333.3333333333335</v>
      </c>
    </row>
    <row r="1057" spans="1:29" x14ac:dyDescent="0.25">
      <c r="A1057" t="str">
        <f>feed!A1057</f>
        <v>Allahu Ahkbar</v>
      </c>
      <c r="B1057" t="str">
        <f>feed!B1057</f>
        <v>Ekko in Paris</v>
      </c>
      <c r="C1057">
        <f>feed!C1057</f>
        <v>0</v>
      </c>
      <c r="D1057">
        <f>SUMPRODUCT(MID(0&amp;feed!D1057,LARGE(INDEX(ISNUMBER(--MID(feed!D1057,ROW($1:$19),1))*
ROW($1:$19),0),ROW($1:$19))+1,1)*10^ROW($1:$19)/10)</f>
        <v>28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63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Arabia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http://blocgame.com/stats.php?id=65571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18875</v>
      </c>
      <c r="AA1057" s="8">
        <f t="shared" si="99"/>
        <v>60.24096385542169</v>
      </c>
      <c r="AB1057" s="4">
        <f t="shared" si="100"/>
        <v>55.333333333333336</v>
      </c>
      <c r="AC1057" s="4">
        <f t="shared" si="101"/>
        <v>3333.3333333333335</v>
      </c>
    </row>
    <row r="1058" spans="1:29" x14ac:dyDescent="0.25">
      <c r="A1058" t="str">
        <f>feed!A1058</f>
        <v>Mulan</v>
      </c>
      <c r="B1058" t="str">
        <f>feed!B1058</f>
        <v>star</v>
      </c>
      <c r="C1058" t="str">
        <f>feed!C1058</f>
        <v>Interpol</v>
      </c>
      <c r="D1058">
        <f>SUMPRODUCT(MID(0&amp;feed!D1058,LARGE(INDEX(ISNUMBER(--MID(feed!D1058,ROW($1:$19),1))*
ROW($1:$19),0),ROW($1:$19))+1,1)*10^ROW($1:$19)/10)</f>
        <v>31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Mad Dog</v>
      </c>
      <c r="H1058">
        <f>SUMPRODUCT(MID(0&amp;feed!H1058,LARGE(INDEX(ISNUMBER(--MID(feed!H1058,ROW($1:$19),1))*
ROW($1:$19),0),ROW($1:$19))+1,1)*10^ROW($1:$19)/10)</f>
        <v>2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8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6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3158</v>
      </c>
      <c r="P1058" t="str">
        <f>feed!P1058</f>
        <v>Plentiful</v>
      </c>
      <c r="Q1058">
        <f t="shared" si="96"/>
        <v>70</v>
      </c>
      <c r="R1058" t="str">
        <f>feed!Q1058</f>
        <v>Mediocre</v>
      </c>
      <c r="S1058">
        <f t="shared" si="97"/>
        <v>4.5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1058" t="str">
        <f>feed!U1058</f>
        <v>http://blocgame.com/stats.php?id=64956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9437</v>
      </c>
      <c r="AA1058" s="8">
        <f t="shared" si="99"/>
        <v>45.504531722054381</v>
      </c>
      <c r="AB1058" s="4">
        <f t="shared" si="100"/>
        <v>55.166666666666664</v>
      </c>
      <c r="AC1058" s="4">
        <f t="shared" si="101"/>
        <v>2510.3333333333335</v>
      </c>
    </row>
    <row r="1059" spans="1:29" x14ac:dyDescent="0.25">
      <c r="A1059" t="str">
        <f>feed!A1059</f>
        <v>Regginland</v>
      </c>
      <c r="B1059" t="str">
        <f>feed!B1059</f>
        <v>Reggin</v>
      </c>
      <c r="C1059">
        <f>feed!C1059</f>
        <v>0</v>
      </c>
      <c r="D1059">
        <f>SUMPRODUCT(MID(0&amp;feed!D1059,LARGE(INDEX(ISNUMBER(--MID(feed!D1059,ROW($1:$19),1))*
ROW($1:$19),0),ROW($1:$19))+1,1)*10^ROW($1:$19)/10)</f>
        <v>8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12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Guinea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1059" t="str">
        <f>feed!U1059</f>
        <v>http://blocgame.com/stats.php?id=65417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14292</v>
      </c>
      <c r="AA1059" s="8">
        <f t="shared" si="99"/>
        <v>45.444108761329304</v>
      </c>
      <c r="AB1059" s="4">
        <f t="shared" si="100"/>
        <v>55.166666666666664</v>
      </c>
      <c r="AC1059" s="4">
        <f t="shared" si="101"/>
        <v>2507</v>
      </c>
    </row>
    <row r="1060" spans="1:29" x14ac:dyDescent="0.25">
      <c r="A1060" t="str">
        <f>feed!A1060</f>
        <v>Rhomaion</v>
      </c>
      <c r="B1060" t="str">
        <f>feed!B1060</f>
        <v>Manuel Tzimiskes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72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Egypt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http://blocgame.com/stats.php?id=40915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60.606060606060609</v>
      </c>
      <c r="AB1060" s="4">
        <f t="shared" si="100"/>
        <v>55</v>
      </c>
      <c r="AC1060" s="4">
        <f t="shared" si="101"/>
        <v>3333.3333333333335</v>
      </c>
    </row>
    <row r="1061" spans="1:29" x14ac:dyDescent="0.25">
      <c r="A1061" t="str">
        <f>feed!A1061</f>
        <v>xivers</v>
      </c>
      <c r="B1061" t="str">
        <f>feed!B1061</f>
        <v>xivers</v>
      </c>
      <c r="C1061">
        <f>feed!C1061</f>
        <v>0</v>
      </c>
      <c r="D1061">
        <f>SUMPRODUCT(MID(0&amp;feed!D1061,LARGE(INDEX(ISNUMBER(--MID(feed!D1061,ROW($1:$19),1))*
ROW($1:$19),0),ROW($1:$19))+1,1)*10^ROW($1:$19)/10)</f>
        <v>12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Normal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11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061" t="str">
        <f>feed!U1061</f>
        <v>http://blocgame.com/stats.php?id=65413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11756</v>
      </c>
      <c r="AA1061" s="8">
        <f t="shared" si="99"/>
        <v>37.896969696969698</v>
      </c>
      <c r="AB1061" s="4">
        <f t="shared" si="100"/>
        <v>55</v>
      </c>
      <c r="AC1061" s="4">
        <f t="shared" si="101"/>
        <v>2084.3333333333335</v>
      </c>
    </row>
    <row r="1062" spans="1:29" x14ac:dyDescent="0.25">
      <c r="A1062" t="str">
        <f>feed!A1062</f>
        <v>ragor</v>
      </c>
      <c r="B1062" t="str">
        <f>feed!B1062</f>
        <v>General Rackhem</v>
      </c>
      <c r="C1062" t="str">
        <f>feed!C1062</f>
        <v>Global Sovereignty</v>
      </c>
      <c r="D1062">
        <f>SUMPRODUCT(MID(0&amp;feed!D1062,LARGE(INDEX(ISNUMBER(--MID(feed!D1062,ROW($1:$19),1))*
ROW($1:$19),0),ROW($1:$19))+1,1)*10^ROW($1:$19)/10)</f>
        <v>27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114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115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Southern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http://blocgame.com/stats.php?id=65535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18875</v>
      </c>
      <c r="AA1062" s="8">
        <f t="shared" si="99"/>
        <v>60.606060606060609</v>
      </c>
      <c r="AB1062" s="4">
        <f t="shared" si="100"/>
        <v>55</v>
      </c>
      <c r="AC1062" s="4">
        <f t="shared" si="101"/>
        <v>3333.3333333333335</v>
      </c>
    </row>
    <row r="1063" spans="1:29" x14ac:dyDescent="0.25">
      <c r="A1063" t="str">
        <f>feed!A1063</f>
        <v>Mat_Labu_Dibega</v>
      </c>
      <c r="B1063" t="str">
        <f>feed!B1063</f>
        <v>Punaimu</v>
      </c>
      <c r="C1063" t="str">
        <f>feed!C1063</f>
        <v>PIRATES</v>
      </c>
      <c r="D1063">
        <f>SUMPRODUCT(MID(0&amp;feed!D1063,LARGE(INDEX(ISNUMBER(--MID(feed!D1063,ROW($1:$19),1))*
ROW($1:$19),0),ROW($1:$19))+1,1)*10^ROW($1:$19)/10)</f>
        <v>25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Gandhi-like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79</v>
      </c>
      <c r="K1063">
        <f>SUMPRODUCT(MID(0&amp;feed!K1063,LARGE(INDEX(ISNUMBER(--MID(feed!K1063,ROW($1:$19),1))*
ROW($1:$19),0),ROW($1:$19))+1,1)*10^ROW($1:$19)/10)</f>
        <v>8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141</v>
      </c>
      <c r="P1063" t="str">
        <f>feed!P1063</f>
        <v>Untapped</v>
      </c>
      <c r="Q1063">
        <f t="shared" si="96"/>
        <v>90</v>
      </c>
      <c r="R1063" t="str">
        <f>feed!Q1063</f>
        <v>Meagre</v>
      </c>
      <c r="S1063">
        <f t="shared" si="97"/>
        <v>1.5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http://blocgame.com/stats.php?id=65581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15500</v>
      </c>
      <c r="AA1063" s="8">
        <f t="shared" si="99"/>
        <v>60.606060606060609</v>
      </c>
      <c r="AB1063" s="4">
        <f t="shared" si="100"/>
        <v>55</v>
      </c>
      <c r="AC1063" s="4">
        <f t="shared" si="101"/>
        <v>3333.3333333333335</v>
      </c>
    </row>
    <row r="1064" spans="1:29" x14ac:dyDescent="0.25">
      <c r="A1064" t="str">
        <f>feed!A1064</f>
        <v>Mallowerra</v>
      </c>
      <c r="B1064" t="str">
        <f>feed!B1064</f>
        <v>Benjamin Sutter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116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Pacific Rim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http://blocgame.com/stats.php?id=65592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60.606060606060609</v>
      </c>
      <c r="AB1064" s="4">
        <f t="shared" si="100"/>
        <v>55</v>
      </c>
      <c r="AC1064" s="4">
        <f t="shared" si="101"/>
        <v>3333.3333333333335</v>
      </c>
    </row>
    <row r="1065" spans="1:29" x14ac:dyDescent="0.25">
      <c r="A1065" t="str">
        <f>feed!A1065</f>
        <v>Venusia</v>
      </c>
      <c r="B1065" t="str">
        <f>feed!B1065</f>
        <v>Aphrodita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Caribbean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http://blocgame.com/stats.php?id=65597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19250</v>
      </c>
      <c r="AA1065" s="8">
        <f t="shared" si="99"/>
        <v>60.606060606060609</v>
      </c>
      <c r="AB1065" s="4">
        <f t="shared" si="100"/>
        <v>55</v>
      </c>
      <c r="AC1065" s="4">
        <f t="shared" si="101"/>
        <v>3333.3333333333335</v>
      </c>
    </row>
    <row r="1066" spans="1:29" x14ac:dyDescent="0.25">
      <c r="A1066" t="str">
        <f>feed!A1066</f>
        <v>Parthian Empire</v>
      </c>
      <c r="B1066" t="str">
        <f>feed!B1066</f>
        <v>noodlehats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71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Persia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http://blocgame.com/stats.php?id=65644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DirtBlock</v>
      </c>
      <c r="B1067" t="str">
        <f>feed!B1067</f>
        <v>TurnerTDB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69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http://blocgame.com/stats.php?id=65647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Aceh</v>
      </c>
      <c r="B1068" t="str">
        <f>feed!B1068</f>
        <v>Zeb El-Aziz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3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East Indies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http://blocgame.com/stats.php?id=65654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18875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Coontown</v>
      </c>
      <c r="B1069" t="str">
        <f>feed!B1069</f>
        <v>NiggerJim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62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Egypt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http://blocgame.com/stats.php?id=65655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Great Malaya</v>
      </c>
      <c r="B1070" t="str">
        <f>feed!B1070</f>
        <v>hydraghost</v>
      </c>
      <c r="C1070">
        <f>feed!C1070</f>
        <v>0</v>
      </c>
      <c r="D1070">
        <f>SUMPRODUCT(MID(0&amp;feed!D1070,LARGE(INDEX(ISNUMBER(--MID(feed!D1070,ROW($1:$19),1))*
ROW($1:$19),0),ROW($1:$19))+1,1)*10^ROW($1:$19)/10)</f>
        <v>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SUMPRODUCT(MID(0&amp;feed!H1070,LARGE(INDEX(ISNUMBER(--MID(feed!H1070,ROW($1:$19),1))*
ROW($1:$19),0),ROW($1:$19))+1,1)*10^ROW($1:$19)/10)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40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222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East Indies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1070" t="str">
        <f>feed!U1070</f>
        <v>http://blocgame.com/stats.php?id=60510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14085</v>
      </c>
      <c r="AA1070" s="8">
        <f t="shared" si="99"/>
        <v>49.650455927051674</v>
      </c>
      <c r="AB1070" s="4">
        <f t="shared" si="100"/>
        <v>54.833333333333336</v>
      </c>
      <c r="AC1070" s="4">
        <f t="shared" si="101"/>
        <v>2722.5</v>
      </c>
    </row>
    <row r="1071" spans="1:29" x14ac:dyDescent="0.25">
      <c r="A1071" t="str">
        <f>feed!A1071</f>
        <v>Cavagan</v>
      </c>
      <c r="B1071" t="str">
        <f>feed!B1071</f>
        <v>Uhon</v>
      </c>
      <c r="C1071">
        <f>feed!C1071</f>
        <v>0</v>
      </c>
      <c r="D1071">
        <f>SUMPRODUCT(MID(0&amp;feed!D1071,LARGE(INDEX(ISNUMBER(--MID(feed!D1071,ROW($1:$19),1))*
ROW($1:$19),0),ROW($1:$19))+1,1)*10^ROW($1:$19)/10)</f>
        <v>4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Amazonia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1071" t="str">
        <f>feed!U1071</f>
        <v>http://blocgame.com/stats.php?id=65304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15353</v>
      </c>
      <c r="AA1071" s="8">
        <f t="shared" si="99"/>
        <v>52.364741641337389</v>
      </c>
      <c r="AB1071" s="4">
        <f t="shared" si="100"/>
        <v>54.833333333333336</v>
      </c>
      <c r="AC1071" s="4">
        <f t="shared" si="101"/>
        <v>2871.3333333333335</v>
      </c>
    </row>
    <row r="1072" spans="1:29" x14ac:dyDescent="0.25">
      <c r="A1072" t="str">
        <f>feed!A1072</f>
        <v>Jibid</v>
      </c>
      <c r="B1072" t="str">
        <f>feed!B1072</f>
        <v>Varramor</v>
      </c>
      <c r="C1072" t="str">
        <f>feed!C1072</f>
        <v>The Order</v>
      </c>
      <c r="D1072">
        <f>SUMPRODUCT(MID(0&amp;feed!D1072,LARGE(INDEX(ISNUMBER(--MID(feed!D1072,ROW($1:$19),1))*
ROW($1:$19),0),ROW($1:$19))+1,1)*10^ROW($1:$19)/10)</f>
        <v>69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1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11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329</v>
      </c>
      <c r="O1072">
        <f>SUMPRODUCT(MID(0&amp;feed!O1072,LARGE(INDEX(ISNUMBER(--MID(feed!O1072,ROW($1:$5),1))*
ROW($1:$5),0),ROW($1:$5))+1,1)*10^ROW($1:$5)/10)</f>
        <v>238</v>
      </c>
      <c r="P1072" t="str">
        <f>feed!P1072</f>
        <v>Untapped</v>
      </c>
      <c r="Q1072">
        <f t="shared" si="96"/>
        <v>90</v>
      </c>
      <c r="R1072" t="str">
        <f>feed!Q1072</f>
        <v>Large</v>
      </c>
      <c r="S1072">
        <f t="shared" si="97"/>
        <v>7.5</v>
      </c>
      <c r="T1072" t="str">
        <f>feed!R1072</f>
        <v>Indochina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1072" t="str">
        <f>feed!U1072</f>
        <v>http://blocgame.com/stats.php?id=65373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21357</v>
      </c>
      <c r="AA1072" s="8">
        <f t="shared" si="99"/>
        <v>79.732522796352583</v>
      </c>
      <c r="AB1072" s="4">
        <f t="shared" si="100"/>
        <v>54.833333333333336</v>
      </c>
      <c r="AC1072" s="4">
        <f t="shared" si="101"/>
        <v>4372</v>
      </c>
    </row>
    <row r="1073" spans="1:29" x14ac:dyDescent="0.25">
      <c r="A1073" t="str">
        <f>feed!A1073</f>
        <v>Weeaboo Land</v>
      </c>
      <c r="B1073" t="str">
        <f>feed!B1073</f>
        <v>Weeaboo Nation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44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329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Persia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http://blocgame.com/stats.php?id=65670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60.790273556231</v>
      </c>
      <c r="AB1073" s="4">
        <f t="shared" si="100"/>
        <v>54.833333333333336</v>
      </c>
      <c r="AC1073" s="4">
        <f t="shared" si="101"/>
        <v>3333.3333333333335</v>
      </c>
    </row>
    <row r="1074" spans="1:29" x14ac:dyDescent="0.25">
      <c r="A1074" t="str">
        <f>feed!A1074</f>
        <v>Ramen</v>
      </c>
      <c r="B1074" t="str">
        <f>feed!B1074</f>
        <v>Kim Jong Kardashian</v>
      </c>
      <c r="C1074" t="str">
        <f>feed!C1074</f>
        <v>Shkreli's Soldiers</v>
      </c>
      <c r="D1074">
        <f>SUMPRODUCT(MID(0&amp;feed!D1074,LARGE(INDEX(ISNUMBER(--MID(feed!D1074,ROW($1:$19),1))*
ROW($1:$19),0),ROW($1:$19))+1,1)*10^ROW($1:$19)/10)</f>
        <v>23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Mediocre</v>
      </c>
      <c r="S1074">
        <f t="shared" si="97"/>
        <v>4.5</v>
      </c>
      <c r="T1074" t="str">
        <f>feed!R1074</f>
        <v>Pacific Rim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1074" t="str">
        <f>feed!U1074</f>
        <v>http://blocgame.com/stats.php?id=64803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19450</v>
      </c>
      <c r="AA1074" s="8">
        <f t="shared" si="99"/>
        <v>61.963190184049083</v>
      </c>
      <c r="AB1074" s="4">
        <f t="shared" si="100"/>
        <v>54.333333333333336</v>
      </c>
      <c r="AC1074" s="4">
        <f t="shared" si="101"/>
        <v>3366.6666666666665</v>
      </c>
    </row>
    <row r="1075" spans="1:29" x14ac:dyDescent="0.25">
      <c r="A1075" t="str">
        <f>feed!A1075</f>
        <v>Tassam</v>
      </c>
      <c r="B1075" t="str">
        <f>feed!B1075</f>
        <v>CallumGriffin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124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Gran Colombia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http://blocgame.com/stats.php?id=65578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61.53846153846154</v>
      </c>
      <c r="AB1075" s="4">
        <f t="shared" si="100"/>
        <v>54.166666666666664</v>
      </c>
      <c r="AC1075" s="4">
        <f t="shared" si="101"/>
        <v>3333.3333333333335</v>
      </c>
    </row>
    <row r="1076" spans="1:29" x14ac:dyDescent="0.25">
      <c r="A1076" t="str">
        <f>feed!A1076</f>
        <v>Soviet Reich</v>
      </c>
      <c r="B1076" t="str">
        <f>feed!B1076</f>
        <v>Owerlord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121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The Subcontinent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http://blocgame.com/stats.php?id=65585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61.53846153846154</v>
      </c>
      <c r="AB1076" s="4">
        <f t="shared" si="100"/>
        <v>54.166666666666664</v>
      </c>
      <c r="AC1076" s="4">
        <f t="shared" si="101"/>
        <v>3333.3333333333335</v>
      </c>
    </row>
    <row r="1077" spans="1:29" x14ac:dyDescent="0.25">
      <c r="A1077" t="str">
        <f>feed!A1077</f>
        <v>Xiangwu</v>
      </c>
      <c r="B1077" t="str">
        <f>feed!B1077</f>
        <v>Mao Wing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61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China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http://blocgame.com/stats.php?id=65659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61.53846153846154</v>
      </c>
      <c r="AB1077" s="4">
        <f t="shared" si="100"/>
        <v>54.166666666666664</v>
      </c>
      <c r="AC1077" s="4">
        <f t="shared" si="101"/>
        <v>3333.3333333333335</v>
      </c>
    </row>
    <row r="1078" spans="1:29" x14ac:dyDescent="0.25">
      <c r="A1078" t="str">
        <f>feed!A1078</f>
        <v>Iron City</v>
      </c>
      <c r="B1078" t="str">
        <f>feed!B1078</f>
        <v>Iron Man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54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http://blocgame.com/stats.php?id=65662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61.53846153846154</v>
      </c>
      <c r="AB1078" s="4">
        <f t="shared" si="100"/>
        <v>54.166666666666664</v>
      </c>
      <c r="AC1078" s="4">
        <f t="shared" si="101"/>
        <v>3333.3333333333335</v>
      </c>
    </row>
    <row r="1079" spans="1:29" x14ac:dyDescent="0.25">
      <c r="A1079" t="str">
        <f>feed!A1079</f>
        <v>Creamy Meme</v>
      </c>
      <c r="B1079" t="str">
        <f>feed!B1079</f>
        <v>Super Snake</v>
      </c>
      <c r="C1079" t="str">
        <f>feed!C1079</f>
        <v>HellYeah</v>
      </c>
      <c r="D1079">
        <f>SUMPRODUCT(MID(0&amp;feed!D1079,LARGE(INDEX(ISNUMBER(--MID(feed!D1079,ROW($1:$19),1))*
ROW($1:$19),0),ROW($1:$19))+1,1)*10^ROW($1:$19)/10)</f>
        <v>23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2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179</v>
      </c>
      <c r="K1079">
        <f>SUMPRODUCT(MID(0&amp;feed!K1079,LARGE(INDEX(ISNUMBER(--MID(feed!K1079,ROW($1:$19),1))*
ROW($1:$19),0),ROW($1:$19))+1,1)*10^ROW($1:$19)/10)</f>
        <v>1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The Subcontinent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79" t="str">
        <f>feed!U1079</f>
        <v>http://blocgame.com/stats.php?id=64874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16452</v>
      </c>
      <c r="AA1079" s="8">
        <f t="shared" si="99"/>
        <v>56.564814814814817</v>
      </c>
      <c r="AB1079" s="4">
        <f t="shared" si="100"/>
        <v>54</v>
      </c>
      <c r="AC1079" s="4">
        <f t="shared" si="101"/>
        <v>3054.5</v>
      </c>
    </row>
    <row r="1080" spans="1:29" x14ac:dyDescent="0.25">
      <c r="A1080" t="str">
        <f>feed!A1080</f>
        <v>Hipsters</v>
      </c>
      <c r="B1080" t="str">
        <f>feed!B1080</f>
        <v>Walras</v>
      </c>
      <c r="C1080" t="str">
        <f>feed!C1080</f>
        <v>The Order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Gandhi-like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29</v>
      </c>
      <c r="K1080">
        <f>SUMPRODUCT(MID(0&amp;feed!K1080,LARGE(INDEX(ISNUMBER(--MID(feed!K1080,ROW($1:$19),1))*
ROW($1:$19),0),ROW($1:$19))+1,1)*10^ROW($1:$19)/10)</f>
        <v>6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Guinea</v>
      </c>
      <c r="U1080" t="str">
        <f>feed!S1080</f>
        <v>United States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http://blocgame.com/stats.php?id=65590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17750</v>
      </c>
      <c r="AA1080" s="8">
        <f t="shared" si="99"/>
        <v>61.728395061728392</v>
      </c>
      <c r="AB1080" s="4">
        <f t="shared" si="100"/>
        <v>54</v>
      </c>
      <c r="AC1080" s="4">
        <f t="shared" si="101"/>
        <v>3333.3333333333335</v>
      </c>
    </row>
    <row r="1081" spans="1:29" x14ac:dyDescent="0.25">
      <c r="A1081" t="str">
        <f>feed!A1081</f>
        <v>Ferrero</v>
      </c>
      <c r="B1081" t="str">
        <f>feed!B1081</f>
        <v>WynterFerrero</v>
      </c>
      <c r="C1081">
        <f>feed!C1081</f>
        <v>0</v>
      </c>
      <c r="D1081">
        <f>SUMPRODUCT(MID(0&amp;feed!D1081,LARGE(INDEX(ISNUMBER(--MID(feed!D1081,ROW($1:$19),1))*
ROW($1:$19),0),ROW($1:$19))+1,1)*10^ROW($1:$19)/10)</f>
        <v>27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Angelic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101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Arabia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61.728395061728392</v>
      </c>
      <c r="AB1081" s="4">
        <f t="shared" si="100"/>
        <v>54</v>
      </c>
      <c r="AC1081" s="4">
        <f t="shared" si="101"/>
        <v>3333.3333333333335</v>
      </c>
    </row>
    <row r="1082" spans="1:29" x14ac:dyDescent="0.25">
      <c r="A1082" t="str">
        <f>feed!A1082</f>
        <v>Morcï¿½o</v>
      </c>
      <c r="B1082" t="str">
        <f>feed!B1082</f>
        <v>milhazes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93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West Africa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http://blocgame.com/stats.php?id=65617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61.728395061728392</v>
      </c>
      <c r="AB1082" s="4">
        <f t="shared" si="100"/>
        <v>54</v>
      </c>
      <c r="AC1082" s="4">
        <f t="shared" si="101"/>
        <v>3333.3333333333335</v>
      </c>
    </row>
    <row r="1083" spans="1:29" x14ac:dyDescent="0.25">
      <c r="A1083" t="str">
        <f>feed!A1083</f>
        <v>Dradoria</v>
      </c>
      <c r="B1083" t="str">
        <f>feed!B1083</f>
        <v>Drado</v>
      </c>
      <c r="C1083" t="str">
        <f>feed!C1083</f>
        <v>USRGC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Pariah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4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Meagre</v>
      </c>
      <c r="S1083">
        <f t="shared" si="97"/>
        <v>1.5</v>
      </c>
      <c r="T1083" t="str">
        <f>feed!R1083</f>
        <v>Caribbean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http://blocgame.com/stats.php?id=65689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17750</v>
      </c>
      <c r="AA1083" s="8">
        <f t="shared" si="99"/>
        <v>61.728395061728392</v>
      </c>
      <c r="AB1083" s="4">
        <f t="shared" si="100"/>
        <v>54</v>
      </c>
      <c r="AC1083" s="4">
        <f t="shared" si="101"/>
        <v>3333.3333333333335</v>
      </c>
    </row>
    <row r="1084" spans="1:29" x14ac:dyDescent="0.25">
      <c r="A1084" t="str">
        <f>feed!A1084</f>
        <v>D.P.R.K</v>
      </c>
      <c r="B1084" t="str">
        <f>feed!B1084</f>
        <v>Kim Dynasty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Meagre</v>
      </c>
      <c r="S1084">
        <f t="shared" si="97"/>
        <v>1.5</v>
      </c>
      <c r="T1084" t="str">
        <f>feed!R1084</f>
        <v>China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http://blocgame.com/stats.php?id=65638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61.919504643962846</v>
      </c>
      <c r="AB1084" s="4">
        <f t="shared" si="100"/>
        <v>53.833333333333336</v>
      </c>
      <c r="AC1084" s="4">
        <f t="shared" si="101"/>
        <v>3333.3333333333335</v>
      </c>
    </row>
    <row r="1085" spans="1:29" x14ac:dyDescent="0.25">
      <c r="A1085" t="str">
        <f>feed!A1085</f>
        <v>Panza</v>
      </c>
      <c r="B1085" t="str">
        <f>feed!B1085</f>
        <v>daveydee3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94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322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Mesoamerica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http://blocgame.com/stats.php?id=65616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62.111801242236027</v>
      </c>
      <c r="AB1085" s="4">
        <f t="shared" si="100"/>
        <v>53.666666666666664</v>
      </c>
      <c r="AC1085" s="4">
        <f t="shared" si="101"/>
        <v>3333.3333333333335</v>
      </c>
    </row>
    <row r="1086" spans="1:29" x14ac:dyDescent="0.25">
      <c r="A1086" t="str">
        <f>feed!A1086</f>
        <v>Doomsfire</v>
      </c>
      <c r="B1086" t="str">
        <f>feed!B1086</f>
        <v>TheBreeze2109</v>
      </c>
      <c r="C1086">
        <f>feed!C1086</f>
        <v>0</v>
      </c>
      <c r="D1086">
        <f>SUMPRODUCT(MID(0&amp;feed!D1086,LARGE(INDEX(ISNUMBER(--MID(feed!D1086,ROW($1:$19),1))*
ROW($1:$19),0),ROW($1:$19))+1,1)*10^ROW($1:$19)/10)</f>
        <v>17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Questionable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16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322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The Subcontinent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1086" t="str">
        <f>feed!U1086</f>
        <v>http://blocgame.com/stats.php?id=65656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18300</v>
      </c>
      <c r="AA1086" s="8">
        <f t="shared" si="99"/>
        <v>61.490683229813662</v>
      </c>
      <c r="AB1086" s="4">
        <f t="shared" si="100"/>
        <v>53.666666666666664</v>
      </c>
      <c r="AC1086" s="4">
        <f t="shared" si="101"/>
        <v>3300</v>
      </c>
    </row>
    <row r="1087" spans="1:29" x14ac:dyDescent="0.25">
      <c r="A1087" t="str">
        <f>feed!A1087</f>
        <v>Librium</v>
      </c>
      <c r="B1087" t="str">
        <f>feed!B1087</f>
        <v>George Lutheran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178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321</v>
      </c>
      <c r="O1087">
        <f>SUMPRODUCT(MID(0&amp;feed!O1087,LARGE(INDEX(ISNUMBER(--MID(feed!O1087,ROW($1:$5),1))*
ROW($1:$5),0),ROW($1:$5))+1,1)*10^ROW($1:$5)/10)</f>
        <v>253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Southern Africa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62.305295950155767</v>
      </c>
      <c r="AB1087" s="4">
        <f t="shared" si="100"/>
        <v>53.5</v>
      </c>
      <c r="AC1087" s="4">
        <f t="shared" si="101"/>
        <v>3333.3333333333335</v>
      </c>
    </row>
    <row r="1088" spans="1:29" x14ac:dyDescent="0.25">
      <c r="A1088" t="str">
        <f>feed!A1088</f>
        <v>maine</v>
      </c>
      <c r="B1088" t="str">
        <f>feed!B1088</f>
        <v>slerley</v>
      </c>
      <c r="C1088">
        <f>feed!C1088</f>
        <v>0</v>
      </c>
      <c r="D1088">
        <f>SUMPRODUCT(MID(0&amp;feed!D1088,LARGE(INDEX(ISNUMBER(--MID(feed!D1088,ROW($1:$19),1))*
ROW($1:$19),0),ROW($1:$19))+1,1)*10^ROW($1:$19)/10)</f>
        <v>1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321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1088" t="str">
        <f>feed!U1088</f>
        <v>http://blocgame.com/stats.php?id=65676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18852</v>
      </c>
      <c r="AA1088" s="8">
        <f t="shared" si="99"/>
        <v>61.065420560747661</v>
      </c>
      <c r="AB1088" s="4">
        <f t="shared" si="100"/>
        <v>53.5</v>
      </c>
      <c r="AC1088" s="4">
        <f t="shared" si="101"/>
        <v>3267</v>
      </c>
    </row>
    <row r="1089" spans="1:29" x14ac:dyDescent="0.25">
      <c r="A1089" t="str">
        <f>feed!A1089</f>
        <v>Dacovia</v>
      </c>
      <c r="B1089" t="str">
        <f>feed!B1089</f>
        <v>LightWalker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321</v>
      </c>
      <c r="O1089">
        <f>SUMPRODUCT(MID(0&amp;feed!O1089,LARGE(INDEX(ISNUMBER(--MID(feed!O1089,ROW($1:$5),1))*
ROW($1:$5),0),ROW($1:$5))+1,1)*10^ROW($1:$5)/10)</f>
        <v>91</v>
      </c>
      <c r="P1089" t="str">
        <f>feed!P1089</f>
        <v>Untapped</v>
      </c>
      <c r="Q1089">
        <f t="shared" si="96"/>
        <v>90</v>
      </c>
      <c r="R1089" t="str">
        <f>feed!Q1089</f>
        <v>Meagre</v>
      </c>
      <c r="S1089">
        <f t="shared" si="97"/>
        <v>1.5</v>
      </c>
      <c r="T1089" t="str">
        <f>feed!R1089</f>
        <v>Mesoamerica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http://blocgame.com/stats.php?id=65680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18500</v>
      </c>
      <c r="AA1089" s="8">
        <f t="shared" si="99"/>
        <v>62.305295950155767</v>
      </c>
      <c r="AB1089" s="4">
        <f t="shared" si="100"/>
        <v>53.5</v>
      </c>
      <c r="AC1089" s="4">
        <f t="shared" si="101"/>
        <v>3333.3333333333335</v>
      </c>
    </row>
    <row r="1090" spans="1:29" x14ac:dyDescent="0.25">
      <c r="A1090" t="str">
        <f>feed!A1090</f>
        <v>Athena</v>
      </c>
      <c r="B1090" t="str">
        <f>feed!B1090</f>
        <v>Athena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http://blocgame.com/stats.php?id=43566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62.5</v>
      </c>
      <c r="AB1090" s="4">
        <f t="shared" si="100"/>
        <v>53.333333333333336</v>
      </c>
      <c r="AC1090" s="4">
        <f t="shared" si="101"/>
        <v>3333.3333333333335</v>
      </c>
    </row>
    <row r="1091" spans="1:29" x14ac:dyDescent="0.25">
      <c r="A1091" t="str">
        <f>feed!A1091</f>
        <v>Barishmacht</v>
      </c>
      <c r="B1091" t="str">
        <f>feed!B1091</f>
        <v>Zenvue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38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http://blocgame.com/stats.php?id=61174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19250</v>
      </c>
      <c r="AA1091" s="8">
        <f t="shared" ref="AA1091:AA1154" si="105">V1091/N1091</f>
        <v>62.5</v>
      </c>
      <c r="AB1091" s="4">
        <f t="shared" ref="AB1091:AB1154" si="106">N1091/6</f>
        <v>53.333333333333336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landlyly</v>
      </c>
      <c r="B1092" t="str">
        <f>feed!B1092</f>
        <v>lydi21</v>
      </c>
      <c r="C1092">
        <f>feed!C1092</f>
        <v>0</v>
      </c>
      <c r="D1092">
        <f>SUMPRODUCT(MID(0&amp;feed!D1092,LARGE(INDEX(ISNUMBER(--MID(feed!D1092,ROW($1:$19),1))*
ROW($1:$19),0),ROW($1:$19))+1,1)*10^ROW($1:$19)/10)</f>
        <v>2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Questionable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2500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Arabia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092" t="str">
        <f>feed!U1092</f>
        <v>http://blocgame.com/stats.php?id=65557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13517</v>
      </c>
      <c r="AA1092" s="8">
        <f t="shared" si="105"/>
        <v>46.928125000000001</v>
      </c>
      <c r="AB1092" s="4">
        <f t="shared" si="106"/>
        <v>53.333333333333336</v>
      </c>
      <c r="AC1092" s="4">
        <f t="shared" si="107"/>
        <v>2502.8333333333335</v>
      </c>
    </row>
    <row r="1093" spans="1:29" x14ac:dyDescent="0.25">
      <c r="A1093" t="str">
        <f>feed!A1093</f>
        <v>RAIDERS</v>
      </c>
      <c r="B1093" t="str">
        <f>feed!B1093</f>
        <v>Billy Beamish</v>
      </c>
      <c r="C1093">
        <f>feed!C1093</f>
        <v>0</v>
      </c>
      <c r="D1093">
        <f>SUMPRODUCT(MID(0&amp;feed!D1093,LARGE(INDEX(ISNUMBER(--MID(feed!D1093,ROW($1:$19),1))*
ROW($1:$19),0),ROW($1:$19))+1,1)*10^ROW($1:$19)/10)</f>
        <v>27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120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320</v>
      </c>
      <c r="O1093">
        <f>SUMPRODUCT(MID(0&amp;feed!O1093,LARGE(INDEX(ISNUMBER(--MID(feed!O1093,ROW($1:$5),1))*
ROW($1:$5),0),ROW($1:$5))+1,1)*10^ROW($1:$5)/10)</f>
        <v>1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http://blocgame.com/stats.php?id=65587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18500</v>
      </c>
      <c r="AA1093" s="8">
        <f t="shared" si="105"/>
        <v>62.5</v>
      </c>
      <c r="AB1093" s="4">
        <f t="shared" si="106"/>
        <v>53.333333333333336</v>
      </c>
      <c r="AC1093" s="4">
        <f t="shared" si="107"/>
        <v>3333.3333333333335</v>
      </c>
    </row>
    <row r="1094" spans="1:29" x14ac:dyDescent="0.25">
      <c r="A1094" t="str">
        <f>feed!A1094</f>
        <v>Cherno</v>
      </c>
      <c r="B1094" t="str">
        <f>feed!B1094</f>
        <v>BigL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2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320</v>
      </c>
      <c r="O1094">
        <f>SUMPRODUCT(MID(0&amp;feed!O1094,LARGE(INDEX(ISNUMBER(--MID(feed!O1094,ROW($1:$5),1))*
ROW($1:$5),0),ROW($1:$5))+1,1)*10^ROW($1:$5)/10)</f>
        <v>207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http://blocgame.com/stats.php?id=65669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18500</v>
      </c>
      <c r="AA1094" s="8">
        <f t="shared" si="105"/>
        <v>62.5</v>
      </c>
      <c r="AB1094" s="4">
        <f t="shared" si="106"/>
        <v>53.333333333333336</v>
      </c>
      <c r="AC1094" s="4">
        <f t="shared" si="107"/>
        <v>3333.3333333333335</v>
      </c>
    </row>
    <row r="1095" spans="1:29" x14ac:dyDescent="0.25">
      <c r="A1095" t="str">
        <f>feed!A1095</f>
        <v>Infernotopia</v>
      </c>
      <c r="B1095" t="str">
        <f>feed!B1095</f>
        <v>Eredar Lord Jaraxxus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62.5</v>
      </c>
      <c r="AB1095" s="4">
        <f t="shared" si="106"/>
        <v>53.333333333333336</v>
      </c>
      <c r="AC1095" s="4">
        <f t="shared" si="107"/>
        <v>3333.3333333333335</v>
      </c>
    </row>
    <row r="1096" spans="1:29" x14ac:dyDescent="0.25">
      <c r="A1096" t="str">
        <f>feed!A1096</f>
        <v>Sunnix</v>
      </c>
      <c r="B1096" t="str">
        <f>feed!B1096</f>
        <v>Sanx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42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320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Mesoamerica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19250</v>
      </c>
      <c r="AA1096" s="8">
        <f t="shared" si="105"/>
        <v>62.5</v>
      </c>
      <c r="AB1096" s="4">
        <f t="shared" si="106"/>
        <v>53.333333333333336</v>
      </c>
      <c r="AC1096" s="4">
        <f t="shared" si="107"/>
        <v>3333.3333333333335</v>
      </c>
    </row>
    <row r="1097" spans="1:29" x14ac:dyDescent="0.25">
      <c r="A1097" t="str">
        <f>feed!A1097</f>
        <v>Zhonghua</v>
      </c>
      <c r="B1097" t="str">
        <f>feed!B1097</f>
        <v>christos200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Good</v>
      </c>
      <c r="J1097">
        <f>SUMPRODUCT(MID(0&amp;feed!J1097,LARGE(INDEX(ISNUMBER(--MID(feed!J1097,ROW($1:$19),1))*
ROW($1:$19),0),ROW($1:$19))+1,1)*10^ROW($1:$19)/10)</f>
        <v>40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China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http://blocgame.com/stats.php?id=65679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18875</v>
      </c>
      <c r="AA1097" s="8">
        <f t="shared" si="105"/>
        <v>62.5</v>
      </c>
      <c r="AB1097" s="4">
        <f t="shared" si="106"/>
        <v>53.333333333333336</v>
      </c>
      <c r="AC1097" s="4">
        <f t="shared" si="107"/>
        <v>3333.3333333333335</v>
      </c>
    </row>
    <row r="1098" spans="1:29" x14ac:dyDescent="0.25">
      <c r="A1098" t="str">
        <f>feed!A1098</f>
        <v>moondontexist</v>
      </c>
      <c r="B1098" t="str">
        <f>feed!B1098</f>
        <v>wickywickywicked</v>
      </c>
      <c r="C1098">
        <f>feed!C1098</f>
        <v>0</v>
      </c>
      <c r="D1098">
        <f>SUMPRODUCT(MID(0&amp;feed!D1098,LARGE(INDEX(ISNUMBER(--MID(feed!D1098,ROW($1:$19),1))*
ROW($1:$19),0),ROW($1:$19))+1,1)*10^ROW($1:$19)/10)</f>
        <v>16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Questionable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319</v>
      </c>
      <c r="O1098">
        <f>SUMPRODUCT(MID(0&amp;feed!O1098,LARGE(INDEX(ISNUMBER(--MID(feed!O1098,ROW($1:$5),1))*
ROW($1:$5),0),ROW($1:$5))+1,1)*10^ROW($1:$5)/10)</f>
        <v>1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East Africa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098" t="str">
        <f>feed!U1098</f>
        <v>http://blocgame.com/stats.php?id=65628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18575</v>
      </c>
      <c r="AA1098" s="8">
        <f t="shared" si="105"/>
        <v>61.755485893416925</v>
      </c>
      <c r="AB1098" s="4">
        <f t="shared" si="106"/>
        <v>53.166666666666664</v>
      </c>
      <c r="AC1098" s="4">
        <f t="shared" si="107"/>
        <v>3283.3333333333335</v>
      </c>
    </row>
    <row r="1099" spans="1:29" x14ac:dyDescent="0.25">
      <c r="A1099" t="str">
        <f>feed!A1099</f>
        <v>PC MASTER RACE</v>
      </c>
      <c r="B1099" t="str">
        <f>feed!B1099</f>
        <v>vExotics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142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318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http://blocgame.com/stats.php?id=65555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62.893081761006286</v>
      </c>
      <c r="AB1099" s="4">
        <f t="shared" si="106"/>
        <v>53</v>
      </c>
      <c r="AC1099" s="4">
        <f t="shared" si="107"/>
        <v>3333.3333333333335</v>
      </c>
    </row>
    <row r="1100" spans="1:29" x14ac:dyDescent="0.25">
      <c r="A1100" t="str">
        <f>feed!A1100</f>
        <v>Tanki</v>
      </c>
      <c r="B1100" t="str">
        <f>feed!B1100</f>
        <v>Crosstheline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137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318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http://blocgame.com/stats.php?id=65565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62.893081761006286</v>
      </c>
      <c r="AB1100" s="4">
        <f t="shared" si="106"/>
        <v>53</v>
      </c>
      <c r="AC1100" s="4">
        <f t="shared" si="107"/>
        <v>3333.3333333333335</v>
      </c>
    </row>
    <row r="1101" spans="1:29" x14ac:dyDescent="0.25">
      <c r="A1101" t="str">
        <f>feed!A1101</f>
        <v>Earth Soljah</v>
      </c>
      <c r="B1101" t="str">
        <f>feed!B1101</f>
        <v>alex1902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Normal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318</v>
      </c>
      <c r="O1101">
        <f>SUMPRODUCT(MID(0&amp;feed!O1101,LARGE(INDEX(ISNUMBER(--MID(feed!O1101,ROW($1:$5),1))*
ROW($1:$5),0),ROW($1:$5))+1,1)*10^ROW($1:$5)/10)</f>
        <v>250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Indochina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http://blocgame.com/stats.php?id=65701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62.893081761006286</v>
      </c>
      <c r="AB1101" s="4">
        <f t="shared" si="106"/>
        <v>53</v>
      </c>
      <c r="AC1101" s="4">
        <f t="shared" si="107"/>
        <v>3333.3333333333335</v>
      </c>
    </row>
    <row r="1102" spans="1:29" x14ac:dyDescent="0.25">
      <c r="A1102" t="str">
        <f>feed!A1102</f>
        <v>United Patriots</v>
      </c>
      <c r="B1102" t="str">
        <f>feed!B1102</f>
        <v>President Redford</v>
      </c>
      <c r="C1102">
        <f>feed!C1102</f>
        <v>0</v>
      </c>
      <c r="D1102">
        <f>SUMPRODUCT(MID(0&amp;feed!D1102,LARGE(INDEX(ISNUMBER(--MID(feed!D1102,ROW($1:$19),1))*
ROW($1:$19),0),ROW($1:$19))+1,1)*10^ROW($1:$19)/10)</f>
        <v>26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317</v>
      </c>
      <c r="O1102">
        <f>SUMPRODUCT(MID(0&amp;feed!O1102,LARGE(INDEX(ISNUMBER(--MID(feed!O1102,ROW($1:$5),1))*
ROW($1:$5),0),ROW($1:$5))+1,1)*10^ROW($1:$5)/10)</f>
        <v>180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Mesoamerica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http://blocgame.com/stats.php?id=65642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63.09148264984227</v>
      </c>
      <c r="AB1102" s="4">
        <f t="shared" si="106"/>
        <v>52.833333333333336</v>
      </c>
      <c r="AC1102" s="4">
        <f t="shared" si="107"/>
        <v>3333.3333333333335</v>
      </c>
    </row>
    <row r="1103" spans="1:29" x14ac:dyDescent="0.25">
      <c r="A1103" t="str">
        <f>feed!A1103</f>
        <v>DEADGAME</v>
      </c>
      <c r="B1103" t="str">
        <f>feed!B1103</f>
        <v>k o t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16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317</v>
      </c>
      <c r="O1103">
        <f>SUMPRODUCT(MID(0&amp;feed!O1103,LARGE(INDEX(ISNUMBER(--MID(feed!O1103,ROW($1:$5),1))*
ROW($1:$5),0),ROW($1:$5))+1,1)*10^ROW($1:$5)/10)</f>
        <v>4136</v>
      </c>
      <c r="P1103" t="str">
        <f>feed!P1103</f>
        <v>Untapped</v>
      </c>
      <c r="Q1103">
        <f t="shared" si="102"/>
        <v>90</v>
      </c>
      <c r="R1103" t="str">
        <f>feed!Q1103</f>
        <v>Meagre</v>
      </c>
      <c r="S1103">
        <f t="shared" si="103"/>
        <v>1.5</v>
      </c>
      <c r="T1103" t="str">
        <f>feed!R1103</f>
        <v>Atlas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http://blocgame.com/stats.php?id=65673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63.09148264984227</v>
      </c>
      <c r="AB1103" s="4">
        <f t="shared" si="106"/>
        <v>52.833333333333336</v>
      </c>
      <c r="AC1103" s="4">
        <f t="shared" si="107"/>
        <v>3333.3333333333335</v>
      </c>
    </row>
    <row r="1104" spans="1:29" x14ac:dyDescent="0.25">
      <c r="A1104" t="str">
        <f>feed!A1104</f>
        <v>Bintulu ranger</v>
      </c>
      <c r="B1104" t="str">
        <f>feed!B1104</f>
        <v>Bintulu Empire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SUMPRODUCT(MID(0&amp;feed!H1104,LARGE(INDEX(ISNUMBER(--MID(feed!H1104,ROW($1:$19),1))*
ROW($1:$19),0),ROW($1:$19))+1,1)*10^ROW($1:$19)/10)</f>
        <v>1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316</v>
      </c>
      <c r="O1104">
        <f>SUMPRODUCT(MID(0&amp;feed!O1104,LARGE(INDEX(ISNUMBER(--MID(feed!O1104,ROW($1:$5),1))*
ROW($1:$5),0),ROW($1:$5))+1,1)*10^ROW($1:$5)/10)</f>
        <v>72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Indochina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http://blocgame.com/stats.php?id=62370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17750</v>
      </c>
      <c r="AA1104" s="8">
        <f t="shared" si="105"/>
        <v>63.291139240506332</v>
      </c>
      <c r="AB1104" s="4">
        <f t="shared" si="106"/>
        <v>52.666666666666664</v>
      </c>
      <c r="AC1104" s="4">
        <f t="shared" si="107"/>
        <v>3333.3333333333335</v>
      </c>
    </row>
    <row r="1105" spans="1:29" x14ac:dyDescent="0.25">
      <c r="A1105" t="str">
        <f>feed!A1105</f>
        <v>gregorthemaster</v>
      </c>
      <c r="B1105" t="str">
        <f>feed!B1105</f>
        <v>hothound10210</v>
      </c>
      <c r="C1105" t="str">
        <f>feed!C1105</f>
        <v>The Khilafah</v>
      </c>
      <c r="D1105">
        <f>SUMPRODUCT(MID(0&amp;feed!D1105,LARGE(INDEX(ISNUMBER(--MID(feed!D1105,ROW($1:$19),1))*
ROW($1:$19),0),ROW($1:$19))+1,1)*10^ROW($1:$19)/10)</f>
        <v>32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Gandhi-like</v>
      </c>
      <c r="H1105">
        <f>SUMPRODUCT(MID(0&amp;feed!H1105,LARGE(INDEX(ISNUMBER(--MID(feed!H1105,ROW($1:$19),1))*
ROW($1:$19),0),ROW($1:$19))+1,1)*10^ROW($1:$19)/10)</f>
        <v>1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316</v>
      </c>
      <c r="O1105">
        <f>SUMPRODUCT(MID(0&amp;feed!O1105,LARGE(INDEX(ISNUMBER(--MID(feed!O1105,ROW($1:$5),1))*
ROW($1:$5),0),ROW($1:$5))+1,1)*10^ROW($1:$5)/10)</f>
        <v>387</v>
      </c>
      <c r="P1105" t="str">
        <f>feed!P1105</f>
        <v>Untapped</v>
      </c>
      <c r="Q1105">
        <f t="shared" si="102"/>
        <v>90</v>
      </c>
      <c r="R1105" t="str">
        <f>feed!Q1105</f>
        <v>Mediocre</v>
      </c>
      <c r="S1105">
        <f t="shared" si="103"/>
        <v>4.5</v>
      </c>
      <c r="T1105" t="str">
        <f>feed!R1105</f>
        <v>West Africa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1105" t="str">
        <f>feed!U1105</f>
        <v>http://blocgame.com/stats.php?id=65101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17140</v>
      </c>
      <c r="AA1105" s="8">
        <f t="shared" si="105"/>
        <v>62.547468354430379</v>
      </c>
      <c r="AB1105" s="4">
        <f t="shared" si="106"/>
        <v>52.666666666666664</v>
      </c>
      <c r="AC1105" s="4">
        <f t="shared" si="107"/>
        <v>3294.1666666666665</v>
      </c>
    </row>
    <row r="1106" spans="1:29" x14ac:dyDescent="0.25">
      <c r="A1106" t="str">
        <f>feed!A1106</f>
        <v>June</v>
      </c>
      <c r="B1106" t="str">
        <f>feed!B1106</f>
        <v>June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Angelic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107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316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Pacific Rim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http://blocgame.com/stats.php?id=65603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18875</v>
      </c>
      <c r="AA1106" s="8">
        <f t="shared" si="105"/>
        <v>63.291139240506332</v>
      </c>
      <c r="AB1106" s="4">
        <f t="shared" si="106"/>
        <v>52.666666666666664</v>
      </c>
      <c r="AC1106" s="4">
        <f t="shared" si="107"/>
        <v>3333.3333333333335</v>
      </c>
    </row>
    <row r="1107" spans="1:29" x14ac:dyDescent="0.25">
      <c r="A1107" t="str">
        <f>feed!A1107</f>
        <v>Earth Soljahz</v>
      </c>
      <c r="B1107" t="str">
        <f>feed!B1107</f>
        <v>backnotz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22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316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http://blocgame.com/stats.php?id=65705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63.291139240506332</v>
      </c>
      <c r="AB1107" s="4">
        <f t="shared" si="106"/>
        <v>52.666666666666664</v>
      </c>
      <c r="AC1107" s="4">
        <f t="shared" si="107"/>
        <v>3333.3333333333335</v>
      </c>
    </row>
    <row r="1108" spans="1:29" x14ac:dyDescent="0.25">
      <c r="A1108" t="str">
        <f>feed!A1108</f>
        <v>Coronia</v>
      </c>
      <c r="B1108" t="str">
        <f>feed!B1108</f>
        <v>PokeFan523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Indochina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http://blocgame.com/stats.php?id=58873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63.492063492063494</v>
      </c>
      <c r="AB1108" s="4">
        <f t="shared" si="106"/>
        <v>52.5</v>
      </c>
      <c r="AC1108" s="4">
        <f t="shared" si="107"/>
        <v>3333.3333333333335</v>
      </c>
    </row>
    <row r="1109" spans="1:29" x14ac:dyDescent="0.25">
      <c r="A1109" t="str">
        <f>feed!A1109</f>
        <v>Woodzy</v>
      </c>
      <c r="B1109" t="str">
        <f>feed!B1109</f>
        <v>Woodzy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109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http://blocgame.com/stats.php?id=65602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18500</v>
      </c>
      <c r="AA1109" s="8">
        <f t="shared" si="105"/>
        <v>63.492063492063494</v>
      </c>
      <c r="AB1109" s="4">
        <f t="shared" si="106"/>
        <v>52.5</v>
      </c>
      <c r="AC1109" s="4">
        <f t="shared" si="107"/>
        <v>3333.3333333333335</v>
      </c>
    </row>
    <row r="1110" spans="1:29" x14ac:dyDescent="0.25">
      <c r="A1110" t="str">
        <f>feed!A1110</f>
        <v>Rekora</v>
      </c>
      <c r="B1110" t="str">
        <f>feed!B1110</f>
        <v>Chatzberg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Good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37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Persia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http://blocgame.com/stats.php?id=65681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63.492063492063494</v>
      </c>
      <c r="AB1110" s="4">
        <f t="shared" si="106"/>
        <v>52.5</v>
      </c>
      <c r="AC1110" s="4">
        <f t="shared" si="107"/>
        <v>3333.3333333333335</v>
      </c>
    </row>
    <row r="1111" spans="1:29" x14ac:dyDescent="0.25">
      <c r="A1111" t="str">
        <f>feed!A1111</f>
        <v>Mbemba</v>
      </c>
      <c r="B1111" t="str">
        <f>feed!B1111</f>
        <v>zaqatarian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Congo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http://blocgame.com/stats.php?id=65682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63.492063492063494</v>
      </c>
      <c r="AB1111" s="4">
        <f t="shared" si="106"/>
        <v>52.5</v>
      </c>
      <c r="AC1111" s="4">
        <f t="shared" si="107"/>
        <v>3333.3333333333335</v>
      </c>
    </row>
    <row r="1112" spans="1:29" x14ac:dyDescent="0.25">
      <c r="A1112" t="str">
        <f>feed!A1112</f>
        <v>Kirin</v>
      </c>
      <c r="B1112" t="str">
        <f>feed!B1112</f>
        <v>kirin80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31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315</v>
      </c>
      <c r="O1112">
        <f>SUMPRODUCT(MID(0&amp;feed!O1112,LARGE(INDEX(ISNUMBER(--MID(feed!O1112,ROW($1:$5),1))*
ROW($1:$5),0),ROW($1:$5))+1,1)*10^ROW($1:$5)/10)</f>
        <v>483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Indochina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http://blocgame.com/stats.php?id=65683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18875</v>
      </c>
      <c r="AA1112" s="8">
        <f t="shared" si="105"/>
        <v>63.492063492063494</v>
      </c>
      <c r="AB1112" s="4">
        <f t="shared" si="106"/>
        <v>52.5</v>
      </c>
      <c r="AC1112" s="4">
        <f t="shared" si="107"/>
        <v>3333.3333333333335</v>
      </c>
    </row>
    <row r="1113" spans="1:29" x14ac:dyDescent="0.25">
      <c r="A1113" t="str">
        <f>feed!A1113</f>
        <v>Xelandia</v>
      </c>
      <c r="B1113" t="str">
        <f>feed!B1113</f>
        <v>NicoFilippo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28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The Subcontinent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63.492063492063494</v>
      </c>
      <c r="AB1113" s="4">
        <f t="shared" si="106"/>
        <v>52.5</v>
      </c>
      <c r="AC1113" s="4">
        <f t="shared" si="107"/>
        <v>3333.3333333333335</v>
      </c>
    </row>
    <row r="1114" spans="1:29" x14ac:dyDescent="0.25">
      <c r="A1114" t="str">
        <f>feed!A1114</f>
        <v>Neia</v>
      </c>
      <c r="B1114" t="str">
        <f>feed!B1114</f>
        <v>Inara Black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26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419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Caribbean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http://blocgame.com/stats.php?id=65691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63.492063492063494</v>
      </c>
      <c r="AB1114" s="4">
        <f t="shared" si="106"/>
        <v>52.5</v>
      </c>
      <c r="AC1114" s="4">
        <f t="shared" si="107"/>
        <v>3333.3333333333335</v>
      </c>
    </row>
    <row r="1115" spans="1:29" x14ac:dyDescent="0.25">
      <c r="A1115" t="str">
        <f>feed!A1115</f>
        <v>ZeroFounder</v>
      </c>
      <c r="B1115" t="str">
        <f>feed!B1115</f>
        <v>ZeroBlack</v>
      </c>
      <c r="C1115">
        <f>feed!C1115</f>
        <v>0</v>
      </c>
      <c r="D1115">
        <f>SUMPRODUCT(MID(0&amp;feed!D1115,LARGE(INDEX(ISNUMBER(--MID(feed!D1115,ROW($1:$19),1))*
ROW($1:$19),0),ROW($1:$19))+1,1)*10^ROW($1:$19)/10)</f>
        <v>30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Good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38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East Indies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http://blocgame.com/stats.php?id=61984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63.694267515923563</v>
      </c>
      <c r="AB1115" s="4">
        <f t="shared" si="106"/>
        <v>52.333333333333336</v>
      </c>
      <c r="AC1115" s="4">
        <f t="shared" si="107"/>
        <v>3333.3333333333335</v>
      </c>
    </row>
    <row r="1116" spans="1:29" x14ac:dyDescent="0.25">
      <c r="A1116" t="str">
        <f>feed!A1116</f>
        <v>Firestar</v>
      </c>
      <c r="B1116" t="str">
        <f>feed!B1116</f>
        <v>koll1987</v>
      </c>
      <c r="C1116">
        <f>feed!C1116</f>
        <v>0</v>
      </c>
      <c r="D1116">
        <f>SUMPRODUCT(MID(0&amp;feed!D1116,LARGE(INDEX(ISNUMBER(--MID(feed!D1116,ROW($1:$19),1))*
ROW($1:$19),0),ROW($1:$19))+1,1)*10^ROW($1:$19)/10)</f>
        <v>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4</v>
      </c>
      <c r="K1116">
        <f>SUMPRODUCT(MID(0&amp;feed!K1116,LARGE(INDEX(ISNUMBER(--MID(feed!K1116,ROW($1:$19),1))*
ROW($1:$19),0),ROW($1:$19))+1,1)*10^ROW($1:$19)/10)</f>
        <v>1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East Indies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116" t="str">
        <f>feed!U1116</f>
        <v>http://blocgame.com/stats.php?id=64695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-232</v>
      </c>
      <c r="AA1116" s="8">
        <f t="shared" si="105"/>
        <v>1.6496815286624205</v>
      </c>
      <c r="AB1116" s="4">
        <f t="shared" si="106"/>
        <v>52.333333333333336</v>
      </c>
      <c r="AC1116" s="4">
        <f t="shared" si="107"/>
        <v>86.333333333333329</v>
      </c>
    </row>
    <row r="1117" spans="1:29" x14ac:dyDescent="0.25">
      <c r="A1117" t="str">
        <f>feed!A1117</f>
        <v>Kukuba</v>
      </c>
      <c r="B1117" t="str">
        <f>feed!B1117</f>
        <v>amalya</v>
      </c>
      <c r="C1117" t="str">
        <f>feed!C1117</f>
        <v>Celestial Beingsï¿½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9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314</v>
      </c>
      <c r="O1117">
        <f>SUMPRODUCT(MID(0&amp;feed!O1117,LARGE(INDEX(ISNUMBER(--MID(feed!O1117,ROW($1:$5),1))*
ROW($1:$5),0),ROW($1:$5))+1,1)*10^ROW($1:$5)/10)</f>
        <v>3749</v>
      </c>
      <c r="P1117" t="str">
        <f>feed!P1117</f>
        <v>Untapped</v>
      </c>
      <c r="Q1117">
        <f t="shared" si="102"/>
        <v>90</v>
      </c>
      <c r="R1117" t="str">
        <f>feed!Q1117</f>
        <v>Meagre</v>
      </c>
      <c r="S1117">
        <f t="shared" si="103"/>
        <v>1.5</v>
      </c>
      <c r="T1117" t="str">
        <f>feed!R1117</f>
        <v>Atlas</v>
      </c>
      <c r="U1117" t="str">
        <f>feed!S1117</f>
        <v>United States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1117" t="str">
        <f>feed!U1117</f>
        <v>http://blocgame.com/stats.php?id=65500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17650</v>
      </c>
      <c r="AA1117" s="8">
        <f t="shared" si="105"/>
        <v>63.375796178343947</v>
      </c>
      <c r="AB1117" s="4">
        <f t="shared" si="106"/>
        <v>52.333333333333336</v>
      </c>
      <c r="AC1117" s="4">
        <f t="shared" si="107"/>
        <v>3316.6666666666665</v>
      </c>
    </row>
    <row r="1118" spans="1:29" x14ac:dyDescent="0.25">
      <c r="A1118" t="str">
        <f>feed!A1118</f>
        <v>RedHair</v>
      </c>
      <c r="B1118" t="str">
        <f>feed!B1118</f>
        <v>RedHairShanks</v>
      </c>
      <c r="C1118">
        <f>feed!C1118</f>
        <v>0</v>
      </c>
      <c r="D1118">
        <f>SUMPRODUCT(MID(0&amp;feed!D1118,LARGE(INDEX(ISNUMBER(--MID(feed!D1118,ROW($1:$19),1))*
ROW($1:$19),0),ROW($1:$19))+1,1)*10^ROW($1:$19)/10)</f>
        <v>53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SUMPRODUCT(MID(0&amp;feed!H1118,LARGE(INDEX(ISNUMBER(--MID(feed!H1118,ROW($1:$19),1))*
ROW($1:$19),0),ROW($1:$19))+1,1)*10^ROW($1:$19)/10)</f>
        <v>2</v>
      </c>
      <c r="I1118" t="str">
        <f>feed!I1118</f>
        <v>Elite</v>
      </c>
      <c r="J1118">
        <f>SUMPRODUCT(MID(0&amp;feed!J1118,LARGE(INDEX(ISNUMBER(--MID(feed!J1118,ROW($1:$19),1))*
ROW($1:$19),0),ROW($1:$19))+1,1)*10^ROW($1:$19)/10)</f>
        <v>10</v>
      </c>
      <c r="K1118">
        <f>SUMPRODUCT(MID(0&amp;feed!K1118,LARGE(INDEX(ISNUMBER(--MID(feed!K1118,ROW($1:$19),1))*
ROW($1:$19),0),ROW($1:$19))+1,1)*10^ROW($1:$19)/10)</f>
        <v>11</v>
      </c>
      <c r="L1118">
        <f>SUMPRODUCT(MID(0&amp;feed!L1118,LARGE(INDEX(ISNUMBER(--MID(feed!L1118,ROW($1:$19),1))*
ROW($1:$19),0),ROW($1:$19))+1,1)*10^ROW($1:$19)/10)</f>
        <v>4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314</v>
      </c>
      <c r="O1118">
        <f>SUMPRODUCT(MID(0&amp;feed!O1118,LARGE(INDEX(ISNUMBER(--MID(feed!O1118,ROW($1:$5),1))*
ROW($1:$5),0),ROW($1:$5))+1,1)*10^ROW($1:$5)/10)</f>
        <v>452</v>
      </c>
      <c r="P1118" t="str">
        <f>feed!P1118</f>
        <v>Untapped</v>
      </c>
      <c r="Q1118">
        <f t="shared" si="102"/>
        <v>90</v>
      </c>
      <c r="R1118" t="str">
        <f>feed!Q1118</f>
        <v>Somewhat Large</v>
      </c>
      <c r="S1118">
        <f t="shared" si="103"/>
        <v>6</v>
      </c>
      <c r="T1118" t="str">
        <f>feed!R1118</f>
        <v>Pacific Rim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http://blocgame.com/stats.php?id=65564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12875</v>
      </c>
      <c r="AA1118" s="8">
        <f t="shared" si="105"/>
        <v>63.694267515923563</v>
      </c>
      <c r="AB1118" s="4">
        <f t="shared" si="106"/>
        <v>52.333333333333336</v>
      </c>
      <c r="AC1118" s="4">
        <f t="shared" si="107"/>
        <v>3333.3333333333335</v>
      </c>
    </row>
    <row r="1119" spans="1:29" x14ac:dyDescent="0.25">
      <c r="A1119" t="str">
        <f>feed!A1119</f>
        <v>OBclarks</v>
      </c>
      <c r="B1119" t="str">
        <f>feed!B1119</f>
        <v>ob2231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Angelic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92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East Indies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http://blocgame.com/stats.php?id=65618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18875</v>
      </c>
      <c r="AA1119" s="8">
        <f t="shared" si="105"/>
        <v>63.694267515923563</v>
      </c>
      <c r="AB1119" s="4">
        <f t="shared" si="106"/>
        <v>52.333333333333336</v>
      </c>
      <c r="AC1119" s="4">
        <f t="shared" si="107"/>
        <v>3333.3333333333335</v>
      </c>
    </row>
    <row r="1120" spans="1:29" x14ac:dyDescent="0.25">
      <c r="A1120" t="str">
        <f>feed!A1120</f>
        <v>Thundera</v>
      </c>
      <c r="B1120" t="str">
        <f>feed!B1120</f>
        <v>Tygra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Good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8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Meagre</v>
      </c>
      <c r="S1120">
        <f t="shared" si="103"/>
        <v>1.5</v>
      </c>
      <c r="T1120" t="str">
        <f>feed!R1120</f>
        <v>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63.694267515923563</v>
      </c>
      <c r="AB1120" s="4">
        <f t="shared" si="106"/>
        <v>52.333333333333336</v>
      </c>
      <c r="AC1120" s="4">
        <f t="shared" si="107"/>
        <v>3333.3333333333335</v>
      </c>
    </row>
    <row r="1121" spans="1:29" x14ac:dyDescent="0.25">
      <c r="A1121" t="str">
        <f>feed!A1121</f>
        <v>Fancera</v>
      </c>
      <c r="B1121" t="str">
        <f>feed!B1121</f>
        <v>Herrald</v>
      </c>
      <c r="C1121">
        <f>feed!C1121</f>
        <v>0</v>
      </c>
      <c r="D1121">
        <f>SUMPRODUCT(MID(0&amp;feed!D1121,LARGE(INDEX(ISNUMBER(--MID(feed!D1121,ROW($1:$19),1))*
ROW($1:$19),0),ROW($1:$19))+1,1)*10^ROW($1:$19)/10)</f>
        <v>17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Questionable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313</v>
      </c>
      <c r="O1121">
        <f>SUMPRODUCT(MID(0&amp;feed!O1121,LARGE(INDEX(ISNUMBER(--MID(feed!O1121,ROW($1:$5),1))*
ROW($1:$5),0),ROW($1:$5))+1,1)*10^ROW($1:$5)/10)</f>
        <v>0</v>
      </c>
      <c r="P1121" t="str">
        <f>feed!P1121</f>
        <v>Plentiful</v>
      </c>
      <c r="Q1121">
        <f t="shared" si="102"/>
        <v>70</v>
      </c>
      <c r="R1121" t="str">
        <f>feed!Q1121</f>
        <v>None</v>
      </c>
      <c r="S1121">
        <f t="shared" si="103"/>
        <v>0</v>
      </c>
      <c r="T1121" t="str">
        <f>feed!R1121</f>
        <v>The Subcontinent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1121" t="str">
        <f>feed!U1121</f>
        <v>http://blocgame.com/stats.php?id=65372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17149</v>
      </c>
      <c r="AA1121" s="8">
        <f t="shared" si="105"/>
        <v>57.185303514376997</v>
      </c>
      <c r="AB1121" s="4">
        <f t="shared" si="106"/>
        <v>52.166666666666664</v>
      </c>
      <c r="AC1121" s="4">
        <f t="shared" si="107"/>
        <v>2983.1666666666665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313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63.897763578274763</v>
      </c>
      <c r="AB1122" s="4">
        <f t="shared" si="106"/>
        <v>52.166666666666664</v>
      </c>
      <c r="AC1122" s="4">
        <f t="shared" si="107"/>
        <v>3333.3333333333335</v>
      </c>
    </row>
    <row r="1123" spans="1:29" x14ac:dyDescent="0.25">
      <c r="A1123" t="str">
        <f>feed!A1123</f>
        <v>Perdonema</v>
      </c>
      <c r="B1123" t="str">
        <f>feed!B1123</f>
        <v>Perdonem</v>
      </c>
      <c r="C1123">
        <f>feed!C1123</f>
        <v>0</v>
      </c>
      <c r="D1123">
        <f>SUMPRODUCT(MID(0&amp;feed!D1123,LARGE(INDEX(ISNUMBER(--MID(feed!D1123,ROW($1:$19),1))*
ROW($1:$19),0),ROW($1:$19))+1,1)*10^ROW($1:$19)/10)</f>
        <v>6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Atlas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1123" t="str">
        <f>feed!U1123</f>
        <v>http://blocgame.com/stats.php?id=65416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14254</v>
      </c>
      <c r="AA1123" s="8">
        <f t="shared" si="105"/>
        <v>48.089743589743591</v>
      </c>
      <c r="AB1123" s="4">
        <f t="shared" si="106"/>
        <v>52</v>
      </c>
      <c r="AC1123" s="4">
        <f t="shared" si="107"/>
        <v>2500.6666666666665</v>
      </c>
    </row>
    <row r="1124" spans="1:29" x14ac:dyDescent="0.25">
      <c r="A1124" t="str">
        <f>feed!A1124</f>
        <v>Aggieville</v>
      </c>
      <c r="B1124" t="str">
        <f>feed!B1124</f>
        <v>JSUDB39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Caribbean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http://blocgame.com/stats.php?id=65611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18875</v>
      </c>
      <c r="AA1124" s="8">
        <f t="shared" si="105"/>
        <v>64.102564102564102</v>
      </c>
      <c r="AB1124" s="4">
        <f t="shared" si="106"/>
        <v>52</v>
      </c>
      <c r="AC1124" s="4">
        <f t="shared" si="107"/>
        <v>3333.3333333333335</v>
      </c>
    </row>
    <row r="1125" spans="1:29" x14ac:dyDescent="0.25">
      <c r="A1125" t="str">
        <f>feed!A1125</f>
        <v>Sunited Tates</v>
      </c>
      <c r="B1125" t="str">
        <f>feed!B1125</f>
        <v>Arack Bobama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Meagre</v>
      </c>
      <c r="S1125">
        <f t="shared" si="103"/>
        <v>1.5</v>
      </c>
      <c r="T1125" t="str">
        <f>feed!R1125</f>
        <v>China</v>
      </c>
      <c r="U1125" t="str">
        <f>feed!S1125</f>
        <v>United States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1125" t="str">
        <f>feed!U1125</f>
        <v>http://blocgame.com/stats.php?id=65709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19450</v>
      </c>
      <c r="AA1125" s="8">
        <f t="shared" si="105"/>
        <v>64.951768488745984</v>
      </c>
      <c r="AB1125" s="4">
        <f t="shared" si="106"/>
        <v>51.833333333333336</v>
      </c>
      <c r="AC1125" s="4">
        <f t="shared" si="107"/>
        <v>3366.6666666666665</v>
      </c>
    </row>
    <row r="1126" spans="1:29" x14ac:dyDescent="0.25">
      <c r="A1126" t="str">
        <f>feed!A1126</f>
        <v>Peen Nation</v>
      </c>
      <c r="B1126" t="str">
        <f>feed!B1126</f>
        <v>rclabbe3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http://blocgame.com/stats.php?id=65692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19250</v>
      </c>
      <c r="AA1126" s="8">
        <f t="shared" si="105"/>
        <v>64.516129032258064</v>
      </c>
      <c r="AB1126" s="4">
        <f t="shared" si="106"/>
        <v>51.666666666666664</v>
      </c>
      <c r="AC1126" s="4">
        <f t="shared" si="107"/>
        <v>3333.3333333333335</v>
      </c>
    </row>
    <row r="1127" spans="1:29" x14ac:dyDescent="0.25">
      <c r="A1127" t="str">
        <f>feed!A1127</f>
        <v>Horacia</v>
      </c>
      <c r="B1127" t="str">
        <f>feed!B1127</f>
        <v>halone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Isolated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224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Amazonia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http://blocgame.com/stats.php?id=65693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64.516129032258064</v>
      </c>
      <c r="AB1127" s="4">
        <f t="shared" si="106"/>
        <v>51.666666666666664</v>
      </c>
      <c r="AC1127" s="4">
        <f t="shared" si="107"/>
        <v>3333.3333333333335</v>
      </c>
    </row>
    <row r="1128" spans="1:29" x14ac:dyDescent="0.25">
      <c r="A1128" t="str">
        <f>feed!A1128</f>
        <v>Ramelia</v>
      </c>
      <c r="B1128" t="str">
        <f>feed!B1128</f>
        <v>Helmut von Lekkingen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Pacific Rim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64.516129032258064</v>
      </c>
      <c r="AB1128" s="4">
        <f t="shared" si="106"/>
        <v>51.666666666666664</v>
      </c>
      <c r="AC1128" s="4">
        <f t="shared" si="107"/>
        <v>3333.3333333333335</v>
      </c>
    </row>
    <row r="1129" spans="1:29" x14ac:dyDescent="0.25">
      <c r="A1129" t="str">
        <f>feed!A1129</f>
        <v>Austinistand</v>
      </c>
      <c r="B1129" t="str">
        <f>feed!B1129</f>
        <v>Awxpsycho1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Egypt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1129" t="str">
        <f>feed!U1129</f>
        <v>http://blocgame.com/stats.php?id=65698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19413</v>
      </c>
      <c r="AA1129" s="8">
        <f t="shared" si="105"/>
        <v>65.041935483870972</v>
      </c>
      <c r="AB1129" s="4">
        <f t="shared" si="106"/>
        <v>51.666666666666664</v>
      </c>
      <c r="AC1129" s="4">
        <f t="shared" si="107"/>
        <v>3360.5</v>
      </c>
    </row>
    <row r="1130" spans="1:29" x14ac:dyDescent="0.25">
      <c r="A1130" t="str">
        <f>feed!A1130</f>
        <v>Urss</v>
      </c>
      <c r="B1130" t="str">
        <f>feed!B1130</f>
        <v>Urssmorris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Isolated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20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http://blocgame.com/stats.php?id=65702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18500</v>
      </c>
      <c r="AA1130" s="8">
        <f t="shared" si="105"/>
        <v>64.516129032258064</v>
      </c>
      <c r="AB1130" s="4">
        <f t="shared" si="106"/>
        <v>51.666666666666664</v>
      </c>
      <c r="AC1130" s="4">
        <f t="shared" si="107"/>
        <v>3333.3333333333335</v>
      </c>
    </row>
    <row r="1131" spans="1:29" x14ac:dyDescent="0.25">
      <c r="A1131" t="str">
        <f>feed!A1131</f>
        <v>Karoc</v>
      </c>
      <c r="B1131" t="str">
        <f>feed!B1131</f>
        <v>Gladiz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Pacific Rim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http://blocgame.com/stats.php?id=65706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64.516129032258064</v>
      </c>
      <c r="AB1131" s="4">
        <f t="shared" si="106"/>
        <v>51.666666666666664</v>
      </c>
      <c r="AC1131" s="4">
        <f t="shared" si="107"/>
        <v>3333.3333333333335</v>
      </c>
    </row>
    <row r="1132" spans="1:29" x14ac:dyDescent="0.25">
      <c r="A1132" t="str">
        <f>feed!A1132</f>
        <v>Leanderish</v>
      </c>
      <c r="B1132" t="str">
        <f>feed!B1132</f>
        <v>Leander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Southern Cone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http://blocgame.com/stats.php?id=65707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64.516129032258064</v>
      </c>
      <c r="AB1132" s="4">
        <f t="shared" si="106"/>
        <v>51.666666666666664</v>
      </c>
      <c r="AC1132" s="4">
        <f t="shared" si="107"/>
        <v>3333.3333333333335</v>
      </c>
    </row>
    <row r="1133" spans="1:29" x14ac:dyDescent="0.25">
      <c r="A1133" t="str">
        <f>feed!A1133</f>
        <v>metphone</v>
      </c>
      <c r="B1133" t="str">
        <f>feed!B1133</f>
        <v>robbiebaseball5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19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http://blocgame.com/stats.php?id=65708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64.516129032258064</v>
      </c>
      <c r="AB1133" s="4">
        <f t="shared" si="106"/>
        <v>51.666666666666664</v>
      </c>
      <c r="AC1133" s="4">
        <f t="shared" si="107"/>
        <v>3333.3333333333335</v>
      </c>
    </row>
    <row r="1134" spans="1:29" x14ac:dyDescent="0.25">
      <c r="A1134" t="str">
        <f>feed!A1134</f>
        <v>Redhawka</v>
      </c>
      <c r="B1134" t="str">
        <f>feed!B1134</f>
        <v>saladani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17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Persia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http://blocgame.com/stats.php?id=65713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19250</v>
      </c>
      <c r="AA1134" s="8">
        <f t="shared" si="105"/>
        <v>64.516129032258064</v>
      </c>
      <c r="AB1134" s="4">
        <f t="shared" si="106"/>
        <v>51.666666666666664</v>
      </c>
      <c r="AC1134" s="4">
        <f t="shared" si="107"/>
        <v>3333.3333333333335</v>
      </c>
    </row>
    <row r="1135" spans="1:29" x14ac:dyDescent="0.25">
      <c r="A1135" t="str">
        <f>feed!A1135</f>
        <v>Pokkï¿½n</v>
      </c>
      <c r="B1135" t="str">
        <f>feed!B1135</f>
        <v>Pikachu01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9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443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Pacific Rim</v>
      </c>
      <c r="U1135" t="str">
        <f>feed!S1135</f>
        <v>United States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http://blocgame.com/stats.php?id=65714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64.516129032258064</v>
      </c>
      <c r="AB1135" s="4">
        <f t="shared" si="106"/>
        <v>51.666666666666664</v>
      </c>
      <c r="AC1135" s="4">
        <f t="shared" si="107"/>
        <v>3333.3333333333335</v>
      </c>
    </row>
    <row r="1136" spans="1:29" x14ac:dyDescent="0.25">
      <c r="A1136" t="str">
        <f>feed!A1136</f>
        <v>Drumpfia</v>
      </c>
      <c r="B1136" t="str">
        <f>feed!B1136</f>
        <v>Don Drumpf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16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Southern Cone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http://blocgame.com/stats.php?id=65715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64.516129032258064</v>
      </c>
      <c r="AB1136" s="4">
        <f t="shared" si="106"/>
        <v>51.666666666666664</v>
      </c>
      <c r="AC1136" s="4">
        <f t="shared" si="107"/>
        <v>3333.3333333333335</v>
      </c>
    </row>
    <row r="1137" spans="1:29" x14ac:dyDescent="0.25">
      <c r="A1137" t="str">
        <f>feed!A1137</f>
        <v>Ottomania</v>
      </c>
      <c r="B1137" t="str">
        <f>feed!B1137</f>
        <v>Xtrax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17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http://blocgame.com/stats.php?id=65716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Tyria</v>
      </c>
      <c r="B1138" t="str">
        <f>feed!B1138</f>
        <v>Consul Tiberius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East Indies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http://blocgame.com/stats.php?id=65717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Conwayina</v>
      </c>
      <c r="B1139" t="str">
        <f>feed!B1139</f>
        <v>yabrown1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Arabia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http://blocgame.com/stats.php?id=65719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64.516129032258064</v>
      </c>
      <c r="AB1139" s="4">
        <f t="shared" si="106"/>
        <v>51.666666666666664</v>
      </c>
      <c r="AC1139" s="4">
        <f t="shared" si="107"/>
        <v>3333.3333333333335</v>
      </c>
    </row>
    <row r="1140" spans="1:29" x14ac:dyDescent="0.25">
      <c r="A1140" t="str">
        <f>feed!A1140</f>
        <v>Nygardia</v>
      </c>
      <c r="B1140" t="str">
        <f>feed!B1140</f>
        <v>tromboneviking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East Indies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http://blocgame.com/stats.php?id=65720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64.516129032258064</v>
      </c>
      <c r="AB1140" s="4">
        <f t="shared" si="106"/>
        <v>51.666666666666664</v>
      </c>
      <c r="AC1140" s="4">
        <f t="shared" si="107"/>
        <v>3333.3333333333335</v>
      </c>
    </row>
    <row r="1141" spans="1:29" x14ac:dyDescent="0.25">
      <c r="A1141" t="str">
        <f>feed!A1141</f>
        <v>Oderint</v>
      </c>
      <c r="B1141" t="str">
        <f>feed!B1141</f>
        <v>Mancult</v>
      </c>
      <c r="C1141" t="str">
        <f>feed!C1141</f>
        <v>Islamic Rome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172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3039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Atlas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http://blocgame.com/stats.php?id=65072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18125</v>
      </c>
      <c r="AA1141" s="8">
        <f t="shared" si="105"/>
        <v>64.724919093851128</v>
      </c>
      <c r="AB1141" s="4">
        <f t="shared" si="106"/>
        <v>51.5</v>
      </c>
      <c r="AC1141" s="4">
        <f t="shared" si="107"/>
        <v>3333.3333333333335</v>
      </c>
    </row>
    <row r="1142" spans="1:29" x14ac:dyDescent="0.25">
      <c r="A1142" t="str">
        <f>feed!A1142</f>
        <v>Potatia</v>
      </c>
      <c r="B1142" t="str">
        <f>feed!B1142</f>
        <v>Potatomato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152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http://blocgame.com/stats.php?id=65544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64.724919093851128</v>
      </c>
      <c r="AB1142" s="4">
        <f t="shared" si="106"/>
        <v>51.5</v>
      </c>
      <c r="AC1142" s="4">
        <f t="shared" si="107"/>
        <v>3333.3333333333335</v>
      </c>
    </row>
    <row r="1143" spans="1:29" x14ac:dyDescent="0.25">
      <c r="A1143" t="str">
        <f>feed!A1143</f>
        <v>Akai</v>
      </c>
      <c r="B1143" t="str">
        <f>feed!B1143</f>
        <v>MakaiTheMagician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149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West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http://blocgame.com/stats.php?id=65547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Estror</v>
      </c>
      <c r="B1144" t="str">
        <f>feed!B1144</f>
        <v>Fearower</v>
      </c>
      <c r="C1144">
        <f>feed!C1144</f>
        <v>0</v>
      </c>
      <c r="D1144">
        <f>SUMPRODUCT(MID(0&amp;feed!D1144,LARGE(INDEX(ISNUMBER(--MID(feed!D1144,ROW($1:$19),1))*
ROW($1:$19),0),ROW($1:$19))+1,1)*10^ROW($1:$19)/10)</f>
        <v>30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4456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http://blocgame.com/stats.php?id=65684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18125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Trucial Coast</v>
      </c>
      <c r="B1145" t="str">
        <f>feed!B1145</f>
        <v>Ben MacGregor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2231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Arabia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http://blocgame.com/stats.php?id=65685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18500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Jebux</v>
      </c>
      <c r="B1146" t="str">
        <f>feed!B1146</f>
        <v>His_Laziness</v>
      </c>
      <c r="C1146" t="str">
        <f>feed!C1146</f>
        <v>USRGC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24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Mesoamerica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http://blocgame.com/stats.php?id=65696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18875</v>
      </c>
      <c r="AA1146" s="8">
        <f t="shared" si="105"/>
        <v>64.935064935064929</v>
      </c>
      <c r="AB1146" s="4">
        <f t="shared" si="106"/>
        <v>51.333333333333336</v>
      </c>
      <c r="AC1146" s="4">
        <f t="shared" si="107"/>
        <v>3333.3333333333335</v>
      </c>
    </row>
    <row r="1147" spans="1:29" x14ac:dyDescent="0.25">
      <c r="A1147" t="str">
        <f>feed!A1147</f>
        <v>Utteropia</v>
      </c>
      <c r="B1147" t="str">
        <f>feed!B1147</f>
        <v>shane903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140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Mesoamerica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http://blocgame.com/stats.php?id=65699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18875</v>
      </c>
      <c r="AA1147" s="8">
        <f t="shared" si="105"/>
        <v>64.935064935064929</v>
      </c>
      <c r="AB1147" s="4">
        <f t="shared" si="106"/>
        <v>51.333333333333336</v>
      </c>
      <c r="AC1147" s="4">
        <f t="shared" si="107"/>
        <v>3333.3333333333335</v>
      </c>
    </row>
    <row r="1148" spans="1:29" x14ac:dyDescent="0.25">
      <c r="A1148" t="str">
        <f>feed!A1148</f>
        <v>Segothia</v>
      </c>
      <c r="B1148" t="str">
        <f>feed!B1148</f>
        <v>King Anders</v>
      </c>
      <c r="C1148">
        <f>feed!C1148</f>
        <v>0</v>
      </c>
      <c r="D1148">
        <f>SUMPRODUCT(MID(0&amp;feed!D1148,LARGE(INDEX(ISNUMBER(--MID(feed!D1148,ROW($1:$19),1))*
ROW($1:$19),0),ROW($1:$19))+1,1)*10^ROW($1:$19)/10)</f>
        <v>30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308</v>
      </c>
      <c r="O1148">
        <f>SUMPRODUCT(MID(0&amp;feed!O1148,LARGE(INDEX(ISNUMBER(--MID(feed!O1148,ROW($1:$5),1))*
ROW($1:$5),0),ROW($1:$5))+1,1)*10^ROW($1:$5)/10)</f>
        <v>113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http://blocgame.com/stats.php?id=65710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18875</v>
      </c>
      <c r="AA1148" s="8">
        <f t="shared" si="105"/>
        <v>64.935064935064929</v>
      </c>
      <c r="AB1148" s="4">
        <f t="shared" si="106"/>
        <v>51.333333333333336</v>
      </c>
      <c r="AC1148" s="4">
        <f t="shared" si="107"/>
        <v>3333.3333333333335</v>
      </c>
    </row>
    <row r="1149" spans="1:29" x14ac:dyDescent="0.25">
      <c r="A1149" t="str">
        <f>feed!A1149</f>
        <v>Eburien</v>
      </c>
      <c r="B1149" t="str">
        <f>feed!B1149</f>
        <v>Petero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Southern Africa</v>
      </c>
      <c r="U1149" t="str">
        <f>feed!S1149</f>
        <v>Soviet Union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http://blocgame.com/stats.php?id=65711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18875</v>
      </c>
      <c r="AA1149" s="8">
        <f t="shared" si="105"/>
        <v>64.935064935064929</v>
      </c>
      <c r="AB1149" s="4">
        <f t="shared" si="106"/>
        <v>51.333333333333336</v>
      </c>
      <c r="AC1149" s="4">
        <f t="shared" si="107"/>
        <v>3333.3333333333335</v>
      </c>
    </row>
    <row r="1150" spans="1:29" x14ac:dyDescent="0.25">
      <c r="A1150" t="str">
        <f>feed!A1150</f>
        <v>Verbona</v>
      </c>
      <c r="B1150" t="str">
        <f>feed!B1150</f>
        <v>Omar</v>
      </c>
      <c r="C1150" t="str">
        <f>feed!C1150</f>
        <v>Interpol</v>
      </c>
      <c r="D1150">
        <f>SUMPRODUCT(MID(0&amp;feed!D1150,LARGE(INDEX(ISNUMBER(--MID(feed!D1150,ROW($1:$19),1))*
ROW($1:$19),0),ROW($1:$19))+1,1)*10^ROW($1:$19)/10)</f>
        <v>58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1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11</v>
      </c>
      <c r="K1150">
        <f>SUMPRODUCT(MID(0&amp;feed!K1150,LARGE(INDEX(ISNUMBER(--MID(feed!K1150,ROW($1:$19),1))*
ROW($1:$19),0),ROW($1:$19))+1,1)*10^ROW($1:$19)/10)</f>
        <v>10</v>
      </c>
      <c r="L1150">
        <f>SUMPRODUCT(MID(0&amp;feed!L1150,LARGE(INDEX(ISNUMBER(--MID(feed!L1150,ROW($1:$19),1))*
ROW($1:$19),0),ROW($1:$19))+1,1)*10^ROW($1:$19)/10)</f>
        <v>5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2987</v>
      </c>
      <c r="P1150" t="str">
        <f>feed!P1150</f>
        <v>Untapped</v>
      </c>
      <c r="Q1150">
        <f t="shared" si="102"/>
        <v>90</v>
      </c>
      <c r="R1150" t="str">
        <f>feed!Q1150</f>
        <v>Meagre</v>
      </c>
      <c r="S1150">
        <f t="shared" si="103"/>
        <v>1.5</v>
      </c>
      <c r="T1150" t="str">
        <f>feed!R1150</f>
        <v>Egypt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1150" t="str">
        <f>feed!U1150</f>
        <v>http://blocgame.com/stats.php?id=65345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24769</v>
      </c>
      <c r="AA1150" s="8">
        <f t="shared" si="105"/>
        <v>101.44625407166124</v>
      </c>
      <c r="AB1150" s="4">
        <f t="shared" si="106"/>
        <v>51.166666666666664</v>
      </c>
      <c r="AC1150" s="4">
        <f t="shared" si="107"/>
        <v>5190.666666666667</v>
      </c>
    </row>
    <row r="1151" spans="1:29" x14ac:dyDescent="0.25">
      <c r="A1151" t="str">
        <f>feed!A1151</f>
        <v>Seagull</v>
      </c>
      <c r="B1151" t="str">
        <f>feed!B1151</f>
        <v>Lord Seagull</v>
      </c>
      <c r="C1151">
        <f>feed!C1151</f>
        <v>0</v>
      </c>
      <c r="D1151">
        <f>SUMPRODUCT(MID(0&amp;feed!D1151,LARGE(INDEX(ISNUMBER(--MID(feed!D1151,ROW($1:$19),1))*
ROW($1:$19),0),ROW($1:$19))+1,1)*10^ROW($1:$19)/10)</f>
        <v>22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Small</v>
      </c>
      <c r="S1151">
        <f t="shared" si="103"/>
        <v>3</v>
      </c>
      <c r="T1151" t="str">
        <f>feed!R1151</f>
        <v>Southern Cone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151" t="str">
        <f>feed!U1151</f>
        <v>http://blocgame.com/stats.php?id=65686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19173</v>
      </c>
      <c r="AA1151" s="8">
        <f t="shared" si="105"/>
        <v>66.117263843648203</v>
      </c>
      <c r="AB1151" s="4">
        <f t="shared" si="106"/>
        <v>51.166666666666664</v>
      </c>
      <c r="AC1151" s="4">
        <f t="shared" si="107"/>
        <v>3383</v>
      </c>
    </row>
    <row r="1152" spans="1:29" x14ac:dyDescent="0.25">
      <c r="A1152" t="str">
        <f>feed!A1152</f>
        <v>Blorgonie</v>
      </c>
      <c r="B1152" t="str">
        <f>feed!B1152</f>
        <v>The Great Blorg</v>
      </c>
      <c r="C1152" t="str">
        <f>feed!C1152</f>
        <v>USRGC</v>
      </c>
      <c r="D1152">
        <f>SUMPRODUCT(MID(0&amp;feed!D1152,LARGE(INDEX(ISNUMBER(--MID(feed!D1152,ROW($1:$19),1))*
ROW($1:$19),0),ROW($1:$19))+1,1)*10^ROW($1:$19)/10)</f>
        <v>24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4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Pacific Rim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http://blocgame.com/stats.php?id=65712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18500</v>
      </c>
      <c r="AA1152" s="8">
        <f t="shared" si="105"/>
        <v>65.146579804560261</v>
      </c>
      <c r="AB1152" s="4">
        <f t="shared" si="106"/>
        <v>51.166666666666664</v>
      </c>
      <c r="AC1152" s="4">
        <f t="shared" si="107"/>
        <v>3333.3333333333335</v>
      </c>
    </row>
    <row r="1153" spans="1:29" x14ac:dyDescent="0.25">
      <c r="A1153" t="str">
        <f>feed!A1153</f>
        <v>Fascimo</v>
      </c>
      <c r="B1153" t="str">
        <f>feed!B1153</f>
        <v>El Dominar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307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Mesoamerica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http://blocgame.com/stats.php?id=65734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65.146579804560261</v>
      </c>
      <c r="AB1153" s="4">
        <f t="shared" si="106"/>
        <v>51.166666666666664</v>
      </c>
      <c r="AC1153" s="4">
        <f t="shared" si="107"/>
        <v>3333.3333333333335</v>
      </c>
    </row>
    <row r="1154" spans="1:29" x14ac:dyDescent="0.25">
      <c r="A1154" t="str">
        <f>feed!A1154</f>
        <v>Delconas</v>
      </c>
      <c r="B1154" t="str">
        <f>feed!B1154</f>
        <v>Sumit_Ali</v>
      </c>
      <c r="C1154" t="str">
        <f>feed!C1154</f>
        <v>Allied Asia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Gandhi-like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4703</v>
      </c>
      <c r="P1154" t="str">
        <f>feed!P1154</f>
        <v>Untapped</v>
      </c>
      <c r="Q1154">
        <f t="shared" si="102"/>
        <v>90</v>
      </c>
      <c r="R1154" t="str">
        <f>feed!Q1154</f>
        <v>Mediocre</v>
      </c>
      <c r="S1154">
        <f t="shared" si="103"/>
        <v>4.5</v>
      </c>
      <c r="T1154" t="str">
        <f>feed!R1154</f>
        <v>Arabia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http://blocgame.com/stats.php?id=65329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18875</v>
      </c>
      <c r="AA1154" s="8">
        <f t="shared" si="105"/>
        <v>65.359477124183002</v>
      </c>
      <c r="AB1154" s="4">
        <f t="shared" si="106"/>
        <v>51</v>
      </c>
      <c r="AC1154" s="4">
        <f t="shared" si="107"/>
        <v>3333.3333333333335</v>
      </c>
    </row>
    <row r="1155" spans="1:29" x14ac:dyDescent="0.25">
      <c r="A1155" t="str">
        <f>feed!A1155</f>
        <v>Rasputin</v>
      </c>
      <c r="B1155" t="str">
        <f>feed!B1155</f>
        <v>DiogoCosta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166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65.359477124183002</v>
      </c>
      <c r="AB1155" s="4">
        <f t="shared" ref="AB1155:AB1218" si="112">N1155/6</f>
        <v>51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Ark-a-znoi</v>
      </c>
      <c r="B1156" t="str">
        <f>feed!B1156</f>
        <v>Darkagma</v>
      </c>
      <c r="C1156" t="str">
        <f>feed!C1156</f>
        <v>USRGC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378</v>
      </c>
      <c r="P1156" t="str">
        <f>feed!P1156</f>
        <v>Plentiful</v>
      </c>
      <c r="Q1156">
        <f t="shared" si="108"/>
        <v>70</v>
      </c>
      <c r="R1156" t="str">
        <f>feed!Q1156</f>
        <v>None</v>
      </c>
      <c r="S1156">
        <f t="shared" si="109"/>
        <v>0</v>
      </c>
      <c r="T1156" t="str">
        <f>feed!R1156</f>
        <v>Southern Cone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1156" t="str">
        <f>feed!U1156</f>
        <v>http://blocgame.com/stats.php?id=65672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18477</v>
      </c>
      <c r="AA1156" s="8">
        <f t="shared" si="111"/>
        <v>64.058823529411768</v>
      </c>
      <c r="AB1156" s="4">
        <f t="shared" si="112"/>
        <v>51</v>
      </c>
      <c r="AC1156" s="4">
        <f t="shared" si="113"/>
        <v>3267</v>
      </c>
    </row>
    <row r="1157" spans="1:29" x14ac:dyDescent="0.25">
      <c r="A1157" t="str">
        <f>feed!A1157</f>
        <v>Couland</v>
      </c>
      <c r="B1157" t="str">
        <f>feed!B1157</f>
        <v>Cozza1908</v>
      </c>
      <c r="C1157" t="str">
        <f>feed!C1157</f>
        <v>Small State Alliance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9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2351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Egypt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http://blocgame.com/stats.php?id=65723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18500</v>
      </c>
      <c r="AA1157" s="8">
        <f t="shared" si="111"/>
        <v>65.359477124183002</v>
      </c>
      <c r="AB1157" s="4">
        <f t="shared" si="112"/>
        <v>51</v>
      </c>
      <c r="AC1157" s="4">
        <f t="shared" si="113"/>
        <v>3333.3333333333335</v>
      </c>
    </row>
    <row r="1158" spans="1:29" x14ac:dyDescent="0.25">
      <c r="A1158" t="str">
        <f>feed!A1158</f>
        <v>emsonia</v>
      </c>
      <c r="B1158" t="str">
        <f>feed!B1158</f>
        <v>emsenn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12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http://blocgame.com/stats.php?id=65722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Samopolis</v>
      </c>
      <c r="B1159" t="str">
        <f>feed!B1159</f>
        <v>Samantha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405186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Samhai</v>
      </c>
      <c r="B1160" t="str">
        <f>feed!B1160</f>
        <v>Samanthadactyl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http://blocgame.com/stats.php?id=65725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65.573770491803273</v>
      </c>
      <c r="AB1160" s="4">
        <f t="shared" si="112"/>
        <v>50.833333333333336</v>
      </c>
      <c r="AC1160" s="4">
        <f t="shared" si="113"/>
        <v>3333.3333333333335</v>
      </c>
    </row>
    <row r="1161" spans="1:29" x14ac:dyDescent="0.25">
      <c r="A1161" t="str">
        <f>feed!A1161</f>
        <v>Southslaven</v>
      </c>
      <c r="B1161" t="str">
        <f>feed!B1161</f>
        <v>Mato Vidakovic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5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Mesoamerica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http://blocgame.com/stats.php?id=65726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19250</v>
      </c>
      <c r="AA1161" s="8">
        <f t="shared" si="111"/>
        <v>65.573770491803273</v>
      </c>
      <c r="AB1161" s="4">
        <f t="shared" si="112"/>
        <v>50.833333333333336</v>
      </c>
      <c r="AC1161" s="4">
        <f t="shared" si="113"/>
        <v>3333.3333333333335</v>
      </c>
    </row>
    <row r="1162" spans="1:29" x14ac:dyDescent="0.25">
      <c r="A1162" t="str">
        <f>feed!A1162</f>
        <v>Vithi Arabia</v>
      </c>
      <c r="B1162" t="str">
        <f>feed!B1162</f>
        <v>Shapizzle II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5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http://blocgame.com/stats.php?id=65727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19250</v>
      </c>
      <c r="AA1162" s="8">
        <f t="shared" si="111"/>
        <v>65.573770491803273</v>
      </c>
      <c r="AB1162" s="4">
        <f t="shared" si="112"/>
        <v>50.833333333333336</v>
      </c>
      <c r="AC1162" s="4">
        <f t="shared" si="113"/>
        <v>3333.3333333333335</v>
      </c>
    </row>
    <row r="1163" spans="1:29" x14ac:dyDescent="0.25">
      <c r="A1163" t="str">
        <f>feed!A1163</f>
        <v>DwarfyTown</v>
      </c>
      <c r="B1163" t="str">
        <f>feed!B1163</f>
        <v>ErectileReptile</v>
      </c>
      <c r="C1163">
        <f>feed!C1163</f>
        <v>0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Normal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Pacific Rim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http://blocgame.com/stats.php?id=65730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19250</v>
      </c>
      <c r="AA1163" s="8">
        <f t="shared" si="111"/>
        <v>65.573770491803273</v>
      </c>
      <c r="AB1163" s="4">
        <f t="shared" si="112"/>
        <v>50.833333333333336</v>
      </c>
      <c r="AC1163" s="4">
        <f t="shared" si="113"/>
        <v>3333.3333333333335</v>
      </c>
    </row>
    <row r="1164" spans="1:29" x14ac:dyDescent="0.25">
      <c r="A1164" t="str">
        <f>feed!A1164</f>
        <v>White Europe</v>
      </c>
      <c r="B1164" t="str">
        <f>feed!B1164</f>
        <v>Stafford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405186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Pacific Rim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65.573770491803273</v>
      </c>
      <c r="AB1164" s="4">
        <f t="shared" si="112"/>
        <v>50.833333333333336</v>
      </c>
      <c r="AC1164" s="4">
        <f t="shared" si="113"/>
        <v>3333.3333333333335</v>
      </c>
    </row>
    <row r="1165" spans="1:29" x14ac:dyDescent="0.25">
      <c r="A1165" t="str">
        <f>feed!A1165</f>
        <v>White America</v>
      </c>
      <c r="B1165" t="str">
        <f>feed!B1165</f>
        <v>JStafford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405186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Pacific Rim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http://blocgame.com/stats.php?id=65732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65.573770491803273</v>
      </c>
      <c r="AB1165" s="4">
        <f t="shared" si="112"/>
        <v>50.833333333333336</v>
      </c>
      <c r="AC1165" s="4">
        <f t="shared" si="113"/>
        <v>3333.3333333333335</v>
      </c>
    </row>
    <row r="1166" spans="1:29" x14ac:dyDescent="0.25">
      <c r="A1166" t="str">
        <f>feed!A1166</f>
        <v>aqu</v>
      </c>
      <c r="B1166" t="str">
        <f>feed!B1166</f>
        <v>aqubest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http://blocgame.com/stats.php?id=65733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65.573770491803273</v>
      </c>
      <c r="AB1166" s="4">
        <f t="shared" si="112"/>
        <v>50.833333333333336</v>
      </c>
      <c r="AC1166" s="4">
        <f t="shared" si="113"/>
        <v>3333.3333333333335</v>
      </c>
    </row>
    <row r="1167" spans="1:29" x14ac:dyDescent="0.25">
      <c r="A1167" t="str">
        <f>feed!A1167</f>
        <v>Ludros</v>
      </c>
      <c r="B1167" t="str">
        <f>feed!B1167</f>
        <v>NickGreen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Arabia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http://blocgame.com/stats.php?id=65735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65.573770491803273</v>
      </c>
      <c r="AB1167" s="4">
        <f t="shared" si="112"/>
        <v>50.833333333333336</v>
      </c>
      <c r="AC1167" s="4">
        <f t="shared" si="113"/>
        <v>3333.3333333333335</v>
      </c>
    </row>
    <row r="1168" spans="1:29" x14ac:dyDescent="0.25">
      <c r="A1168" t="str">
        <f>feed!A1168</f>
        <v>RioGeneria</v>
      </c>
      <c r="B1168" t="str">
        <f>feed!B1168</f>
        <v>Sumit-Ali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98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Mesoamerica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http://blocgame.com/stats.php?id=65608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65.78947368421052</v>
      </c>
      <c r="AB1168" s="4">
        <f t="shared" si="112"/>
        <v>50.666666666666664</v>
      </c>
      <c r="AC1168" s="4">
        <f t="shared" si="113"/>
        <v>3333.3333333333335</v>
      </c>
    </row>
    <row r="1169" spans="1:29" x14ac:dyDescent="0.25">
      <c r="A1169" t="str">
        <f>feed!A1169</f>
        <v>Armacham</v>
      </c>
      <c r="B1169" t="str">
        <f>feed!B1169</f>
        <v>Aristide</v>
      </c>
      <c r="C1169" t="str">
        <f>feed!C1169</f>
        <v>Interpol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1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300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http://blocgame.com/stats.php?id=57045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18125</v>
      </c>
      <c r="AA1169" s="8">
        <f t="shared" si="111"/>
        <v>66.666666666666671</v>
      </c>
      <c r="AB1169" s="4">
        <f t="shared" si="112"/>
        <v>50</v>
      </c>
      <c r="AC1169" s="4">
        <f t="shared" si="113"/>
        <v>3333.3333333333335</v>
      </c>
    </row>
    <row r="1170" spans="1:29" x14ac:dyDescent="0.25">
      <c r="A1170" t="str">
        <f>feed!A1170</f>
        <v>Bombania</v>
      </c>
      <c r="B1170" t="str">
        <f>feed!B1170</f>
        <v>227bomber</v>
      </c>
      <c r="C1170" t="str">
        <f>feed!C1170</f>
        <v>New Pacific Order</v>
      </c>
      <c r="D1170">
        <f>SUMPRODUCT(MID(0&amp;feed!D1170,LARGE(INDEX(ISNUMBER(--MID(feed!D1170,ROW($1:$19),1))*
ROW($1:$19),0),ROW($1:$19))+1,1)*10^ROW($1:$19)/10)</f>
        <v>29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300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>
        <f t="shared" si="108"/>
        <v>90</v>
      </c>
      <c r="R1170" t="str">
        <f>feed!Q1170</f>
        <v>Meagre</v>
      </c>
      <c r="S1170">
        <f t="shared" si="109"/>
        <v>1.5</v>
      </c>
      <c r="T1170" t="str">
        <f>feed!R1170</f>
        <v>Pacific Rim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http://blocgame.com/stats.php?id=65546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18500</v>
      </c>
      <c r="AA1170" s="8">
        <f t="shared" si="111"/>
        <v>66.666666666666671</v>
      </c>
      <c r="AB1170" s="4">
        <f t="shared" si="112"/>
        <v>50</v>
      </c>
      <c r="AC1170" s="4">
        <f t="shared" si="113"/>
        <v>3333.3333333333335</v>
      </c>
    </row>
    <row r="1171" spans="1:29" x14ac:dyDescent="0.25">
      <c r="A1171" t="str">
        <f>feed!A1171</f>
        <v>Forkilius</v>
      </c>
      <c r="B1171" t="str">
        <f>feed!B1171</f>
        <v>Mestre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145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Amazonia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http://blocgame.com/stats.php?id=65736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18875</v>
      </c>
      <c r="AA1171" s="8">
        <f t="shared" si="111"/>
        <v>66.666666666666671</v>
      </c>
      <c r="AB1171" s="4">
        <f t="shared" si="112"/>
        <v>50</v>
      </c>
      <c r="AC1171" s="4">
        <f t="shared" si="113"/>
        <v>3333.3333333333335</v>
      </c>
    </row>
    <row r="1172" spans="1:29" x14ac:dyDescent="0.25">
      <c r="A1172" t="str">
        <f>feed!A1172</f>
        <v>menadia</v>
      </c>
      <c r="B1172" t="str">
        <f>feed!B1172</f>
        <v>panglima papan kunci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Indochina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http://blocgame.com/stats.php?id=65737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66.666666666666671</v>
      </c>
      <c r="AB1172" s="4">
        <f t="shared" si="112"/>
        <v>50</v>
      </c>
      <c r="AC1172" s="4">
        <f t="shared" si="113"/>
        <v>3333.3333333333335</v>
      </c>
    </row>
    <row r="1173" spans="1:29" x14ac:dyDescent="0.25">
      <c r="A1173" t="str">
        <f>feed!A1173</f>
        <v>#DeezNuts</v>
      </c>
      <c r="B1173" t="str">
        <f>feed!B1173</f>
        <v>Sir Natiruck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405186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Congo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http://blocgame.com/stats.php?id=65738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19250</v>
      </c>
      <c r="AA1173" s="8">
        <f t="shared" si="111"/>
        <v>66.666666666666671</v>
      </c>
      <c r="AB1173" s="4">
        <f t="shared" si="112"/>
        <v>50</v>
      </c>
      <c r="AC1173" s="4">
        <f t="shared" si="113"/>
        <v>3333.3333333333335</v>
      </c>
    </row>
    <row r="1174" spans="1:29" x14ac:dyDescent="0.25">
      <c r="A1174" t="str">
        <f>feed!A1174</f>
        <v>#DeezNutsXXX</v>
      </c>
      <c r="B1174" t="str">
        <f>feed!B1174</f>
        <v>Sir Natziruck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0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Pacific Rim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http://blocgame.com/stats.php?id=65739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66.666666666666671</v>
      </c>
      <c r="AB1174" s="4">
        <f t="shared" si="112"/>
        <v>50</v>
      </c>
      <c r="AC1174" s="4">
        <f t="shared" si="113"/>
        <v>3333.3333333333335</v>
      </c>
    </row>
    <row r="1175" spans="1:29" x14ac:dyDescent="0.25">
      <c r="A1175" t="str">
        <f>feed!A1175</f>
        <v>Deinkois</v>
      </c>
      <c r="B1175" t="str">
        <f>feed!B1175</f>
        <v>garbahe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http://blocgame.com/stats.php?id=65740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66.666666666666671</v>
      </c>
      <c r="AB1175" s="4">
        <f t="shared" si="112"/>
        <v>50</v>
      </c>
      <c r="AC1175" s="4">
        <f t="shared" si="113"/>
        <v>3333.3333333333335</v>
      </c>
    </row>
    <row r="1176" spans="1:29" x14ac:dyDescent="0.25">
      <c r="A1176" t="str">
        <f>feed!A1176</f>
        <v>Tantillia</v>
      </c>
      <c r="B1176" t="str">
        <f>feed!B1176</f>
        <v>Kreig</v>
      </c>
      <c r="C1176">
        <f>feed!C1176</f>
        <v>0</v>
      </c>
      <c r="D1176">
        <f>SUMPRODUCT(MID(0&amp;feed!D1176,LARGE(INDEX(ISNUMBER(--MID(feed!D1176,ROW($1:$19),1))*
ROW($1:$19),0),ROW($1:$19))+1,1)*10^ROW($1:$19)/10)</f>
        <v>6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121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299</v>
      </c>
      <c r="O1176">
        <f>SUMPRODUCT(MID(0&amp;feed!O1176,LARGE(INDEX(ISNUMBER(--MID(feed!O1176,ROW($1:$5),1))*
ROW($1:$5),0),ROW($1:$5))+1,1)*10^ROW($1:$5)/10)</f>
        <v>0</v>
      </c>
      <c r="P1176">
        <f>feed!P1176</f>
        <v>0</v>
      </c>
      <c r="Q1176">
        <f t="shared" si="108"/>
        <v>40</v>
      </c>
      <c r="R1176" t="str">
        <f>feed!Q1176</f>
        <v>None</v>
      </c>
      <c r="S1176">
        <f t="shared" si="109"/>
        <v>0</v>
      </c>
      <c r="T1176" t="str">
        <f>feed!R1176</f>
        <v>Mesoamerica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1176" t="str">
        <f>feed!U1176</f>
        <v>http://blocgame.com/stats.php?id=65488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15210</v>
      </c>
      <c r="AA1176" s="8">
        <f t="shared" si="111"/>
        <v>54.632107023411372</v>
      </c>
      <c r="AB1176" s="4">
        <f t="shared" si="112"/>
        <v>49.833333333333336</v>
      </c>
      <c r="AC1176" s="4">
        <f t="shared" si="113"/>
        <v>2722.5</v>
      </c>
    </row>
    <row r="1177" spans="1:29" x14ac:dyDescent="0.25">
      <c r="A1177" t="str">
        <f>feed!A1177</f>
        <v>Wikonia</v>
      </c>
      <c r="B1177" t="str">
        <f>feed!B1177</f>
        <v>BurningKnight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Angelic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299</v>
      </c>
      <c r="O1177">
        <f>SUMPRODUCT(MID(0&amp;feed!O1177,LARGE(INDEX(ISNUMBER(--MID(feed!O1177,ROW($1:$5),1))*
ROW($1:$5),0),ROW($1:$5))+1,1)*10^ROW($1:$5)/10)</f>
        <v>1</v>
      </c>
      <c r="P1177" t="str">
        <f>feed!P1177</f>
        <v>Untapped</v>
      </c>
      <c r="Q1177">
        <f t="shared" si="108"/>
        <v>90</v>
      </c>
      <c r="R1177" t="str">
        <f>feed!Q1177</f>
        <v>Small</v>
      </c>
      <c r="S1177">
        <f t="shared" si="109"/>
        <v>3</v>
      </c>
      <c r="T1177" t="str">
        <f>feed!R1177</f>
        <v>Atlas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http://blocgame.com/stats.php?id=65610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18875</v>
      </c>
      <c r="AA1177" s="8">
        <f t="shared" si="111"/>
        <v>66.889632107023417</v>
      </c>
      <c r="AB1177" s="4">
        <f t="shared" si="112"/>
        <v>49.833333333333336</v>
      </c>
      <c r="AC1177" s="4">
        <f t="shared" si="113"/>
        <v>3333.3333333333335</v>
      </c>
    </row>
    <row r="1178" spans="1:29" x14ac:dyDescent="0.25">
      <c r="A1178" t="str">
        <f>feed!A1178</f>
        <v>Rhodesovo</v>
      </c>
      <c r="B1178" t="str">
        <f>feed!B1178</f>
        <v>Jean Latrois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161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Southern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http://blocgame.com/stats.php?id=55524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67.114093959731548</v>
      </c>
      <c r="AB1178" s="4">
        <f t="shared" si="112"/>
        <v>49.666666666666664</v>
      </c>
      <c r="AC1178" s="4">
        <f t="shared" si="113"/>
        <v>3333.3333333333335</v>
      </c>
    </row>
    <row r="1179" spans="1:29" x14ac:dyDescent="0.25">
      <c r="A1179" t="str">
        <f>feed!A1179</f>
        <v>bovian</v>
      </c>
      <c r="B1179" t="str">
        <f>feed!B1179</f>
        <v>bos21</v>
      </c>
      <c r="C1179">
        <f>feed!C1179</f>
        <v>0</v>
      </c>
      <c r="D1179">
        <f>SUMPRODUCT(MID(0&amp;feed!D1179,LARGE(INDEX(ISNUMBER(--MID(feed!D1179,ROW($1:$19),1))*
ROW($1:$19),0),ROW($1:$19))+1,1)*10^ROW($1:$19)/10)</f>
        <v>2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1798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179" t="str">
        <f>feed!U1179</f>
        <v>http://blocgame.com/stats.php?id=65151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8513</v>
      </c>
      <c r="AA1179" s="8">
        <f t="shared" si="111"/>
        <v>33.600671140939596</v>
      </c>
      <c r="AB1179" s="4">
        <f t="shared" si="112"/>
        <v>49.666666666666664</v>
      </c>
      <c r="AC1179" s="4">
        <f t="shared" si="113"/>
        <v>1668.8333333333333</v>
      </c>
    </row>
    <row r="1180" spans="1:29" x14ac:dyDescent="0.25">
      <c r="A1180" t="str">
        <f>feed!A1180</f>
        <v>cumsod002</v>
      </c>
      <c r="B1180" t="str">
        <f>feed!B1180</f>
        <v>cumsod002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2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2596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Atlas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http://blocgame.com/stats.php?id=65318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18500</v>
      </c>
      <c r="AA1180" s="8">
        <f t="shared" si="111"/>
        <v>67.114093959731548</v>
      </c>
      <c r="AB1180" s="4">
        <f t="shared" si="112"/>
        <v>49.666666666666664</v>
      </c>
      <c r="AC1180" s="4">
        <f t="shared" si="113"/>
        <v>3333.3333333333335</v>
      </c>
    </row>
    <row r="1181" spans="1:29" x14ac:dyDescent="0.25">
      <c r="A1181" t="str">
        <f>feed!A1181</f>
        <v>cumsod003</v>
      </c>
      <c r="B1181" t="str">
        <f>feed!B1181</f>
        <v>cumsod003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165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2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4726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Atlas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http://blocgame.com/stats.php?id=65319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18500</v>
      </c>
      <c r="AA1181" s="8">
        <f t="shared" si="111"/>
        <v>67.114093959731548</v>
      </c>
      <c r="AB1181" s="4">
        <f t="shared" si="112"/>
        <v>49.666666666666664</v>
      </c>
      <c r="AC1181" s="4">
        <f t="shared" si="113"/>
        <v>3333.3333333333335</v>
      </c>
    </row>
    <row r="1182" spans="1:29" x14ac:dyDescent="0.25">
      <c r="A1182" t="str">
        <f>feed!A1182</f>
        <v>Sanders</v>
      </c>
      <c r="B1182" t="str">
        <f>feed!B1182</f>
        <v>sehumme9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168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http://blocgame.com/stats.php?id=65517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kkkkkiyo</v>
      </c>
      <c r="B1183" t="str">
        <f>feed!B1183</f>
        <v>killerkkkk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162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Indochina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http://blocgame.com/stats.php?id=65518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19250</v>
      </c>
      <c r="AA1183" s="8">
        <f t="shared" si="111"/>
        <v>67.114093959731548</v>
      </c>
      <c r="AB1183" s="4">
        <f t="shared" si="112"/>
        <v>49.666666666666664</v>
      </c>
      <c r="AC1183" s="4">
        <f t="shared" si="113"/>
        <v>3333.3333333333335</v>
      </c>
    </row>
    <row r="1184" spans="1:29" x14ac:dyDescent="0.25">
      <c r="A1184" t="str">
        <f>feed!A1184</f>
        <v>Lantea</v>
      </c>
      <c r="B1184" t="str">
        <f>feed!B1184</f>
        <v>Lantern Commander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163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Pacific Rim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http://blocgame.com/stats.php?id=65534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19250</v>
      </c>
      <c r="AA1184" s="8">
        <f t="shared" si="111"/>
        <v>67.114093959731548</v>
      </c>
      <c r="AB1184" s="4">
        <f t="shared" si="112"/>
        <v>49.666666666666664</v>
      </c>
      <c r="AC1184" s="4">
        <f t="shared" si="113"/>
        <v>3333.3333333333335</v>
      </c>
    </row>
    <row r="1185" spans="1:29" x14ac:dyDescent="0.25">
      <c r="A1185" t="str">
        <f>feed!A1185</f>
        <v>Detroia</v>
      </c>
      <c r="B1185" t="str">
        <f>feed!B1185</f>
        <v>kevcheeseymac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162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298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Southern Africa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http://blocgame.com/stats.php?id=65536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67.114093959731548</v>
      </c>
      <c r="AB1185" s="4">
        <f t="shared" si="112"/>
        <v>49.666666666666664</v>
      </c>
      <c r="AC1185" s="4">
        <f t="shared" si="113"/>
        <v>3333.3333333333335</v>
      </c>
    </row>
    <row r="1186" spans="1:29" x14ac:dyDescent="0.25">
      <c r="A1186" t="str">
        <f>feed!A1186</f>
        <v>Staetes</v>
      </c>
      <c r="B1186" t="str">
        <f>feed!B1186</f>
        <v>Beatlesfanatic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159</v>
      </c>
      <c r="K1186">
        <f>SUMPRODUCT(MID(0&amp;feed!K1186,LARGE(INDEX(ISNUMBER(--MID(feed!K1186,ROW($1:$19),1))*
ROW($1:$19),0),ROW($1:$19))+1,1)*10^ROW($1:$19)/10)</f>
        <v>3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China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http://blocgame.com/stats.php?id=65540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67.114093959731548</v>
      </c>
      <c r="AB1186" s="4">
        <f t="shared" si="112"/>
        <v>49.666666666666664</v>
      </c>
      <c r="AC1186" s="4">
        <f t="shared" si="113"/>
        <v>3333.3333333333335</v>
      </c>
    </row>
    <row r="1187" spans="1:29" x14ac:dyDescent="0.25">
      <c r="A1187" t="str">
        <f>feed!A1187</f>
        <v>Fortland</v>
      </c>
      <c r="B1187" t="str">
        <f>feed!B1187</f>
        <v>amps60023</v>
      </c>
      <c r="C1187">
        <f>feed!C1187</f>
        <v>0</v>
      </c>
      <c r="D1187">
        <f>SUMPRODUCT(MID(0&amp;feed!D1187,LARGE(INDEX(ISNUMBER(--MID(feed!D1187,ROW($1:$19),1))*
ROW($1:$19),0),ROW($1:$19))+1,1)*10^ROW($1:$19)/10)</f>
        <v>24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115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298</v>
      </c>
      <c r="O1187">
        <f>SUMPRODUCT(MID(0&amp;feed!O1187,LARGE(INDEX(ISNUMBER(--MID(feed!O1187,ROW($1:$5),1))*
ROW($1:$5),0),ROW($1:$5))+1,1)*10^ROW($1:$5)/10)</f>
        <v>376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China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http://blocgame.com/stats.php?id=65570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67.114093959731548</v>
      </c>
      <c r="AB1187" s="4">
        <f t="shared" si="112"/>
        <v>49.666666666666664</v>
      </c>
      <c r="AC1187" s="4">
        <f t="shared" si="113"/>
        <v>3333.3333333333335</v>
      </c>
    </row>
    <row r="1188" spans="1:29" x14ac:dyDescent="0.25">
      <c r="A1188" t="str">
        <f>feed!A1188</f>
        <v>Firesh</v>
      </c>
      <c r="B1188" t="str">
        <f>feed!B1188</f>
        <v>Asirito</v>
      </c>
      <c r="C1188">
        <f>feed!C1188</f>
        <v>0</v>
      </c>
      <c r="D1188">
        <f>SUMPRODUCT(MID(0&amp;feed!D1188,LARGE(INDEX(ISNUMBER(--MID(feed!D1188,ROW($1:$19),1))*
ROW($1:$19),0),ROW($1:$19))+1,1)*10^ROW($1:$19)/10)</f>
        <v>10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1188" t="str">
        <f>feed!U1188</f>
        <v>http://blocgame.com/stats.php?id=65577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15585</v>
      </c>
      <c r="AA1188" s="8">
        <f t="shared" si="111"/>
        <v>54.81543624161074</v>
      </c>
      <c r="AB1188" s="4">
        <f t="shared" si="112"/>
        <v>49.666666666666664</v>
      </c>
      <c r="AC1188" s="4">
        <f t="shared" si="113"/>
        <v>2722.5</v>
      </c>
    </row>
    <row r="1189" spans="1:29" x14ac:dyDescent="0.25">
      <c r="A1189" t="str">
        <f>feed!A1189</f>
        <v>Fluff</v>
      </c>
      <c r="B1189" t="str">
        <f>feed!B1189</f>
        <v>Dangleberry</v>
      </c>
      <c r="C1189">
        <f>feed!C1189</f>
        <v>0</v>
      </c>
      <c r="D1189">
        <f>SUMPRODUCT(MID(0&amp;feed!D1189,LARGE(INDEX(ISNUMBER(--MID(feed!D1189,ROW($1:$19),1))*
ROW($1:$19),0),ROW($1:$19))+1,1)*10^ROW($1:$19)/10)</f>
        <v>32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Good</v>
      </c>
      <c r="J1189">
        <f>SUMPRODUCT(MID(0&amp;feed!J1189,LARGE(INDEX(ISNUMBER(--MID(feed!J1189,ROW($1:$19),1))*
ROW($1:$19),0),ROW($1:$19))+1,1)*10^ROW($1:$19)/10)</f>
        <v>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Caribbean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http://blocgame.com/stats.php?id=65729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67.114093959731548</v>
      </c>
      <c r="AB1189" s="4">
        <f t="shared" si="112"/>
        <v>49.666666666666664</v>
      </c>
      <c r="AC1189" s="4">
        <f t="shared" si="113"/>
        <v>3333.3333333333335</v>
      </c>
    </row>
    <row r="1190" spans="1:29" x14ac:dyDescent="0.25">
      <c r="A1190" t="str">
        <f>feed!A1190</f>
        <v>tongkatali</v>
      </c>
      <c r="B1190" t="str">
        <f>feed!B1190</f>
        <v>tenagakuat</v>
      </c>
      <c r="C1190">
        <f>feed!C1190</f>
        <v>0</v>
      </c>
      <c r="D1190">
        <f>SUMPRODUCT(MID(0&amp;feed!D1190,LARGE(INDEX(ISNUMBER(--MID(feed!D1190,ROW($1:$19),1))*
ROW($1:$19),0),ROW($1:$19))+1,1)*10^ROW($1:$19)/10)</f>
        <v>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Second World War surplus</v>
      </c>
      <c r="G1190" t="str">
        <f>feed!G1190</f>
        <v>Questionable</v>
      </c>
      <c r="H1190">
        <f>SUMPRODUCT(MID(0&amp;feed!H1190,LARGE(INDEX(ISNUMBER(--MID(feed!H1190,ROW($1:$19),1))*
ROW($1:$19),0),ROW($1:$19))+1,1)*10^ROW($1:$19)/10)</f>
        <v>1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8</v>
      </c>
      <c r="K1190">
        <f>SUMPRODUCT(MID(0&amp;feed!K1190,LARGE(INDEX(ISNUMBER(--MID(feed!K1190,ROW($1:$19),1))*
ROW($1:$19),0),ROW($1:$19))+1,1)*10^ROW($1:$19)/10)</f>
        <v>8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297</v>
      </c>
      <c r="O1190">
        <f>SUMPRODUCT(MID(0&amp;feed!O1190,LARGE(INDEX(ISNUMBER(--MID(feed!O1190,ROW($1:$5),1))*
ROW($1:$5),0),ROW($1:$5))+1,1)*10^ROW($1:$5)/10)</f>
        <v>41</v>
      </c>
      <c r="P1190" t="str">
        <f>feed!P1190</f>
        <v>Plentiful</v>
      </c>
      <c r="Q1190">
        <f t="shared" si="108"/>
        <v>70</v>
      </c>
      <c r="R1190" t="str">
        <f>feed!Q1190</f>
        <v>Large</v>
      </c>
      <c r="S1190">
        <f t="shared" si="109"/>
        <v>7.5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1190" t="str">
        <f>feed!U1190</f>
        <v>http://blocgame.com/stats.php?id=64973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9933</v>
      </c>
      <c r="AA1190" s="8">
        <f t="shared" si="111"/>
        <v>47.333333333333336</v>
      </c>
      <c r="AB1190" s="4">
        <f t="shared" si="112"/>
        <v>49.5</v>
      </c>
      <c r="AC1190" s="4">
        <f t="shared" si="113"/>
        <v>2343</v>
      </c>
    </row>
    <row r="1191" spans="1:29" x14ac:dyDescent="0.25">
      <c r="A1191" t="str">
        <f>feed!A1191</f>
        <v>trempon</v>
      </c>
      <c r="B1191" t="str">
        <f>feed!B1191</f>
        <v>tramptop</v>
      </c>
      <c r="C1191">
        <f>feed!C1191</f>
        <v>0</v>
      </c>
      <c r="D1191">
        <f>SUMPRODUCT(MID(0&amp;feed!D1191,LARGE(INDEX(ISNUMBER(--MID(feed!D1191,ROW($1:$19),1))*
ROW($1:$19),0),ROW($1:$19))+1,1)*10^ROW($1:$19)/10)</f>
        <v>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Indochina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1191" t="str">
        <f>feed!U1191</f>
        <v>http://blocgame.com/stats.php?id=65379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14074</v>
      </c>
      <c r="AA1191" s="8">
        <f t="shared" si="111"/>
        <v>50.081081081081081</v>
      </c>
      <c r="AB1191" s="4">
        <f t="shared" si="112"/>
        <v>49.333333333333336</v>
      </c>
      <c r="AC1191" s="4">
        <f t="shared" si="113"/>
        <v>2470.6666666666665</v>
      </c>
    </row>
    <row r="1192" spans="1:29" x14ac:dyDescent="0.25">
      <c r="A1192" t="str">
        <f>feed!A1192</f>
        <v>akwira</v>
      </c>
      <c r="B1192" t="str">
        <f>feed!B1192</f>
        <v>Hidayah</v>
      </c>
      <c r="C1192">
        <f>feed!C1192</f>
        <v>0</v>
      </c>
      <c r="D1192">
        <f>SUMPRODUCT(MID(0&amp;feed!D1192,LARGE(INDEX(ISNUMBER(--MID(feed!D1192,ROW($1:$19),1))*
ROW($1:$19),0),ROW($1:$19))+1,1)*10^ROW($1:$19)/10)</f>
        <v>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24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1</v>
      </c>
      <c r="P1192" t="str">
        <f>feed!P1192</f>
        <v>Untapped</v>
      </c>
      <c r="Q1192">
        <f t="shared" si="108"/>
        <v>90</v>
      </c>
      <c r="R1192" t="str">
        <f>feed!Q1192</f>
        <v>Meagre</v>
      </c>
      <c r="S1192">
        <f t="shared" si="109"/>
        <v>1.5</v>
      </c>
      <c r="T1192" t="str">
        <f>feed!R1192</f>
        <v>Indochina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1192" t="str">
        <f>feed!U1192</f>
        <v>http://blocgame.com/stats.php?id=65508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12390</v>
      </c>
      <c r="AA1192" s="8">
        <f t="shared" si="111"/>
        <v>46.925675675675677</v>
      </c>
      <c r="AB1192" s="4">
        <f t="shared" si="112"/>
        <v>49.333333333333336</v>
      </c>
      <c r="AC1192" s="4">
        <f t="shared" si="113"/>
        <v>2315</v>
      </c>
    </row>
    <row r="1193" spans="1:29" x14ac:dyDescent="0.25">
      <c r="A1193" t="str">
        <f>feed!A1193</f>
        <v>Hissland</v>
      </c>
      <c r="B1193" t="str">
        <f>feed!B1193</f>
        <v>Isa Al Hisyam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115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1019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18875</v>
      </c>
      <c r="AA1193" s="8">
        <f t="shared" si="111"/>
        <v>67.567567567567565</v>
      </c>
      <c r="AB1193" s="4">
        <f t="shared" si="112"/>
        <v>49.333333333333336</v>
      </c>
      <c r="AC1193" s="4">
        <f t="shared" si="113"/>
        <v>3333.3333333333335</v>
      </c>
    </row>
    <row r="1194" spans="1:29" x14ac:dyDescent="0.25">
      <c r="A1194" t="str">
        <f>feed!A1194</f>
        <v>Uberdeutschland</v>
      </c>
      <c r="B1194" t="str">
        <f>feed!B1194</f>
        <v>Matthaus hetzneuer</v>
      </c>
      <c r="C1194" t="str">
        <f>feed!C1194</f>
        <v>Deutsch descendent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295</v>
      </c>
      <c r="O1194">
        <f>SUMPRODUCT(MID(0&amp;feed!O1194,LARGE(INDEX(ISNUMBER(--MID(feed!O1194,ROW($1:$5),1))*
ROW($1:$5),0),ROW($1:$5))+1,1)*10^ROW($1:$5)/10)</f>
        <v>88</v>
      </c>
      <c r="P1194" t="str">
        <f>feed!P1194</f>
        <v>Untapped</v>
      </c>
      <c r="Q1194">
        <f t="shared" si="108"/>
        <v>90</v>
      </c>
      <c r="R1194" t="str">
        <f>feed!Q1194</f>
        <v>Meagre</v>
      </c>
      <c r="S1194">
        <f t="shared" si="109"/>
        <v>1.5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http://blocgame.com/stats.php?id=65492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18875</v>
      </c>
      <c r="AA1194" s="8">
        <f t="shared" si="111"/>
        <v>67.79661016949153</v>
      </c>
      <c r="AB1194" s="4">
        <f t="shared" si="112"/>
        <v>49.166666666666664</v>
      </c>
      <c r="AC1194" s="4">
        <f t="shared" si="113"/>
        <v>3333.3333333333335</v>
      </c>
    </row>
    <row r="1195" spans="1:29" x14ac:dyDescent="0.25">
      <c r="A1195" t="str">
        <f>feed!A1195</f>
        <v>Gothlife</v>
      </c>
      <c r="B1195" t="str">
        <f>feed!B1195</f>
        <v>MisaAmane</v>
      </c>
      <c r="C1195">
        <f>feed!C1195</f>
        <v>0</v>
      </c>
      <c r="D1195">
        <f>SUMPRODUCT(MID(0&amp;feed!D1195,LARGE(INDEX(ISNUMBER(--MID(feed!D1195,ROW($1:$19),1))*
ROW($1:$19),0),ROW($1:$19))+1,1)*10^ROW($1:$19)/10)</f>
        <v>38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0</v>
      </c>
      <c r="K1195">
        <f>SUMPRODUCT(MID(0&amp;feed!K1195,LARGE(INDEX(ISNUMBER(--MID(feed!K1195,ROW($1:$19),1))*
ROW($1:$19),0),ROW($1:$19))+1,1)*10^ROW($1:$19)/10)</f>
        <v>5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http://blocgame.com/stats.php?id=65433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18125</v>
      </c>
      <c r="AA1195" s="8">
        <f t="shared" si="111"/>
        <v>68.027210884353735</v>
      </c>
      <c r="AB1195" s="4">
        <f t="shared" si="112"/>
        <v>49</v>
      </c>
      <c r="AC1195" s="4">
        <f t="shared" si="113"/>
        <v>3333.3333333333335</v>
      </c>
    </row>
    <row r="1196" spans="1:29" x14ac:dyDescent="0.25">
      <c r="A1196" t="str">
        <f>feed!A1196</f>
        <v>Saxtony</v>
      </c>
      <c r="B1196" t="str">
        <f>feed!B1196</f>
        <v>Churchill II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141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293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Caribbean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http://blocgame.com/stats.php?id=65558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68.25938566552901</v>
      </c>
      <c r="AB1196" s="4">
        <f t="shared" si="112"/>
        <v>48.833333333333336</v>
      </c>
      <c r="AC1196" s="4">
        <f t="shared" si="113"/>
        <v>3333.3333333333335</v>
      </c>
    </row>
    <row r="1197" spans="1:29" x14ac:dyDescent="0.25">
      <c r="A1197" t="str">
        <f>feed!A1197</f>
        <v>Arabic Egypt</v>
      </c>
      <c r="B1197" t="str">
        <f>feed!B1197</f>
        <v>Ahmad El-Sulh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94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http://blocgame.com/stats.php?id=65614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68.493150684931507</v>
      </c>
      <c r="AB1197" s="4">
        <f t="shared" si="112"/>
        <v>48.666666666666664</v>
      </c>
      <c r="AC1197" s="4">
        <f t="shared" si="113"/>
        <v>3333.3333333333335</v>
      </c>
    </row>
    <row r="1198" spans="1:29" x14ac:dyDescent="0.25">
      <c r="A1198" t="str">
        <f>feed!A1198</f>
        <v>New Diogris</v>
      </c>
      <c r="B1198" t="str">
        <f>feed!B1198</f>
        <v>Diogris</v>
      </c>
      <c r="C1198">
        <f>feed!C1198</f>
        <v>0</v>
      </c>
      <c r="D1198">
        <f>SUMPRODUCT(MID(0&amp;feed!D1198,LARGE(INDEX(ISNUMBER(--MID(feed!D1198,ROW($1:$19),1))*
ROW($1:$19),0),ROW($1:$19))+1,1)*10^ROW($1:$19)/10)</f>
        <v>21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Second World War surplus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20</v>
      </c>
      <c r="K1198">
        <f>SUMPRODUCT(MID(0&amp;feed!K1198,LARGE(INDEX(ISNUMBER(--MID(feed!K1198,ROW($1:$19),1))*
ROW($1:$19),0),ROW($1:$19))+1,1)*10^ROW($1:$19)/10)</f>
        <v>5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291</v>
      </c>
      <c r="O1198">
        <f>SUMPRODUCT(MID(0&amp;feed!O1198,LARGE(INDEX(ISNUMBER(--MID(feed!O1198,ROW($1:$5),1))*
ROW($1:$5),0),ROW($1:$5))+1,1)*10^ROW($1:$5)/10)</f>
        <v>65</v>
      </c>
      <c r="P1198" t="str">
        <f>feed!P1198</f>
        <v>Untapped</v>
      </c>
      <c r="Q1198">
        <f t="shared" si="108"/>
        <v>90</v>
      </c>
      <c r="R1198" t="str">
        <f>feed!Q1198</f>
        <v>Meagre</v>
      </c>
      <c r="S1198">
        <f t="shared" si="109"/>
        <v>1.5</v>
      </c>
      <c r="T1198" t="str">
        <f>feed!R1198</f>
        <v>West Africa</v>
      </c>
      <c r="U1198" t="str">
        <f>feed!S1198</f>
        <v>Soviet Union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1198" t="str">
        <f>feed!U1198</f>
        <v>http://blocgame.com/stats.php?id=64964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14860</v>
      </c>
      <c r="AA1198" s="8">
        <f t="shared" si="111"/>
        <v>57.508591065292094</v>
      </c>
      <c r="AB1198" s="4">
        <f t="shared" si="112"/>
        <v>48.5</v>
      </c>
      <c r="AC1198" s="4">
        <f t="shared" si="113"/>
        <v>2789.1666666666665</v>
      </c>
    </row>
    <row r="1199" spans="1:29" x14ac:dyDescent="0.25">
      <c r="A1199" t="str">
        <f>feed!A1199</f>
        <v>Monarch</v>
      </c>
      <c r="B1199" t="str">
        <f>feed!B1199</f>
        <v>King Jack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291</v>
      </c>
      <c r="O1199">
        <f>SUMPRODUCT(MID(0&amp;feed!O1199,LARGE(INDEX(ISNUMBER(--MID(feed!O1199,ROW($1:$5),1))*
ROW($1:$5),0),ROW($1:$5))+1,1)*10^ROW($1:$5)/10)</f>
        <v>4417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Arabia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1199" t="str">
        <f>feed!U1199</f>
        <v>http://blocgame.com/stats.php?id=65150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6770</v>
      </c>
      <c r="AA1199" s="8">
        <f t="shared" si="111"/>
        <v>28.419243986254294</v>
      </c>
      <c r="AB1199" s="4">
        <f t="shared" si="112"/>
        <v>48.5</v>
      </c>
      <c r="AC1199" s="4">
        <f t="shared" si="113"/>
        <v>1378.3333333333333</v>
      </c>
    </row>
    <row r="1200" spans="1:29" x14ac:dyDescent="0.25">
      <c r="A1200" t="str">
        <f>feed!A1200</f>
        <v>Von</v>
      </c>
      <c r="B1200" t="str">
        <f>feed!B1200</f>
        <v>leslaare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25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291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Pacific Rim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http://blocgame.com/stats.php?id=65475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68.728522336769757</v>
      </c>
      <c r="AB1200" s="4">
        <f t="shared" si="112"/>
        <v>48.5</v>
      </c>
      <c r="AC1200" s="4">
        <f t="shared" si="113"/>
        <v>3333.3333333333335</v>
      </c>
    </row>
    <row r="1201" spans="1:29" x14ac:dyDescent="0.25">
      <c r="A1201" t="str">
        <f>feed!A1201</f>
        <v>briton</v>
      </c>
      <c r="B1201" t="str">
        <f>feed!B1201</f>
        <v>bres</v>
      </c>
      <c r="C1201">
        <f>feed!C1201</f>
        <v>0</v>
      </c>
      <c r="D1201">
        <f>SUMPRODUCT(MID(0&amp;feed!D1201,LARGE(INDEX(ISNUMBER(--MID(feed!D1201,ROW($1:$19),1))*
ROW($1:$19),0),ROW($1:$19))+1,1)*10^ROW($1:$19)/10)</f>
        <v>8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Good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12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291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Guinea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201" t="str">
        <f>feed!U1201</f>
        <v>http://blocgame.com/stats.php?id=65480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12206</v>
      </c>
      <c r="AA1201" s="8">
        <f t="shared" si="111"/>
        <v>44.522336769759448</v>
      </c>
      <c r="AB1201" s="4">
        <f t="shared" si="112"/>
        <v>48.5</v>
      </c>
      <c r="AC1201" s="4">
        <f t="shared" si="113"/>
        <v>2159.3333333333335</v>
      </c>
    </row>
    <row r="1202" spans="1:29" x14ac:dyDescent="0.25">
      <c r="A1202" t="str">
        <f>feed!A1202</f>
        <v>Propont</v>
      </c>
      <c r="B1202" t="str">
        <f>feed!B1202</f>
        <v>pier</v>
      </c>
      <c r="C1202">
        <f>feed!C1202</f>
        <v>0</v>
      </c>
      <c r="D1202">
        <f>SUMPRODUCT(MID(0&amp;feed!D1202,LARGE(INDEX(ISNUMBER(--MID(feed!D1202,ROW($1:$19),1))*
ROW($1:$19),0),ROW($1:$19))+1,1)*10^ROW($1:$19)/10)</f>
        <v>4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Atlas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1202" t="str">
        <f>feed!U1202</f>
        <v>http://blocgame.com/stats.php?id=65525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15017</v>
      </c>
      <c r="AA1202" s="8">
        <f t="shared" si="111"/>
        <v>54.368965517241378</v>
      </c>
      <c r="AB1202" s="4">
        <f t="shared" si="112"/>
        <v>48.333333333333336</v>
      </c>
      <c r="AC1202" s="4">
        <f t="shared" si="113"/>
        <v>2627.8333333333335</v>
      </c>
    </row>
    <row r="1203" spans="1:29" x14ac:dyDescent="0.25">
      <c r="A1203" t="str">
        <f>feed!A1203</f>
        <v>Bank1</v>
      </c>
      <c r="B1203" t="str">
        <f>feed!B1203</f>
        <v>Banker1</v>
      </c>
      <c r="C1203">
        <f>feed!C1203</f>
        <v>0</v>
      </c>
      <c r="D1203">
        <f>SUMPRODUCT(MID(0&amp;feed!D1203,LARGE(INDEX(ISNUMBER(--MID(feed!D1203,ROW($1:$19),1))*
ROW($1:$19),0),ROW($1:$19))+1,1)*10^ROW($1:$19)/10)</f>
        <v>40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13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286</v>
      </c>
      <c r="O1203">
        <f>SUMPRODUCT(MID(0&amp;feed!O1203,LARGE(INDEX(ISNUMBER(--MID(feed!O1203,ROW($1:$5),1))*
ROW($1:$5),0),ROW($1:$5))+1,1)*10^ROW($1:$5)/10)</f>
        <v>1586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http://blocgame.com/stats.php?id=65300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14375</v>
      </c>
      <c r="AA1203" s="8">
        <f t="shared" si="111"/>
        <v>69.930069930069934</v>
      </c>
      <c r="AB1203" s="4">
        <f t="shared" si="112"/>
        <v>47.666666666666664</v>
      </c>
      <c r="AC1203" s="4">
        <f t="shared" si="113"/>
        <v>3333.3333333333335</v>
      </c>
    </row>
    <row r="1204" spans="1:29" x14ac:dyDescent="0.25">
      <c r="A1204" t="str">
        <f>feed!A1204</f>
        <v>Sebastralasia</v>
      </c>
      <c r="B1204" t="str">
        <f>feed!B1204</f>
        <v>pinkieseb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179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http://blocgame.com/stats.php?id=65506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70.175438596491233</v>
      </c>
      <c r="AB1204" s="4">
        <f t="shared" si="112"/>
        <v>47.5</v>
      </c>
      <c r="AC1204" s="4">
        <f t="shared" si="113"/>
        <v>3333.3333333333335</v>
      </c>
    </row>
    <row r="1205" spans="1:29" x14ac:dyDescent="0.25">
      <c r="A1205" t="str">
        <f>feed!A1205</f>
        <v>Arkaydia</v>
      </c>
      <c r="B1205" t="str">
        <f>feed!B1205</f>
        <v>Xellinus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169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3782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Persia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http://blocgame.com/stats.php?id=65512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18875</v>
      </c>
      <c r="AA1205" s="8">
        <f t="shared" si="111"/>
        <v>70.175438596491233</v>
      </c>
      <c r="AB1205" s="4">
        <f t="shared" si="112"/>
        <v>47.5</v>
      </c>
      <c r="AC1205" s="4">
        <f t="shared" si="113"/>
        <v>3333.3333333333335</v>
      </c>
    </row>
    <row r="1206" spans="1:29" x14ac:dyDescent="0.25">
      <c r="A1206" t="str">
        <f>feed!A1206</f>
        <v>Bize</v>
      </c>
      <c r="B1206" t="str">
        <f>feed!B1206</f>
        <v>Bize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Questionable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12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Egypt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1206" t="str">
        <f>feed!U1206</f>
        <v>http://blocgame.com/stats.php?id=65633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15154</v>
      </c>
      <c r="AA1206" s="8">
        <f t="shared" si="111"/>
        <v>55.803508771929828</v>
      </c>
      <c r="AB1206" s="4">
        <f t="shared" si="112"/>
        <v>47.5</v>
      </c>
      <c r="AC1206" s="4">
        <f t="shared" si="113"/>
        <v>2650.6666666666665</v>
      </c>
    </row>
    <row r="1207" spans="1:29" x14ac:dyDescent="0.25">
      <c r="A1207" t="str">
        <f>feed!A1207</f>
        <v>Melons</v>
      </c>
      <c r="B1207" t="str">
        <f>feed!B1207</f>
        <v>Melly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173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Congo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http://blocgame.com/stats.php?id=65452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18875</v>
      </c>
      <c r="AA1207" s="8">
        <f t="shared" si="111"/>
        <v>70.671378091872796</v>
      </c>
      <c r="AB1207" s="4">
        <f t="shared" si="112"/>
        <v>47.166666666666664</v>
      </c>
      <c r="AC1207" s="4">
        <f t="shared" si="113"/>
        <v>3333.3333333333335</v>
      </c>
    </row>
    <row r="1208" spans="1:29" x14ac:dyDescent="0.25">
      <c r="A1208" t="str">
        <f>feed!A1208</f>
        <v>Grupon</v>
      </c>
      <c r="B1208" t="str">
        <f>feed!B1208</f>
        <v>Gramp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208" t="str">
        <f>feed!U1208</f>
        <v>http://blocgame.com/stats.php?id=65524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11965</v>
      </c>
      <c r="AA1208" s="8">
        <f t="shared" si="111"/>
        <v>46.254416961130744</v>
      </c>
      <c r="AB1208" s="4">
        <f t="shared" si="112"/>
        <v>47.166666666666664</v>
      </c>
      <c r="AC1208" s="4">
        <f t="shared" si="113"/>
        <v>2181.6666666666665</v>
      </c>
    </row>
    <row r="1209" spans="1:29" x14ac:dyDescent="0.25">
      <c r="A1209" t="str">
        <f>feed!A1209</f>
        <v>Twinzano</v>
      </c>
      <c r="B1209" t="str">
        <f>feed!B1209</f>
        <v>Sir Deusthu</v>
      </c>
      <c r="C1209">
        <f>feed!C1209</f>
        <v>0</v>
      </c>
      <c r="D1209">
        <f>SUMPRODUCT(MID(0&amp;feed!D1209,LARGE(INDEX(ISNUMBER(--MID(feed!D1209,ROW($1:$19),1))*
ROW($1:$19),0),ROW($1:$19))+1,1)*10^ROW($1:$19)/10)</f>
        <v>31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282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http://blocgame.com/stats.php?id=65561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19250</v>
      </c>
      <c r="AA1209" s="8">
        <f t="shared" si="111"/>
        <v>70.921985815602838</v>
      </c>
      <c r="AB1209" s="4">
        <f t="shared" si="112"/>
        <v>47</v>
      </c>
      <c r="AC1209" s="4">
        <f t="shared" si="113"/>
        <v>3333.3333333333335</v>
      </c>
    </row>
    <row r="1210" spans="1:29" x14ac:dyDescent="0.25">
      <c r="A1210" t="str">
        <f>feed!A1210</f>
        <v>Aresia</v>
      </c>
      <c r="B1210" t="str">
        <f>feed!B1210</f>
        <v>Herro Galas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115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Mesoamerica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http://blocgame.com/stats.php?id=65388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18875</v>
      </c>
      <c r="AA1210" s="8">
        <f t="shared" si="111"/>
        <v>71.428571428571431</v>
      </c>
      <c r="AB1210" s="4">
        <f t="shared" si="112"/>
        <v>46.666666666666664</v>
      </c>
      <c r="AC1210" s="4">
        <f t="shared" si="113"/>
        <v>3333.3333333333335</v>
      </c>
    </row>
    <row r="1211" spans="1:29" x14ac:dyDescent="0.25">
      <c r="A1211" t="str">
        <f>feed!A1211</f>
        <v>Darkside!45</v>
      </c>
      <c r="B1211" t="str">
        <f>feed!B1211</f>
        <v>darksidedylanb</v>
      </c>
      <c r="C1211">
        <f>feed!C1211</f>
        <v>0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119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280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Caribbean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http://blocgame.com/stats.php?id=65589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18875</v>
      </c>
      <c r="AA1211" s="8">
        <f t="shared" si="111"/>
        <v>71.428571428571431</v>
      </c>
      <c r="AB1211" s="4">
        <f t="shared" si="112"/>
        <v>46.666666666666664</v>
      </c>
      <c r="AC1211" s="4">
        <f t="shared" si="113"/>
        <v>3333.3333333333335</v>
      </c>
    </row>
    <row r="1212" spans="1:29" x14ac:dyDescent="0.25">
      <c r="A1212" t="str">
        <f>feed!A1212</f>
        <v>Guardianship</v>
      </c>
      <c r="B1212" t="str">
        <f>feed!B1212</f>
        <v>The Protector</v>
      </c>
      <c r="C1212">
        <f>feed!C1212</f>
        <v>0</v>
      </c>
      <c r="D1212">
        <f>SUMPRODUCT(MID(0&amp;feed!D1212,LARGE(INDEX(ISNUMBER(--MID(feed!D1212,ROW($1:$19),1))*
ROW($1:$19),0),ROW($1:$19))+1,1)*10^ROW($1:$19)/10)</f>
        <v>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49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279</v>
      </c>
      <c r="O1212">
        <f>SUMPRODUCT(MID(0&amp;feed!O1212,LARGE(INDEX(ISNUMBER(--MID(feed!O1212,ROW($1:$5),1))*
ROW($1:$5),0),ROW($1:$5))+1,1)*10^ROW($1:$5)/10)</f>
        <v>2521</v>
      </c>
      <c r="P1212" t="str">
        <f>feed!P1212</f>
        <v>Untapped</v>
      </c>
      <c r="Q1212">
        <f t="shared" si="108"/>
        <v>90</v>
      </c>
      <c r="R1212" t="str">
        <f>feed!Q1212</f>
        <v>Meagre</v>
      </c>
      <c r="S1212">
        <f t="shared" si="109"/>
        <v>1.5</v>
      </c>
      <c r="T1212" t="str">
        <f>feed!R1212</f>
        <v>Arabia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1212" t="str">
        <f>feed!U1212</f>
        <v>http://blocgame.com/stats.php?id=65314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7301</v>
      </c>
      <c r="AA1212" s="8">
        <f t="shared" si="111"/>
        <v>31.544802867383513</v>
      </c>
      <c r="AB1212" s="4">
        <f t="shared" si="112"/>
        <v>46.5</v>
      </c>
      <c r="AC1212" s="4">
        <f t="shared" si="113"/>
        <v>1466.8333333333333</v>
      </c>
    </row>
    <row r="1213" spans="1:29" x14ac:dyDescent="0.25">
      <c r="A1213" t="str">
        <f>feed!A1213</f>
        <v>xexexex</v>
      </c>
      <c r="B1213" t="str">
        <f>feed!B1213</f>
        <v>xexpox</v>
      </c>
      <c r="C1213">
        <f>feed!C1213</f>
        <v>0</v>
      </c>
      <c r="D1213">
        <f>SUMPRODUCT(MID(0&amp;feed!D1213,LARGE(INDEX(ISNUMBER(--MID(feed!D1213,ROW($1:$19),1))*
ROW($1:$19),0),ROW($1:$19))+1,1)*10^ROW($1:$19)/10)</f>
        <v>4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12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The Subcontinent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1213" t="str">
        <f>feed!U1213</f>
        <v>http://blocgame.com/stats.php?id=65378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17197</v>
      </c>
      <c r="AA1213" s="8">
        <f t="shared" si="111"/>
        <v>64.326164874551978</v>
      </c>
      <c r="AB1213" s="4">
        <f t="shared" si="112"/>
        <v>46.5</v>
      </c>
      <c r="AC1213" s="4">
        <f t="shared" si="113"/>
        <v>2991.1666666666665</v>
      </c>
    </row>
    <row r="1214" spans="1:29" x14ac:dyDescent="0.25">
      <c r="A1214" t="str">
        <f>feed!A1214</f>
        <v>strotia</v>
      </c>
      <c r="B1214" t="str">
        <f>feed!B1214</f>
        <v>cyprus</v>
      </c>
      <c r="C1214">
        <f>feed!C1214</f>
        <v>0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Nice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76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Atlas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http://blocgame.com/stats.php?id=65637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71.942446043165461</v>
      </c>
      <c r="AB1214" s="4">
        <f t="shared" si="112"/>
        <v>46.333333333333336</v>
      </c>
      <c r="AC1214" s="4">
        <f t="shared" si="113"/>
        <v>3333.3333333333335</v>
      </c>
    </row>
    <row r="1215" spans="1:29" x14ac:dyDescent="0.25">
      <c r="A1215" t="str">
        <f>feed!A1215</f>
        <v>EmpayarGalaktik</v>
      </c>
      <c r="B1215" t="str">
        <f>feed!B1215</f>
        <v>DarthVaderMalaya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170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276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East Indies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http://blocgame.com/stats.php?id=61800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72.463768115942031</v>
      </c>
      <c r="AB1215" s="4">
        <f t="shared" si="112"/>
        <v>46</v>
      </c>
      <c r="AC1215" s="4">
        <f t="shared" si="113"/>
        <v>3333.3333333333335</v>
      </c>
    </row>
    <row r="1216" spans="1:29" x14ac:dyDescent="0.25">
      <c r="A1216" t="str">
        <f>feed!A1216</f>
        <v>manusiaki</v>
      </c>
      <c r="B1216" t="str">
        <f>feed!B1216</f>
        <v>kikisko</v>
      </c>
      <c r="C1216">
        <f>feed!C1216</f>
        <v>0</v>
      </c>
      <c r="D1216">
        <f>SUMPRODUCT(MID(0&amp;feed!D1216,LARGE(INDEX(ISNUMBER(--MID(feed!D1216,ROW($1:$19),1))*
ROW($1:$19),0),ROW($1:$19))+1,1)*10^ROW($1:$19)/10)</f>
        <v>9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24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275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Indochina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1216" t="str">
        <f>feed!U1216</f>
        <v>http://blocgame.com/stats.php?id=65697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16030</v>
      </c>
      <c r="AA1216" s="8">
        <f t="shared" si="111"/>
        <v>61.018181818181816</v>
      </c>
      <c r="AB1216" s="4">
        <f t="shared" si="112"/>
        <v>45.833333333333336</v>
      </c>
      <c r="AC1216" s="4">
        <f t="shared" si="113"/>
        <v>2796.6666666666665</v>
      </c>
    </row>
    <row r="1217" spans="1:29" x14ac:dyDescent="0.25">
      <c r="A1217" t="str">
        <f>feed!A1217</f>
        <v>TrumpInc</v>
      </c>
      <c r="B1217" t="str">
        <f>feed!B1217</f>
        <v>DawnaldTrump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Questionable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272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1217" t="str">
        <f>feed!U1217</f>
        <v>http://blocgame.com/stats.php?id=65661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15422</v>
      </c>
      <c r="AA1217" s="8">
        <f t="shared" si="111"/>
        <v>59.455882352941174</v>
      </c>
      <c r="AB1217" s="4">
        <f t="shared" si="112"/>
        <v>45.333333333333336</v>
      </c>
      <c r="AC1217" s="4">
        <f t="shared" si="113"/>
        <v>2695.3333333333335</v>
      </c>
    </row>
    <row r="1218" spans="1:29" x14ac:dyDescent="0.25">
      <c r="A1218" t="str">
        <f>feed!A1218</f>
        <v>operun</v>
      </c>
      <c r="B1218" t="str">
        <f>feed!B1218</f>
        <v>vertmon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218" t="str">
        <f>feed!U1218</f>
        <v>http://blocgame.com/stats.php?id=65375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10918</v>
      </c>
      <c r="AA1218" s="8">
        <f t="shared" si="111"/>
        <v>43.375464684014872</v>
      </c>
      <c r="AB1218" s="4">
        <f t="shared" si="112"/>
        <v>44.833333333333336</v>
      </c>
      <c r="AC1218" s="4">
        <f t="shared" si="113"/>
        <v>1944.6666666666667</v>
      </c>
    </row>
    <row r="1219" spans="1:29" x14ac:dyDescent="0.25">
      <c r="A1219" t="str">
        <f>feed!A1219</f>
        <v>Urena</v>
      </c>
      <c r="B1219" t="str">
        <f>feed!B1219</f>
        <v>Ablam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Questionable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12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48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48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Southern Cone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1219" t="str">
        <f>feed!U1219</f>
        <v>http://blocgame.com/stats.php?id=65526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48" si="116">V1219-H1219*750-K1219*375-L1219*375</f>
        <v>15017</v>
      </c>
      <c r="AA1219" s="8">
        <f t="shared" ref="AA1219:AA1248" si="117">V1219/N1219</f>
        <v>59.274436090225564</v>
      </c>
      <c r="AB1219" s="4">
        <f t="shared" ref="AB1219:AB1248" si="118">N1219/6</f>
        <v>44.333333333333336</v>
      </c>
      <c r="AC1219" s="4">
        <f t="shared" ref="AC1219:AC1248" si="119">V1219/6</f>
        <v>2627.8333333333335</v>
      </c>
    </row>
    <row r="1220" spans="1:29" x14ac:dyDescent="0.25">
      <c r="A1220" t="str">
        <f>feed!A1220</f>
        <v>cumsod001</v>
      </c>
      <c r="B1220" t="str">
        <f>feed!B1220</f>
        <v>cumsod001</v>
      </c>
      <c r="C1220">
        <f>feed!C1220</f>
        <v>0</v>
      </c>
      <c r="D1220">
        <f>SUMPRODUCT(MID(0&amp;feed!D1220,LARGE(INDEX(ISNUMBER(--MID(feed!D1220,ROW($1:$19),1))*
ROW($1:$19),0),ROW($1:$19))+1,1)*10^ROW($1:$19)/10)</f>
        <v>6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50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7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3858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Atlas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1220" t="str">
        <f>feed!U1220</f>
        <v>http://blocgame.com/stats.php?id=65317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12640</v>
      </c>
      <c r="AA1220" s="8">
        <f t="shared" si="117"/>
        <v>60.433962264150942</v>
      </c>
      <c r="AB1220" s="4">
        <f t="shared" si="118"/>
        <v>44.166666666666664</v>
      </c>
      <c r="AC1220" s="4">
        <f t="shared" si="119"/>
        <v>2669.1666666666665</v>
      </c>
    </row>
    <row r="1221" spans="1:29" x14ac:dyDescent="0.25">
      <c r="A1221" t="str">
        <f>feed!A1221</f>
        <v>Farmont</v>
      </c>
      <c r="B1221" t="str">
        <f>feed!B1221</f>
        <v>Glep</v>
      </c>
      <c r="C1221">
        <f>feed!C1221</f>
        <v>0</v>
      </c>
      <c r="D1221">
        <f>SUMPRODUCT(MID(0&amp;feed!D1221,LARGE(INDEX(ISNUMBER(--MID(feed!D1221,ROW($1:$19),1))*
ROW($1:$19),0),ROW($1:$19))+1,1)*10^ROW($1:$19)/10)</f>
        <v>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67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1221" t="str">
        <f>feed!U1221</f>
        <v>http://blocgame.com/stats.php?id=65412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15317</v>
      </c>
      <c r="AA1221" s="8">
        <f t="shared" si="117"/>
        <v>60.859848484848484</v>
      </c>
      <c r="AB1221" s="4">
        <f t="shared" si="118"/>
        <v>44</v>
      </c>
      <c r="AC1221" s="4">
        <f t="shared" si="119"/>
        <v>2677.8333333333335</v>
      </c>
    </row>
    <row r="1222" spans="1:29" x14ac:dyDescent="0.25">
      <c r="A1222" t="str">
        <f>feed!A1222</f>
        <v>Custadia</v>
      </c>
      <c r="B1222" t="str">
        <f>feed!B1222</f>
        <v>Great Emperor Kenjii</v>
      </c>
      <c r="C1222">
        <f>feed!C1222</f>
        <v>0</v>
      </c>
      <c r="D1222">
        <f>SUMPRODUCT(MID(0&amp;feed!D1222,LARGE(INDEX(ISNUMBER(--MID(feed!D1222,ROW($1:$19),1))*
ROW($1:$19),0),ROW($1:$19))+1,1)*10^ROW($1:$19)/10)</f>
        <v>17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Questionable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17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263</v>
      </c>
      <c r="O1222">
        <f>SUMPRODUCT(MID(0&amp;feed!O1222,LARGE(INDEX(ISNUMBER(--MID(feed!O1222,ROW($1:$5),1))*
ROW($1:$5),0),ROW($1:$5))+1,1)*10^ROW($1:$5)/10)</f>
        <v>252</v>
      </c>
      <c r="P1222" t="str">
        <f>feed!P1222</f>
        <v>Near Depletion</v>
      </c>
      <c r="Q1222">
        <f t="shared" si="114"/>
        <v>10</v>
      </c>
      <c r="R1222" t="str">
        <f>feed!Q1222</f>
        <v>None</v>
      </c>
      <c r="S1222">
        <f t="shared" si="115"/>
        <v>0</v>
      </c>
      <c r="T1222" t="str">
        <f>feed!R1222</f>
        <v>Gran Colombia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1222" t="str">
        <f>feed!U1222</f>
        <v>http://blocgame.com/stats.php?id=65461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14192</v>
      </c>
      <c r="AA1222" s="8">
        <f t="shared" si="117"/>
        <v>61.091254752851711</v>
      </c>
      <c r="AB1222" s="4">
        <f t="shared" si="118"/>
        <v>43.833333333333336</v>
      </c>
      <c r="AC1222" s="4">
        <f t="shared" si="119"/>
        <v>2677.8333333333335</v>
      </c>
    </row>
    <row r="1223" spans="1:29" x14ac:dyDescent="0.25">
      <c r="A1223" t="str">
        <f>feed!A1223</f>
        <v>Novabona</v>
      </c>
      <c r="B1223" t="str">
        <f>feed!B1223</f>
        <v>Mark H. Aurelius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118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262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Southern Cone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http://blocgame.com/stats.php?id=62263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19250</v>
      </c>
      <c r="AA1223" s="8">
        <f t="shared" si="117"/>
        <v>76.335877862595424</v>
      </c>
      <c r="AB1223" s="4">
        <f t="shared" si="118"/>
        <v>43.666666666666664</v>
      </c>
      <c r="AC1223" s="4">
        <f t="shared" si="119"/>
        <v>3333.3333333333335</v>
      </c>
    </row>
    <row r="1224" spans="1:29" x14ac:dyDescent="0.25">
      <c r="A1224" t="str">
        <f>feed!A1224</f>
        <v>Vogega</v>
      </c>
      <c r="B1224" t="str">
        <f>feed!B1224</f>
        <v>Alek Morningstar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116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http://blocgame.com/stats.php?id=65591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18500</v>
      </c>
      <c r="AA1224" s="8">
        <f t="shared" si="117"/>
        <v>76.335877862595424</v>
      </c>
      <c r="AB1224" s="4">
        <f t="shared" si="118"/>
        <v>43.666666666666664</v>
      </c>
      <c r="AC1224" s="4">
        <f t="shared" si="119"/>
        <v>3333.3333333333335</v>
      </c>
    </row>
    <row r="1225" spans="1:29" x14ac:dyDescent="0.25">
      <c r="A1225" t="str">
        <f>feed!A1225</f>
        <v>Leon United</v>
      </c>
      <c r="B1225" t="str">
        <f>feed!B1225</f>
        <v>LopezRKO</v>
      </c>
      <c r="C1225">
        <f>feed!C1225</f>
        <v>0</v>
      </c>
      <c r="D1225">
        <f>SUMPRODUCT(MID(0&amp;feed!D1225,LARGE(INDEX(ISNUMBER(--MID(feed!D1225,ROW($1:$19),1))*
ROW($1:$19),0),ROW($1:$19))+1,1)*10^ROW($1:$19)/10)</f>
        <v>22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121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261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Mesoamerica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19250</v>
      </c>
      <c r="AA1225" s="8">
        <f t="shared" si="117"/>
        <v>76.628352490421463</v>
      </c>
      <c r="AB1225" s="4">
        <f t="shared" si="118"/>
        <v>43.5</v>
      </c>
      <c r="AC1225" s="4">
        <f t="shared" si="119"/>
        <v>3333.3333333333335</v>
      </c>
    </row>
    <row r="1226" spans="1:29" x14ac:dyDescent="0.25">
      <c r="A1226" t="str">
        <f>feed!A1226</f>
        <v>dramm</v>
      </c>
      <c r="B1226" t="str">
        <f>feed!B1226</f>
        <v>dramm</v>
      </c>
      <c r="C1226">
        <f>feed!C1226</f>
        <v>0</v>
      </c>
      <c r="D1226">
        <f>SUMPRODUCT(MID(0&amp;feed!D1226,LARGE(INDEX(ISNUMBER(--MID(feed!D1226,ROW($1:$19),1))*
ROW($1:$19),0),ROW($1:$19))+1,1)*10^ROW($1:$19)/10)</f>
        <v>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Indochina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1226" t="str">
        <f>feed!U1226</f>
        <v>http://blocgame.com/stats.php?id=65376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14040</v>
      </c>
      <c r="AA1226" s="8">
        <f t="shared" si="117"/>
        <v>57.325581395348834</v>
      </c>
      <c r="AB1226" s="4">
        <f t="shared" si="118"/>
        <v>43</v>
      </c>
      <c r="AC1226" s="4">
        <f t="shared" si="119"/>
        <v>2465</v>
      </c>
    </row>
    <row r="1227" spans="1:29" x14ac:dyDescent="0.25">
      <c r="A1227" t="str">
        <f>feed!A1227</f>
        <v>North Koreastan</v>
      </c>
      <c r="B1227" t="str">
        <f>feed!B1227</f>
        <v>Kim Jong X</v>
      </c>
      <c r="C1227">
        <f>feed!C1227</f>
        <v>0</v>
      </c>
      <c r="D1227">
        <f>SUMPRODUCT(MID(0&amp;feed!D1227,LARGE(INDEX(ISNUMBER(--MID(feed!D1227,ROW($1:$19),1))*
ROW($1:$19),0),ROW($1:$19))+1,1)*10^ROW($1:$19)/10)</f>
        <v>7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56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Arabia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1227" t="str">
        <f>feed!U1227</f>
        <v>http://blocgame.com/stats.php?id=39034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15422</v>
      </c>
      <c r="AA1227" s="8">
        <f t="shared" si="117"/>
        <v>62.926070038910503</v>
      </c>
      <c r="AB1227" s="4">
        <f t="shared" si="118"/>
        <v>42.833333333333336</v>
      </c>
      <c r="AC1227" s="4">
        <f t="shared" si="119"/>
        <v>2695.3333333333335</v>
      </c>
    </row>
    <row r="1228" spans="1:29" x14ac:dyDescent="0.25">
      <c r="A1228" t="str">
        <f>feed!A1228</f>
        <v>duvel3</v>
      </c>
      <c r="B1228" t="str">
        <f>feed!B1228</f>
        <v>duvel3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1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257</v>
      </c>
      <c r="O1228">
        <f>SUMPRODUCT(MID(0&amp;feed!O1228,LARGE(INDEX(ISNUMBER(--MID(feed!O1228,ROW($1:$5),1))*
ROW($1:$5),0),ROW($1:$5))+1,1)*10^ROW($1:$5)/10)</f>
        <v>300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West Africa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http://blocgame.com/stats.php?id=64522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18125</v>
      </c>
      <c r="AA1228" s="8">
        <f t="shared" si="117"/>
        <v>77.821011673151745</v>
      </c>
      <c r="AB1228" s="4">
        <f t="shared" si="118"/>
        <v>42.833333333333336</v>
      </c>
      <c r="AC1228" s="4">
        <f t="shared" si="119"/>
        <v>3333.3333333333335</v>
      </c>
    </row>
    <row r="1229" spans="1:29" x14ac:dyDescent="0.25">
      <c r="A1229" t="str">
        <f>feed!A1229</f>
        <v>Kardashev</v>
      </c>
      <c r="B1229" t="str">
        <f>feed!B1229</f>
        <v>ZeChat</v>
      </c>
      <c r="C1229" t="str">
        <f>feed!C1229</f>
        <v>USRGC</v>
      </c>
      <c r="D1229">
        <f>SUMPRODUCT(MID(0&amp;feed!D1229,LARGE(INDEX(ISNUMBER(--MID(feed!D1229,ROW($1:$19),1))*
ROW($1:$19),0),ROW($1:$19))+1,1)*10^ROW($1:$19)/10)</f>
        <v>10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0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257</v>
      </c>
      <c r="O1229">
        <f>SUMPRODUCT(MID(0&amp;feed!O1229,LARGE(INDEX(ISNUMBER(--MID(feed!O1229,ROW($1:$5),1))*
ROW($1:$5),0),ROW($1:$5))+1,1)*10^ROW($1:$5)/10)</f>
        <v>293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Indochina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229" t="str">
        <f>feed!U1229</f>
        <v>http://blocgame.com/stats.php?id=65695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15750</v>
      </c>
      <c r="AA1229" s="8">
        <f t="shared" si="117"/>
        <v>64.202334630350194</v>
      </c>
      <c r="AB1229" s="4">
        <f t="shared" si="118"/>
        <v>42.833333333333336</v>
      </c>
      <c r="AC1229" s="4">
        <f t="shared" si="119"/>
        <v>2750</v>
      </c>
    </row>
    <row r="1230" spans="1:29" x14ac:dyDescent="0.25">
      <c r="A1230" t="str">
        <f>feed!A1230</f>
        <v>Tampf</v>
      </c>
      <c r="B1230" t="str">
        <f>feed!B1230</f>
        <v>dglixxxy</v>
      </c>
      <c r="C1230">
        <f>feed!C1230</f>
        <v>0</v>
      </c>
      <c r="D1230">
        <f>SUMPRODUCT(MID(0&amp;feed!D1230,LARGE(INDEX(ISNUMBER(--MID(feed!D1230,ROW($1:$19),1))*
ROW($1:$19),0),ROW($1:$19))+1,1)*10^ROW($1:$19)/10)</f>
        <v>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12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253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Atlas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1230" t="str">
        <f>feed!U1230</f>
        <v>http://blocgame.com/stats.php?id=65631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15317</v>
      </c>
      <c r="AA1230" s="8">
        <f t="shared" si="117"/>
        <v>63.505928853754938</v>
      </c>
      <c r="AB1230" s="4">
        <f t="shared" si="118"/>
        <v>42.166666666666664</v>
      </c>
      <c r="AC1230" s="4">
        <f t="shared" si="119"/>
        <v>2677.8333333333335</v>
      </c>
    </row>
    <row r="1231" spans="1:29" x14ac:dyDescent="0.25">
      <c r="A1231" t="str">
        <f>feed!A1231</f>
        <v>Breezeland</v>
      </c>
      <c r="B1231" t="str">
        <f>feed!B1231</f>
        <v>President McBreeze</v>
      </c>
      <c r="C1231">
        <f>feed!C1231</f>
        <v>0</v>
      </c>
      <c r="D1231">
        <f>SUMPRODUCT(MID(0&amp;feed!D1231,LARGE(INDEX(ISNUMBER(--MID(feed!D1231,ROW($1:$19),1))*
ROW($1:$19),0),ROW($1:$19))+1,1)*10^ROW($1:$19)/10)</f>
        <v>10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69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Gran Colombia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1231" t="str">
        <f>feed!U1231</f>
        <v>http://blocgame.com/stats.php?id=65646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14672</v>
      </c>
      <c r="AA1231" s="8">
        <f t="shared" si="117"/>
        <v>63.920948616600789</v>
      </c>
      <c r="AB1231" s="4">
        <f t="shared" si="118"/>
        <v>42.166666666666664</v>
      </c>
      <c r="AC1231" s="4">
        <f t="shared" si="119"/>
        <v>2695.3333333333335</v>
      </c>
    </row>
    <row r="1232" spans="1:29" x14ac:dyDescent="0.25">
      <c r="A1232" t="str">
        <f>feed!A1232</f>
        <v>Snoram</v>
      </c>
      <c r="B1232" t="str">
        <f>feed!B1232</f>
        <v>Uvanov</v>
      </c>
      <c r="C1232">
        <f>feed!C1232</f>
        <v>0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Questionable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12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251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Congo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232" t="str">
        <f>feed!U1232</f>
        <v>http://blocgame.com/stats.php?id=65409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9442</v>
      </c>
      <c r="AA1232" s="8">
        <f t="shared" si="117"/>
        <v>40.605577689243027</v>
      </c>
      <c r="AB1232" s="4">
        <f t="shared" si="118"/>
        <v>41.833333333333336</v>
      </c>
      <c r="AC1232" s="4">
        <f t="shared" si="119"/>
        <v>1698.6666666666667</v>
      </c>
    </row>
    <row r="1233" spans="1:29" x14ac:dyDescent="0.25">
      <c r="A1233" t="str">
        <f>feed!A1233</f>
        <v>Bahamas</v>
      </c>
      <c r="B1233" t="str">
        <f>feed!B1233</f>
        <v>LordVoldemort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Gandhi-like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122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251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18500</v>
      </c>
      <c r="AA1233" s="8">
        <f t="shared" si="117"/>
        <v>79.681274900398407</v>
      </c>
      <c r="AB1233" s="4">
        <f t="shared" si="118"/>
        <v>41.833333333333336</v>
      </c>
      <c r="AC1233" s="4">
        <f t="shared" si="119"/>
        <v>3333.3333333333335</v>
      </c>
    </row>
    <row r="1234" spans="1:29" x14ac:dyDescent="0.25">
      <c r="A1234" t="str">
        <f>feed!A1234</f>
        <v>vikingmarines</v>
      </c>
      <c r="B1234" t="str">
        <f>feed!B1234</f>
        <v>blitzstalin</v>
      </c>
      <c r="C1234">
        <f>feed!C1234</f>
        <v>0</v>
      </c>
      <c r="D1234">
        <f>SUMPRODUCT(MID(0&amp;feed!D1234,LARGE(INDEX(ISNUMBER(--MID(feed!D1234,ROW($1:$19),1))*
ROW($1:$19),0),ROW($1:$19))+1,1)*10^ROW($1:$19)/10)</f>
        <v>25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169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250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http://blocgame.com/stats.php?id=65514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18875</v>
      </c>
      <c r="AA1234" s="8">
        <f t="shared" si="117"/>
        <v>80</v>
      </c>
      <c r="AB1234" s="4">
        <f t="shared" si="118"/>
        <v>41.666666666666664</v>
      </c>
      <c r="AC1234" s="4">
        <f t="shared" si="119"/>
        <v>3333.3333333333335</v>
      </c>
    </row>
    <row r="1235" spans="1:29" x14ac:dyDescent="0.25">
      <c r="A1235" t="str">
        <f>feed!A1235</f>
        <v>Armsland</v>
      </c>
      <c r="B1235" t="str">
        <f>feed!B1235</f>
        <v>WilfredII</v>
      </c>
      <c r="C1235" t="str">
        <f>feed!C1235</f>
        <v>Caribbean Alliance</v>
      </c>
      <c r="D1235">
        <f>SUMPRODUCT(MID(0&amp;feed!D1235,LARGE(INDEX(ISNUMBER(--MID(feed!D1235,ROW($1:$19),1))*
ROW($1:$19),0),ROW($1:$19))+1,1)*10^ROW($1:$19)/10)</f>
        <v>27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163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250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Caribbean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http://blocgame.com/stats.php?id=65531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18875</v>
      </c>
      <c r="AA1235" s="8">
        <f t="shared" si="117"/>
        <v>80</v>
      </c>
      <c r="AB1235" s="4">
        <f t="shared" si="118"/>
        <v>41.666666666666664</v>
      </c>
      <c r="AC1235" s="4">
        <f t="shared" si="119"/>
        <v>3333.3333333333335</v>
      </c>
    </row>
    <row r="1236" spans="1:29" x14ac:dyDescent="0.25">
      <c r="A1236" t="str">
        <f>feed!A1236</f>
        <v>awam</v>
      </c>
      <c r="B1236" t="str">
        <f>feed!B1236</f>
        <v>perumahan</v>
      </c>
      <c r="C1236" t="str">
        <f>feed!C1236</f>
        <v>United Democracies</v>
      </c>
      <c r="D1236">
        <f>SUMPRODUCT(MID(0&amp;feed!D1236,LARGE(INDEX(ISNUMBER(--MID(feed!D1236,ROW($1:$19),1))*
ROW($1:$19),0),ROW($1:$19))+1,1)*10^ROW($1:$19)/10)</f>
        <v>45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Questionable</v>
      </c>
      <c r="H1236">
        <f>SUMPRODUCT(MID(0&amp;feed!H1236,LARGE(INDEX(ISNUMBER(--MID(feed!H1236,ROW($1:$19),1))*
ROW($1:$19),0),ROW($1:$19))+1,1)*10^ROW($1:$19)/10)</f>
        <v>1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8</v>
      </c>
      <c r="K1236">
        <f>SUMPRODUCT(MID(0&amp;feed!K1236,LARGE(INDEX(ISNUMBER(--MID(feed!K1236,ROW($1:$19),1))*
ROW($1:$19),0),ROW($1:$19))+1,1)*10^ROW($1:$19)/10)</f>
        <v>5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250</v>
      </c>
      <c r="O1236">
        <f>SUMPRODUCT(MID(0&amp;feed!O1236,LARGE(INDEX(ISNUMBER(--MID(feed!O1236,ROW($1:$5),1))*
ROW($1:$5),0),ROW($1:$5))+1,1)*10^ROW($1:$5)/10)</f>
        <v>0</v>
      </c>
      <c r="P1236">
        <f>feed!P1236</f>
        <v>0</v>
      </c>
      <c r="Q1236">
        <f t="shared" si="114"/>
        <v>40</v>
      </c>
      <c r="R1236" t="str">
        <f>feed!Q1236</f>
        <v>Meagre</v>
      </c>
      <c r="S1236">
        <f t="shared" si="115"/>
        <v>1.5</v>
      </c>
      <c r="T1236" t="str">
        <f>feed!R1236</f>
        <v>East Indies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1236" t="str">
        <f>feed!U1236</f>
        <v>http://blocgame.com/stats.php?id=65579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14375</v>
      </c>
      <c r="AA1236" s="8">
        <f t="shared" si="117"/>
        <v>68</v>
      </c>
      <c r="AB1236" s="4">
        <f t="shared" si="118"/>
        <v>41.666666666666664</v>
      </c>
      <c r="AC1236" s="4">
        <f t="shared" si="119"/>
        <v>2833.3333333333335</v>
      </c>
    </row>
    <row r="1237" spans="1:29" x14ac:dyDescent="0.25">
      <c r="A1237" t="str">
        <f>feed!A1237</f>
        <v>Boerevolkstaat</v>
      </c>
      <c r="B1237" t="str">
        <f>feed!B1237</f>
        <v>Constand Viljoen</v>
      </c>
      <c r="C1237">
        <f>feed!C1237</f>
        <v>0</v>
      </c>
      <c r="D1237">
        <f>SUMPRODUCT(MID(0&amp;feed!D1237,LARGE(INDEX(ISNUMBER(--MID(feed!D1237,ROW($1:$19),1))*
ROW($1:$19),0),ROW($1:$19))+1,1)*10^ROW($1:$19)/10)</f>
        <v>25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Elite</v>
      </c>
      <c r="J1237">
        <f>SUMPRODUCT(MID(0&amp;feed!J1237,LARGE(INDEX(ISNUMBER(--MID(feed!J1237,ROW($1:$19),1))*
ROW($1:$19),0),ROW($1:$19))+1,1)*10^ROW($1:$19)/10)</f>
        <v>169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249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Southern Africa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http://blocgame.com/stats.php?id=65513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18875</v>
      </c>
      <c r="AA1237" s="8">
        <f t="shared" si="117"/>
        <v>80.321285140562253</v>
      </c>
      <c r="AB1237" s="4">
        <f t="shared" si="118"/>
        <v>41.5</v>
      </c>
      <c r="AC1237" s="4">
        <f t="shared" si="119"/>
        <v>3333.3333333333335</v>
      </c>
    </row>
    <row r="1238" spans="1:29" x14ac:dyDescent="0.25">
      <c r="A1238" t="str">
        <f>feed!A1238</f>
        <v>Bullington</v>
      </c>
      <c r="B1238" t="str">
        <f>feed!B1238</f>
        <v>mnbull</v>
      </c>
      <c r="C1238">
        <f>feed!C1238</f>
        <v>0</v>
      </c>
      <c r="D1238">
        <f>SUMPRODUCT(MID(0&amp;feed!D1238,LARGE(INDEX(ISNUMBER(--MID(feed!D1238,ROW($1:$19),1))*
ROW($1:$19),0),ROW($1:$19))+1,1)*10^ROW($1:$19)/10)</f>
        <v>8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249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Guinea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238" t="str">
        <f>feed!U1238</f>
        <v>http://blocgame.com/stats.php?id=65600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12590</v>
      </c>
      <c r="AA1238" s="8">
        <f t="shared" si="117"/>
        <v>53.574297188755018</v>
      </c>
      <c r="AB1238" s="4">
        <f t="shared" si="118"/>
        <v>41.5</v>
      </c>
      <c r="AC1238" s="4">
        <f t="shared" si="119"/>
        <v>2223.3333333333335</v>
      </c>
    </row>
    <row r="1239" spans="1:29" x14ac:dyDescent="0.25">
      <c r="A1239" t="str">
        <f>feed!A1239</f>
        <v>Czerz</v>
      </c>
      <c r="B1239" t="str">
        <f>feed!B1239</f>
        <v>Czerz</v>
      </c>
      <c r="C1239">
        <f>feed!C1239</f>
        <v>0</v>
      </c>
      <c r="D1239">
        <f>SUMPRODUCT(MID(0&amp;feed!D1239,LARGE(INDEX(ISNUMBER(--MID(feed!D1239,ROW($1:$19),1))*
ROW($1:$19),0),ROW($1:$19))+1,1)*10^ROW($1:$19)/10)</f>
        <v>5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12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248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Egypt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1239" t="str">
        <f>feed!U1239</f>
        <v>http://blocgame.com/stats.php?id=65648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15317</v>
      </c>
      <c r="AA1239" s="8">
        <f t="shared" si="117"/>
        <v>64.786290322580641</v>
      </c>
      <c r="AB1239" s="4">
        <f t="shared" si="118"/>
        <v>41.333333333333336</v>
      </c>
      <c r="AC1239" s="4">
        <f t="shared" si="119"/>
        <v>2677.8333333333335</v>
      </c>
    </row>
    <row r="1240" spans="1:29" x14ac:dyDescent="0.25">
      <c r="A1240" t="str">
        <f>feed!A1240</f>
        <v>cverg</v>
      </c>
      <c r="B1240" t="str">
        <f>feed!B1240</f>
        <v>cverg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241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240" t="str">
        <f>feed!U1240</f>
        <v>http://blocgame.com/stats.php?id=65374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10590</v>
      </c>
      <c r="AA1240" s="8">
        <f t="shared" si="117"/>
        <v>50.165975103734439</v>
      </c>
      <c r="AB1240" s="4">
        <f t="shared" si="118"/>
        <v>40.166666666666664</v>
      </c>
      <c r="AC1240" s="4">
        <f t="shared" si="119"/>
        <v>2015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12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241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11371</v>
      </c>
      <c r="AA1241" s="8">
        <f t="shared" si="117"/>
        <v>50.294605809128633</v>
      </c>
      <c r="AB1241" s="4">
        <f t="shared" si="118"/>
        <v>40.166666666666664</v>
      </c>
      <c r="AC1241" s="4">
        <f t="shared" si="119"/>
        <v>2020.1666666666667</v>
      </c>
    </row>
    <row r="1242" spans="1:29" x14ac:dyDescent="0.25">
      <c r="A1242" t="str">
        <f>feed!A1242</f>
        <v>butthurt city</v>
      </c>
      <c r="B1242" t="str">
        <f>feed!B1242</f>
        <v>spigotblister</v>
      </c>
      <c r="C1242">
        <f>feed!C1242</f>
        <v>0</v>
      </c>
      <c r="D1242">
        <f>SUMPRODUCT(MID(0&amp;feed!D1242,LARGE(INDEX(ISNUMBER(--MID(feed!D1242,ROW($1:$19),1))*
ROW($1:$19),0),ROW($1:$19))+1,1)*10^ROW($1:$19)/10)</f>
        <v>8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Good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241</v>
      </c>
      <c r="O1242">
        <f>SUMPRODUCT(MID(0&amp;feed!O1242,LARGE(INDEX(ISNUMBER(--MID(feed!O1242,ROW($1:$5),1))*
ROW($1:$5),0),ROW($1:$5))+1,1)*10^ROW($1:$5)/10)</f>
        <v>1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East Africa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1242" t="str">
        <f>feed!U1242</f>
        <v>http://blocgame.com/stats.php?id=65601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14720</v>
      </c>
      <c r="AA1242" s="8">
        <f t="shared" si="117"/>
        <v>65.746887966804977</v>
      </c>
      <c r="AB1242" s="4">
        <f t="shared" si="118"/>
        <v>40.166666666666664</v>
      </c>
      <c r="AC1242" s="4">
        <f t="shared" si="119"/>
        <v>2640.8333333333335</v>
      </c>
    </row>
    <row r="1243" spans="1:29" x14ac:dyDescent="0.25">
      <c r="A1243" t="str">
        <f>feed!A1243</f>
        <v>cumsod004</v>
      </c>
      <c r="B1243" t="str">
        <f>feed!B1243</f>
        <v>cumsod004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Gandhi-like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50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3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239</v>
      </c>
      <c r="O1243">
        <f>SUMPRODUCT(MID(0&amp;feed!O1243,LARGE(INDEX(ISNUMBER(--MID(feed!O1243,ROW($1:$5),1))*
ROW($1:$5),0),ROW($1:$5))+1,1)*10^ROW($1:$5)/10)</f>
        <v>4395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Atlas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http://blocgame.com/stats.php?id=65320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18125</v>
      </c>
      <c r="AA1243" s="8">
        <f t="shared" si="117"/>
        <v>83.68200836820084</v>
      </c>
      <c r="AB1243" s="4">
        <f t="shared" si="118"/>
        <v>39.833333333333336</v>
      </c>
      <c r="AC1243" s="4">
        <f t="shared" si="119"/>
        <v>3333.3333333333335</v>
      </c>
    </row>
    <row r="1244" spans="1:29" x14ac:dyDescent="0.25">
      <c r="A1244" t="str">
        <f>feed!A1244</f>
        <v>Cledram</v>
      </c>
      <c r="B1244" t="str">
        <f>feed!B1244</f>
        <v>Cledo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238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244" t="str">
        <f>feed!U1244</f>
        <v>http://blocgame.com/stats.php?id=65410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11764</v>
      </c>
      <c r="AA1244" s="8">
        <f t="shared" si="117"/>
        <v>52.579831932773111</v>
      </c>
      <c r="AB1244" s="4">
        <f t="shared" si="118"/>
        <v>39.666666666666664</v>
      </c>
      <c r="AC1244" s="4">
        <f t="shared" si="119"/>
        <v>2085.6666666666665</v>
      </c>
    </row>
    <row r="1245" spans="1:29" x14ac:dyDescent="0.25">
      <c r="A1245" t="str">
        <f>feed!A1245</f>
        <v>Cergon</v>
      </c>
      <c r="B1245" t="str">
        <f>feed!B1245</f>
        <v>Dabram</v>
      </c>
      <c r="C1245">
        <f>feed!C1245</f>
        <v>0</v>
      </c>
      <c r="D1245">
        <f>SUMPRODUCT(MID(0&amp;feed!D1245,LARGE(INDEX(ISNUMBER(--MID(feed!D1245,ROW($1:$19),1))*
ROW($1:$19),0),ROW($1:$19))+1,1)*10^ROW($1:$19)/10)</f>
        <v>6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Questionable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234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245" t="str">
        <f>feed!U1245</f>
        <v>http://blocgame.com/stats.php?id=65406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11590</v>
      </c>
      <c r="AA1245" s="8">
        <f t="shared" si="117"/>
        <v>52.735042735042732</v>
      </c>
      <c r="AB1245" s="4">
        <f t="shared" si="118"/>
        <v>39</v>
      </c>
      <c r="AC1245" s="4">
        <f t="shared" si="119"/>
        <v>2056.6666666666665</v>
      </c>
    </row>
    <row r="1246" spans="1:29" x14ac:dyDescent="0.25">
      <c r="A1246" t="str">
        <f>feed!A1246</f>
        <v>Peprom</v>
      </c>
      <c r="B1246" t="str">
        <f>feed!B1246</f>
        <v>Cournam</v>
      </c>
      <c r="C1246">
        <f>feed!C1246</f>
        <v>0</v>
      </c>
      <c r="D1246">
        <f>SUMPRODUCT(MID(0&amp;feed!D1246,LARGE(INDEX(ISNUMBER(--MID(feed!D1246,ROW($1:$19),1))*
ROW($1:$19),0),ROW($1:$19))+1,1)*10^ROW($1:$19)/10)</f>
        <v>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Good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12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231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Mesopotamia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1246" t="str">
        <f>feed!U1246</f>
        <v>http://blocgame.com/stats.php?id=65528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15017</v>
      </c>
      <c r="AA1246" s="8">
        <f t="shared" si="117"/>
        <v>68.255411255411261</v>
      </c>
      <c r="AB1246" s="4">
        <f t="shared" si="118"/>
        <v>38.5</v>
      </c>
      <c r="AC1246" s="4">
        <f t="shared" si="119"/>
        <v>2627.8333333333335</v>
      </c>
    </row>
    <row r="1247" spans="1:29" x14ac:dyDescent="0.25">
      <c r="A1247" t="str">
        <f>feed!A1247</f>
        <v>hidupmumati</v>
      </c>
      <c r="B1247" t="str">
        <f>feed!B1247</f>
        <v>killerh</v>
      </c>
      <c r="C1247">
        <f>feed!C1247</f>
        <v>0</v>
      </c>
      <c r="D1247">
        <f>SUMPRODUCT(MID(0&amp;feed!D1247,LARGE(INDEX(ISNUMBER(--MID(feed!D1247,ROW($1:$19),1))*
ROW($1:$19),0),ROW($1:$19))+1,1)*10^ROW($1:$19)/10)</f>
        <v>8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Nice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5</v>
      </c>
      <c r="K1247">
        <f>SUMPRODUCT(MID(0&amp;feed!K1247,LARGE(INDEX(ISNUMBER(--MID(feed!K1247,ROW($1:$19),1))*
ROW($1:$19),0),ROW($1:$19))+1,1)*10^ROW($1:$19)/10)</f>
        <v>3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214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Indochina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1247" t="str">
        <f>feed!U1247</f>
        <v>http://blocgame.com/stats.php?id=65574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12473</v>
      </c>
      <c r="AA1247" s="8">
        <f t="shared" si="117"/>
        <v>63.542056074766357</v>
      </c>
      <c r="AB1247" s="4">
        <f t="shared" si="118"/>
        <v>35.666666666666664</v>
      </c>
      <c r="AC1247" s="4">
        <f t="shared" si="119"/>
        <v>2266.3333333333335</v>
      </c>
    </row>
    <row r="1248" spans="1:29" x14ac:dyDescent="0.25">
      <c r="A1248" t="str">
        <f>feed!A1248</f>
        <v>Npole</v>
      </c>
      <c r="B1248" t="str">
        <f>feed!B1248</f>
        <v>Sunder Claws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Normal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72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2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214</v>
      </c>
      <c r="O1248">
        <f>SUMPRODUCT(MID(0&amp;feed!O1248,LARGE(INDEX(ISNUMBER(--MID(feed!O1248,ROW($1:$5),1))*
ROW($1:$5),0),ROW($1:$5))+1,1)*10^ROW($1:$5)/10)</f>
        <v>1833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Arabia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1248" t="str">
        <f>feed!U1248</f>
        <v>http://blocgame.com/stats.php?id=65586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11837</v>
      </c>
      <c r="AA1248" s="8">
        <f t="shared" si="117"/>
        <v>62.322429906542055</v>
      </c>
      <c r="AB1248" s="4">
        <f t="shared" si="118"/>
        <v>35.666666666666664</v>
      </c>
      <c r="AC1248" s="4">
        <f t="shared" si="119"/>
        <v>2222.8333333333335</v>
      </c>
    </row>
  </sheetData>
  <autoFilter ref="A1:AE1225">
    <sortState ref="A2:AE1225">
      <sortCondition descending="1" ref="N1:N122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S21" sqref="S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topLeftCell="A1210" workbookViewId="0">
      <selection sqref="A1:W124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1989</v>
      </c>
      <c r="W1" t="s">
        <v>11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V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V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3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W17" t="s">
        <v>1121</v>
      </c>
    </row>
    <row r="18" spans="1:23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3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3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3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3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3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3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3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3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W26" t="s">
        <v>1121</v>
      </c>
    </row>
    <row r="27" spans="1:23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3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3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3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3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3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3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3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3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3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3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3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3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W39" t="s">
        <v>1121</v>
      </c>
    </row>
    <row r="40" spans="1:23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3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3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3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W43" t="s">
        <v>1121</v>
      </c>
    </row>
    <row r="44" spans="1:23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3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3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3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3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3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3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3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3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3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3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3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3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3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3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W58" t="s">
        <v>1121</v>
      </c>
    </row>
    <row r="59" spans="1:23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3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3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3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3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3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W64" t="s">
        <v>1121</v>
      </c>
    </row>
    <row r="65" spans="1:23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3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W66" t="s">
        <v>2051</v>
      </c>
    </row>
    <row r="67" spans="1:23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3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3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3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3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3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3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3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3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3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3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3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3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3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W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s="5">
        <v>0.05</v>
      </c>
      <c r="W106" t="s">
        <v>1121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W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3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3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3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3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3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3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3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W135" t="s">
        <v>1121</v>
      </c>
    </row>
    <row r="136" spans="1:23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3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3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3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3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3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3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3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3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3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W145" t="s">
        <v>2051</v>
      </c>
    </row>
    <row r="146" spans="1:23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3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3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3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W149" t="s">
        <v>1121</v>
      </c>
    </row>
    <row r="150" spans="1:23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3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3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3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3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W154" t="s">
        <v>2051</v>
      </c>
    </row>
    <row r="155" spans="1:23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3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3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3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3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3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3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3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3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3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3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3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3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3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3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3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3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3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3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3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3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W175" t="s">
        <v>1121</v>
      </c>
    </row>
    <row r="176" spans="1:23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2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2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2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2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2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2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2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2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2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2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2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2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2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2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2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2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V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s="5">
        <v>0.05</v>
      </c>
      <c r="W217" t="s">
        <v>2051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3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3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3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3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3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W229" t="s">
        <v>1121</v>
      </c>
    </row>
    <row r="230" spans="1:23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3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3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3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3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3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3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3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3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3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3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W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s="5">
        <v>0.05</v>
      </c>
      <c r="W245" t="s">
        <v>4965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W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W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V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W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3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3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3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3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W340" t="s">
        <v>1121</v>
      </c>
    </row>
    <row r="341" spans="1:23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3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3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3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3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3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3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3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3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3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3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3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3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W369" t="s">
        <v>1121</v>
      </c>
    </row>
    <row r="370" spans="1:23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3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3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3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3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3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3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3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3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3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3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3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3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3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3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3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3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3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W387" t="s">
        <v>2051</v>
      </c>
    </row>
    <row r="388" spans="1:23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3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3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3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3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W392" t="s">
        <v>1121</v>
      </c>
    </row>
    <row r="393" spans="1:23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W393" t="s">
        <v>2051</v>
      </c>
    </row>
    <row r="394" spans="1:23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3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3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3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3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3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3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2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2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2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V403" s="5">
        <v>0.05</v>
      </c>
    </row>
    <row r="404" spans="1:22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2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2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2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2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2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2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2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2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2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2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2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2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V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W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3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3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3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3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3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3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3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3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W440" t="s">
        <v>1121</v>
      </c>
    </row>
    <row r="441" spans="1:23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3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3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3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3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3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3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3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3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3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3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3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3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3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W486" t="s">
        <v>3526</v>
      </c>
    </row>
    <row r="487" spans="1:23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3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3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3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W490" t="s">
        <v>2051</v>
      </c>
    </row>
    <row r="491" spans="1:23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3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3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3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3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3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2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2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2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2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V532" s="5">
        <v>0.05</v>
      </c>
    </row>
    <row r="533" spans="1:22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2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2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2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2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2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2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2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2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2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2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2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3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3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3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3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3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3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3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W551" t="s">
        <v>1121</v>
      </c>
    </row>
    <row r="552" spans="1:23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3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3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3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3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3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3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3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3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3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3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3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3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3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3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3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W567" t="s">
        <v>1121</v>
      </c>
    </row>
    <row r="568" spans="1:23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3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3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3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3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3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3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3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3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W576" t="s">
        <v>1121</v>
      </c>
    </row>
    <row r="577" spans="1:23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3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3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3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3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3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3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W583" t="s">
        <v>1121</v>
      </c>
    </row>
    <row r="584" spans="1:23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3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3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3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3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3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3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3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3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3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3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3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3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3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3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3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3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W600" t="s">
        <v>1121</v>
      </c>
    </row>
    <row r="601" spans="1:23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3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3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3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3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3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3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3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3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3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W610" t="s">
        <v>1121</v>
      </c>
    </row>
    <row r="611" spans="1:23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3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3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3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3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3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3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3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3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3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3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3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3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3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3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3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3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3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W628" t="s">
        <v>1121</v>
      </c>
    </row>
    <row r="629" spans="1:23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3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3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W631" t="s">
        <v>2051</v>
      </c>
    </row>
    <row r="632" spans="1:23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3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3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3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3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3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3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3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3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3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3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3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3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3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3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3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3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3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3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3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W731" t="s">
        <v>1121</v>
      </c>
    </row>
    <row r="732" spans="1:23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3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3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3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3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3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3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W786" t="s">
        <v>1121</v>
      </c>
    </row>
    <row r="787" spans="1:23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3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3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3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3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3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3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3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3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3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3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3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3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3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V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W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3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3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W834" t="s">
        <v>1121</v>
      </c>
    </row>
    <row r="835" spans="1:23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3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3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3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3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3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3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3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3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3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3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3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3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3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3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3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3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3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3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3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3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3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3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3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3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3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3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3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3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3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W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3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3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3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3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3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3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3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3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3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W1017" t="s">
        <v>1121</v>
      </c>
    </row>
    <row r="1018" spans="1:23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3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3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3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3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3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3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2016-03-22T19:22:31Z</dcterms:modified>
</cp:coreProperties>
</file>