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11235" yWindow="0" windowWidth="15600" windowHeight="11760" tabRatio="500"/>
  </bookViews>
  <sheets>
    <sheet name="Sprint Backlog" sheetId="1" r:id="rId1"/>
    <sheet name="Sprint Burndown Chart" sheetId="2" r:id="rId2"/>
    <sheet name="Configuration Detail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1" l="1"/>
  <c r="G14" i="1"/>
  <c r="G33" i="1"/>
  <c r="H14" i="1"/>
  <c r="H33" i="1"/>
  <c r="I14" i="1"/>
  <c r="I33" i="1"/>
  <c r="J33" i="1"/>
  <c r="K33" i="1"/>
  <c r="L33" i="1"/>
  <c r="M33" i="1"/>
  <c r="N33" i="1"/>
  <c r="O33" i="1"/>
  <c r="P33" i="1"/>
  <c r="F14" i="1"/>
  <c r="F33" i="1"/>
  <c r="B36" i="1"/>
  <c r="P6" i="1"/>
  <c r="P8" i="1"/>
  <c r="P15" i="1"/>
  <c r="P16" i="1"/>
  <c r="P18" i="1"/>
  <c r="P22" i="1"/>
  <c r="P23" i="1"/>
  <c r="P24" i="1"/>
  <c r="P26" i="1"/>
  <c r="P32" i="1"/>
  <c r="G12" i="1"/>
  <c r="H12" i="1"/>
  <c r="I12" i="1"/>
  <c r="F12" i="1"/>
  <c r="B41" i="1"/>
  <c r="G27" i="1"/>
  <c r="H27" i="1"/>
  <c r="I27" i="1"/>
  <c r="J27" i="1"/>
  <c r="K27" i="1"/>
  <c r="L27" i="1"/>
  <c r="M27" i="1"/>
  <c r="G28" i="1"/>
  <c r="H28" i="1"/>
  <c r="I28" i="1"/>
  <c r="J28" i="1"/>
  <c r="K28" i="1"/>
  <c r="L28" i="1"/>
  <c r="M28" i="1"/>
  <c r="N28" i="1"/>
  <c r="G29" i="1"/>
  <c r="H29" i="1"/>
  <c r="I29" i="1"/>
  <c r="J29" i="1"/>
  <c r="K29" i="1"/>
  <c r="L29" i="1"/>
  <c r="M29" i="1"/>
  <c r="N29" i="1"/>
  <c r="G30" i="1"/>
  <c r="H30" i="1"/>
  <c r="I30" i="1"/>
  <c r="J30" i="1"/>
  <c r="K30" i="1"/>
  <c r="L30" i="1"/>
  <c r="M30" i="1"/>
  <c r="N30" i="1"/>
  <c r="O30" i="1"/>
  <c r="G31" i="1"/>
  <c r="H31" i="1"/>
  <c r="I31" i="1"/>
  <c r="J31" i="1"/>
  <c r="K31" i="1"/>
  <c r="L31" i="1"/>
  <c r="M31" i="1"/>
  <c r="N31" i="1"/>
  <c r="O31" i="1"/>
  <c r="G32" i="1"/>
  <c r="H32" i="1"/>
  <c r="I32" i="1"/>
  <c r="J32" i="1"/>
  <c r="K32" i="1"/>
  <c r="L32" i="1"/>
  <c r="M32" i="1"/>
  <c r="N32" i="1"/>
  <c r="O32" i="1"/>
  <c r="F28" i="1"/>
  <c r="F29" i="1"/>
  <c r="F30" i="1"/>
  <c r="F31" i="1"/>
  <c r="F32" i="1"/>
  <c r="G19" i="1"/>
  <c r="H19" i="1"/>
  <c r="I19" i="1"/>
  <c r="J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L22" i="1"/>
  <c r="M22" i="1"/>
  <c r="N22" i="1"/>
  <c r="O22" i="1"/>
  <c r="G23" i="1"/>
  <c r="H23" i="1"/>
  <c r="I23" i="1"/>
  <c r="J23" i="1"/>
  <c r="K23" i="1"/>
  <c r="L23" i="1"/>
  <c r="M23" i="1"/>
  <c r="N23" i="1"/>
  <c r="O23" i="1"/>
  <c r="G24" i="1"/>
  <c r="H24" i="1"/>
  <c r="I24" i="1"/>
  <c r="J24" i="1"/>
  <c r="K24" i="1"/>
  <c r="L24" i="1"/>
  <c r="M24" i="1"/>
  <c r="N24" i="1"/>
  <c r="O24" i="1"/>
  <c r="F20" i="1"/>
  <c r="F21" i="1"/>
  <c r="F22" i="1"/>
  <c r="F23" i="1"/>
  <c r="F24" i="1"/>
  <c r="G11" i="1"/>
  <c r="G13" i="1"/>
  <c r="H13" i="1"/>
  <c r="I13" i="1"/>
  <c r="G15" i="1"/>
  <c r="H15" i="1"/>
  <c r="I15" i="1"/>
  <c r="J15" i="1"/>
  <c r="K15" i="1"/>
  <c r="L15" i="1"/>
  <c r="M15" i="1"/>
  <c r="N15" i="1"/>
  <c r="O15" i="1"/>
  <c r="G16" i="1"/>
  <c r="H16" i="1"/>
  <c r="I16" i="1"/>
  <c r="J16" i="1"/>
  <c r="K16" i="1"/>
  <c r="L16" i="1"/>
  <c r="M16" i="1"/>
  <c r="N16" i="1"/>
  <c r="O16" i="1"/>
  <c r="F10" i="1"/>
  <c r="F11" i="1"/>
  <c r="F13" i="1"/>
  <c r="F15" i="1"/>
  <c r="F16" i="1"/>
  <c r="F9" i="1"/>
  <c r="F19" i="1"/>
  <c r="F27" i="1"/>
  <c r="B40" i="1"/>
  <c r="G8" i="1"/>
  <c r="H8" i="1"/>
  <c r="I8" i="1"/>
  <c r="J8" i="1"/>
  <c r="K8" i="1"/>
  <c r="L8" i="1"/>
  <c r="M8" i="1"/>
  <c r="N8" i="1"/>
  <c r="O8" i="1"/>
  <c r="F8" i="1"/>
  <c r="G26" i="1"/>
  <c r="H26" i="1"/>
  <c r="I26" i="1"/>
  <c r="J26" i="1"/>
  <c r="K26" i="1"/>
  <c r="L26" i="1"/>
  <c r="M26" i="1"/>
  <c r="N26" i="1"/>
  <c r="O26" i="1"/>
  <c r="F26" i="1"/>
  <c r="O18" i="1"/>
  <c r="G18" i="1"/>
  <c r="H18" i="1"/>
  <c r="I18" i="1"/>
  <c r="J18" i="1"/>
  <c r="K18" i="1"/>
  <c r="L18" i="1"/>
  <c r="M18" i="1"/>
  <c r="N18" i="1"/>
  <c r="F18" i="1"/>
  <c r="G6" i="1"/>
  <c r="H6" i="1"/>
  <c r="I6" i="1"/>
  <c r="J6" i="1"/>
  <c r="K6" i="1"/>
  <c r="L6" i="1"/>
  <c r="M6" i="1"/>
  <c r="N6" i="1"/>
  <c r="O6" i="1"/>
  <c r="F6" i="1"/>
</calcChain>
</file>

<file path=xl/sharedStrings.xml><?xml version="1.0" encoding="utf-8"?>
<sst xmlns="http://schemas.openxmlformats.org/spreadsheetml/2006/main" count="99" uniqueCount="58">
  <si>
    <t>Comments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</si>
  <si>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</si>
  <si>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</si>
  <si>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</si>
  <si>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</si>
  <si>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</si>
  <si>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</si>
  <si>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</si>
  <si>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</si>
  <si>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</si>
  <si>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1. Whole Sprint Tasks</t>
  </si>
  <si>
    <t>Estimated Effort (person hours)</t>
  </si>
  <si>
    <t>Team Member Responsible</t>
  </si>
  <si>
    <t>Sprint Start Date</t>
  </si>
  <si>
    <t>Day 0</t>
  </si>
  <si>
    <t>Team Member Codes</t>
  </si>
  <si>
    <t>RS</t>
  </si>
  <si>
    <t>TT</t>
  </si>
  <si>
    <t>JO</t>
  </si>
  <si>
    <t>Tasks Remaining</t>
  </si>
  <si>
    <t>Tasks Complete</t>
  </si>
  <si>
    <t>Tasks in Progress</t>
  </si>
  <si>
    <t>hours</t>
  </si>
  <si>
    <t>Total Estimated Effort this sprint</t>
  </si>
  <si>
    <t>Progress Breakdown</t>
  </si>
  <si>
    <t>Whole Team</t>
  </si>
  <si>
    <t>Team</t>
  </si>
  <si>
    <t>DCW</t>
  </si>
  <si>
    <t>Complete</t>
  </si>
  <si>
    <t>Day 10</t>
  </si>
  <si>
    <t>Effort Remaining</t>
  </si>
  <si>
    <t>Theo</t>
  </si>
  <si>
    <t>Raj</t>
  </si>
  <si>
    <t>James</t>
  </si>
  <si>
    <t>Ding Cong Wang (John)</t>
  </si>
  <si>
    <t>Effort Remaining on Tasks - Update Daily</t>
  </si>
  <si>
    <t>Sprint Backlog (By User Story)</t>
  </si>
  <si>
    <t>Sprint Backlog For:</t>
  </si>
  <si>
    <t>Current Status (Drop down box)</t>
  </si>
  <si>
    <t>Sprint 1</t>
  </si>
  <si>
    <t>2. As a SHAREHOLDER I would like to see changes in stock price so that I can monitor my stock each day.</t>
  </si>
  <si>
    <t>3. As a SHAREHOLDER I would like to know the weekly high and low value of each share so that I can see how well they have performed.</t>
  </si>
  <si>
    <t>Review feedback from Sprint 0</t>
  </si>
  <si>
    <t>JO Scrum Master</t>
  </si>
  <si>
    <t>Consult with technicians regarding Android difficulties</t>
  </si>
  <si>
    <t>Pair Programming - Test and Code</t>
  </si>
  <si>
    <t>Document Tests</t>
  </si>
  <si>
    <t>Refactor Sprint 0 code where necessary</t>
  </si>
  <si>
    <t>Sprint 1 Planning Meeting</t>
  </si>
  <si>
    <t>Not Started</t>
  </si>
  <si>
    <t>Update GIT repository and resolve synchronisation issues</t>
  </si>
  <si>
    <t>In Progress</t>
  </si>
  <si>
    <t>Perform Metrics</t>
  </si>
  <si>
    <t>Docment metrics</t>
  </si>
  <si>
    <t>Perform metrics</t>
  </si>
  <si>
    <t>Document Metrics</t>
  </si>
  <si>
    <t>Refactor (Pair Programming)</t>
  </si>
  <si>
    <t>Decide code metrics for use this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</si>
</sst>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3" xfId="0" applyBorder="1"/>
    <xf numFmtId="0" fontId="4" fillId="3" borderId="6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8" xfId="0" applyFont="1" applyFill="1" applyBorder="1"/>
    <xf numFmtId="0" fontId="0" fillId="3" borderId="6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7" xfId="0" applyBorder="1"/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wrapText="1"/>
    </xf>
    <xf numFmtId="14" fontId="1" fillId="0" borderId="0" xfId="0" applyNumberFormat="1" applyFont="1"/>
    <xf numFmtId="14" fontId="1" fillId="2" borderId="5" xfId="0" applyNumberFormat="1" applyFont="1" applyFill="1" applyBorder="1" applyAlignment="1">
      <alignment horizontal="left" vertical="center" shrinkToFit="1"/>
    </xf>
    <xf numFmtId="0" fontId="1" fillId="0" borderId="2" xfId="0" applyFont="1" applyBorder="1" applyAlignment="1">
      <alignment wrapText="1"/>
    </xf>
    <xf numFmtId="14" fontId="1" fillId="0" borderId="2" xfId="0" applyNumberFormat="1" applyFont="1" applyBorder="1"/>
    <xf numFmtId="0" fontId="1" fillId="0" borderId="8" xfId="0" applyFont="1" applyBorder="1" applyAlignment="1">
      <alignment wrapText="1"/>
    </xf>
    <xf numFmtId="0" fontId="0" fillId="0" borderId="1" xfId="0" applyBorder="1"/>
    <xf numFmtId="0" fontId="5" fillId="0" borderId="9" xfId="0" applyFont="1" applyBorder="1"/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2" xfId="0" applyBorder="1" applyAlignment="1"/>
    <xf numFmtId="0" fontId="1" fillId="3" borderId="10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6" fillId="0" borderId="0" xfId="0" applyFont="1"/>
    <xf numFmtId="0" fontId="1" fillId="3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Backlog'!$E$33</c:f>
              <c:strCache>
                <c:ptCount val="1"/>
                <c:pt idx="0">
                  <c:v>Effort Remaining</c:v>
                </c:pt>
              </c:strCache>
            </c:strRef>
          </c:tx>
          <c:marker>
            <c:symbol val="none"/>
          </c:marker>
          <c:trendline>
            <c:name>Trend</c:name>
            <c:trendlineType val="linear"/>
            <c:dispRSqr val="0"/>
            <c:dispEq val="0"/>
          </c:trendline>
          <c:cat>
            <c:strRef>
              <c:f>'Sprint Backlog'!$F$5:$P$5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'Sprint Backlog'!$F$33:$O$33</c:f>
              <c:numCache>
                <c:formatCode>General</c:formatCode>
                <c:ptCount val="10"/>
                <c:pt idx="0">
                  <c:v>43</c:v>
                </c:pt>
                <c:pt idx="1">
                  <c:v>41</c:v>
                </c:pt>
                <c:pt idx="2">
                  <c:v>42</c:v>
                </c:pt>
                <c:pt idx="3">
                  <c:v>40</c:v>
                </c:pt>
                <c:pt idx="4">
                  <c:v>36</c:v>
                </c:pt>
                <c:pt idx="5">
                  <c:v>30</c:v>
                </c:pt>
                <c:pt idx="6">
                  <c:v>23</c:v>
                </c:pt>
                <c:pt idx="7">
                  <c:v>22</c:v>
                </c:pt>
                <c:pt idx="8">
                  <c:v>18</c:v>
                </c:pt>
                <c:pt idx="9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29664"/>
        <c:axId val="83956864"/>
      </c:lineChart>
      <c:catAx>
        <c:axId val="82529664"/>
        <c:scaling>
          <c:orientation val="minMax"/>
        </c:scaling>
        <c:delete val="0"/>
        <c:axPos val="b"/>
        <c:majorTickMark val="out"/>
        <c:minorTickMark val="none"/>
        <c:tickLblPos val="nextTo"/>
        <c:crossAx val="83956864"/>
        <c:crosses val="autoZero"/>
        <c:auto val="1"/>
        <c:lblAlgn val="ctr"/>
        <c:lblOffset val="100"/>
        <c:noMultiLvlLbl val="0"/>
      </c:catAx>
      <c:valAx>
        <c:axId val="8395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529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3</xdr:row>
      <xdr:rowOff>25400</xdr:rowOff>
    </xdr:from>
    <xdr:to>
      <xdr:col>13</xdr:col>
      <xdr:colOff>444500</xdr:colOff>
      <xdr:row>30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41"/>
  <sheetViews>
    <sheetView tabSelected="1" zoomScale="90" zoomScaleNormal="90" zoomScalePageLayoutView="150" workbookViewId="0">
      <selection activeCell="A14" sqref="A14"/>
    </sheetView>
  </sheetViews>
  <sheetFormatPr defaultColWidth="11" defaultRowHeight="15.75" x14ac:dyDescent="0.25"/>
  <cols>
    <col min="1" max="1" width="59" customWidth="1"/>
    <col min="2" max="2" width="14.875" customWidth="1"/>
    <col min="3" max="3" width="13.875" customWidth="1"/>
    <col min="4" max="4" width="16.5" customWidth="1"/>
    <col min="5" max="5" width="41.5" customWidth="1"/>
    <col min="6" max="6" width="11" bestFit="1" customWidth="1"/>
  </cols>
  <sheetData>
    <row r="1" spans="1:16" ht="18.75" x14ac:dyDescent="0.3">
      <c r="A1" s="34" t="s">
        <v>37</v>
      </c>
      <c r="B1" t="s">
        <v>39</v>
      </c>
    </row>
    <row r="3" spans="1:16" ht="14.1" customHeight="1" x14ac:dyDescent="0.25"/>
    <row r="4" spans="1:16" ht="18.95" customHeight="1" x14ac:dyDescent="0.25">
      <c r="A4" s="36" t="s">
        <v>36</v>
      </c>
      <c r="B4" s="41" t="s">
        <v>11</v>
      </c>
      <c r="C4" s="41" t="s">
        <v>12</v>
      </c>
      <c r="D4" s="41" t="s">
        <v>38</v>
      </c>
      <c r="E4" s="41" t="s">
        <v>0</v>
      </c>
      <c r="F4" s="39" t="s">
        <v>35</v>
      </c>
      <c r="G4" s="40"/>
      <c r="H4" s="40"/>
      <c r="I4" s="40"/>
      <c r="J4" s="40"/>
      <c r="K4" s="40"/>
      <c r="L4" s="40"/>
      <c r="M4" s="40"/>
      <c r="N4" s="40"/>
      <c r="O4" s="40"/>
      <c r="P4" s="40"/>
    </row>
    <row r="5" spans="1:16" ht="21.95" customHeight="1" x14ac:dyDescent="0.25">
      <c r="A5" s="37"/>
      <c r="B5" s="37"/>
      <c r="C5" s="37"/>
      <c r="D5" s="37"/>
      <c r="E5" s="37"/>
      <c r="F5" s="17" t="s">
        <v>14</v>
      </c>
      <c r="G5" s="17" t="s">
        <v>1</v>
      </c>
      <c r="H5" s="17" t="s">
        <v>2</v>
      </c>
      <c r="I5" s="17" t="s">
        <v>3</v>
      </c>
      <c r="J5" s="17" t="s">
        <v>4</v>
      </c>
      <c r="K5" s="17" t="s">
        <v>5</v>
      </c>
      <c r="L5" s="17" t="s">
        <v>6</v>
      </c>
      <c r="M5" s="17" t="s">
        <v>7</v>
      </c>
      <c r="N5" s="17" t="s">
        <v>8</v>
      </c>
      <c r="O5" s="17" t="s">
        <v>9</v>
      </c>
      <c r="P5" s="17" t="s">
        <v>29</v>
      </c>
    </row>
    <row r="6" spans="1:16" ht="18.95" customHeight="1" x14ac:dyDescent="0.25">
      <c r="A6" s="38"/>
      <c r="B6" s="38"/>
      <c r="C6" s="38"/>
      <c r="D6" s="38"/>
      <c r="E6" s="38"/>
      <c r="F6" s="22">
        <f>WORKDAY('Configuration Details'!$B$1,INT(RIGHT(F5,2)))</f>
        <v>41213</v>
      </c>
      <c r="G6" s="22">
        <f>WORKDAY('Configuration Details'!$B$1,INT(RIGHT(G5,2)))</f>
        <v>41214</v>
      </c>
      <c r="H6" s="22">
        <f>WORKDAY('Configuration Details'!$B$1,INT(RIGHT(H5,2)))</f>
        <v>41215</v>
      </c>
      <c r="I6" s="22">
        <f>WORKDAY('Configuration Details'!$B$1,INT(RIGHT(I5,2)))</f>
        <v>41218</v>
      </c>
      <c r="J6" s="22">
        <f>WORKDAY('Configuration Details'!$B$1,INT(RIGHT(J5,2)))</f>
        <v>41219</v>
      </c>
      <c r="K6" s="22">
        <f>WORKDAY('Configuration Details'!$B$1,INT(RIGHT(K5,2)))</f>
        <v>41220</v>
      </c>
      <c r="L6" s="22">
        <f>WORKDAY('Configuration Details'!$B$1,INT(RIGHT(L5,2)))</f>
        <v>41221</v>
      </c>
      <c r="M6" s="22">
        <f>WORKDAY('Configuration Details'!$B$1,INT(RIGHT(M5,2)))</f>
        <v>41222</v>
      </c>
      <c r="N6" s="22">
        <f>WORKDAY('Configuration Details'!$B$1,INT(RIGHT(N5,2)))</f>
        <v>41225</v>
      </c>
      <c r="O6" s="22">
        <f>WORKDAY('Configuration Details'!$B$1,INT(RIGHT(O5,2)))</f>
        <v>41226</v>
      </c>
      <c r="P6" s="22">
        <f>WORKDAY('Configuration Details'!$B$1,INT(RIGHT(P5,2)))</f>
        <v>41227</v>
      </c>
    </row>
    <row r="7" spans="1:16" ht="20.100000000000001" customHeight="1" x14ac:dyDescent="0.25">
      <c r="A7" s="7"/>
      <c r="B7" s="8"/>
      <c r="C7" s="8"/>
      <c r="D7" s="8"/>
      <c r="E7" s="8"/>
      <c r="F7" s="9"/>
      <c r="G7" s="9"/>
      <c r="H7" s="9"/>
      <c r="I7" s="9"/>
      <c r="J7" s="9"/>
      <c r="K7" s="9"/>
      <c r="L7" s="9"/>
      <c r="M7" s="9"/>
      <c r="N7" s="10"/>
      <c r="O7" s="9"/>
    </row>
    <row r="8" spans="1:16" ht="15" customHeight="1" x14ac:dyDescent="0.25">
      <c r="A8" s="15" t="s">
        <v>10</v>
      </c>
      <c r="B8" s="14"/>
      <c r="C8" s="14"/>
      <c r="D8" s="14"/>
      <c r="E8" s="14"/>
      <c r="F8" s="2" t="str">
        <f>F5</f>
        <v>Day 0</v>
      </c>
      <c r="G8" s="2" t="str">
        <f t="shared" ref="G8:O8" si="0">G5</f>
        <v>Day 1</v>
      </c>
      <c r="H8" s="2" t="str">
        <f t="shared" si="0"/>
        <v>Day 2</v>
      </c>
      <c r="I8" s="2" t="str">
        <f t="shared" si="0"/>
        <v>Day 3</v>
      </c>
      <c r="J8" s="2" t="str">
        <f t="shared" si="0"/>
        <v>Day 4</v>
      </c>
      <c r="K8" s="2" t="str">
        <f t="shared" si="0"/>
        <v>Day 5</v>
      </c>
      <c r="L8" s="2" t="str">
        <f t="shared" si="0"/>
        <v>Day 6</v>
      </c>
      <c r="M8" s="2" t="str">
        <f t="shared" si="0"/>
        <v>Day 7</v>
      </c>
      <c r="N8" s="2" t="str">
        <f t="shared" si="0"/>
        <v>Day 8</v>
      </c>
      <c r="O8" s="2" t="str">
        <f t="shared" si="0"/>
        <v>Day 9</v>
      </c>
      <c r="P8" s="2" t="str">
        <f t="shared" ref="P8" si="1">P5</f>
        <v>Day 10</v>
      </c>
    </row>
    <row r="9" spans="1:16" ht="15" customHeight="1" x14ac:dyDescent="0.25">
      <c r="A9" t="s">
        <v>42</v>
      </c>
      <c r="B9" s="19">
        <v>1</v>
      </c>
      <c r="C9" s="18" t="s">
        <v>25</v>
      </c>
      <c r="D9" s="4" t="s">
        <v>28</v>
      </c>
      <c r="E9" s="35"/>
      <c r="F9" s="19">
        <f t="shared" ref="F9:P16" si="2">$B9</f>
        <v>1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</row>
    <row r="10" spans="1:16" ht="15" customHeight="1" x14ac:dyDescent="0.25">
      <c r="A10" s="3" t="s">
        <v>48</v>
      </c>
      <c r="B10" s="19">
        <v>1</v>
      </c>
      <c r="C10" s="18" t="s">
        <v>18</v>
      </c>
      <c r="D10" s="4" t="s">
        <v>28</v>
      </c>
      <c r="E10" s="28" t="s">
        <v>43</v>
      </c>
      <c r="F10" s="19">
        <f t="shared" si="2"/>
        <v>1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</row>
    <row r="11" spans="1:16" ht="15" customHeight="1" x14ac:dyDescent="0.25">
      <c r="A11" s="28" t="s">
        <v>44</v>
      </c>
      <c r="B11" s="19">
        <v>1</v>
      </c>
      <c r="C11" s="18" t="s">
        <v>18</v>
      </c>
      <c r="D11" s="4" t="s">
        <v>28</v>
      </c>
      <c r="E11" s="28" t="s">
        <v>43</v>
      </c>
      <c r="F11" s="19">
        <f t="shared" si="2"/>
        <v>1</v>
      </c>
      <c r="G11" s="19">
        <f t="shared" si="2"/>
        <v>1</v>
      </c>
      <c r="H11" s="19">
        <v>2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</row>
    <row r="12" spans="1:16" ht="15" customHeight="1" x14ac:dyDescent="0.25">
      <c r="A12" s="28" t="s">
        <v>50</v>
      </c>
      <c r="B12" s="19">
        <v>2</v>
      </c>
      <c r="C12" s="18" t="s">
        <v>18</v>
      </c>
      <c r="D12" s="4" t="s">
        <v>28</v>
      </c>
      <c r="E12" s="28"/>
      <c r="F12" s="19">
        <f t="shared" si="2"/>
        <v>2</v>
      </c>
      <c r="G12" s="19">
        <f t="shared" si="2"/>
        <v>2</v>
      </c>
      <c r="H12" s="19">
        <f t="shared" si="2"/>
        <v>2</v>
      </c>
      <c r="I12" s="19">
        <f t="shared" si="2"/>
        <v>2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</row>
    <row r="13" spans="1:16" ht="15" customHeight="1" x14ac:dyDescent="0.25">
      <c r="A13" s="28" t="s">
        <v>47</v>
      </c>
      <c r="B13" s="19">
        <v>5</v>
      </c>
      <c r="C13" s="18" t="s">
        <v>27</v>
      </c>
      <c r="D13" s="4" t="s">
        <v>51</v>
      </c>
      <c r="E13" s="35"/>
      <c r="F13" s="19">
        <f t="shared" si="2"/>
        <v>5</v>
      </c>
      <c r="G13" s="19">
        <f t="shared" si="2"/>
        <v>5</v>
      </c>
      <c r="H13" s="19">
        <f t="shared" si="2"/>
        <v>5</v>
      </c>
      <c r="I13" s="19">
        <f t="shared" si="2"/>
        <v>5</v>
      </c>
      <c r="J13" s="19">
        <v>3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</row>
    <row r="14" spans="1:16" ht="15" customHeight="1" x14ac:dyDescent="0.25">
      <c r="A14" s="28" t="s">
        <v>57</v>
      </c>
      <c r="B14" s="19">
        <v>1</v>
      </c>
      <c r="C14" s="18" t="s">
        <v>17</v>
      </c>
      <c r="D14" s="4" t="s">
        <v>28</v>
      </c>
      <c r="E14" s="28"/>
      <c r="F14" s="19">
        <f t="shared" si="2"/>
        <v>1</v>
      </c>
      <c r="G14" s="19">
        <f t="shared" si="2"/>
        <v>1</v>
      </c>
      <c r="H14" s="19">
        <f t="shared" si="2"/>
        <v>1</v>
      </c>
      <c r="I14" s="19">
        <f t="shared" si="2"/>
        <v>1</v>
      </c>
      <c r="J14" s="19">
        <v>1</v>
      </c>
      <c r="K14" s="19">
        <v>1</v>
      </c>
      <c r="L14" s="19">
        <v>1</v>
      </c>
      <c r="M14" s="19">
        <v>1</v>
      </c>
      <c r="N14" s="19">
        <v>0</v>
      </c>
      <c r="O14" s="19">
        <v>0</v>
      </c>
      <c r="P14" s="19">
        <v>0</v>
      </c>
    </row>
    <row r="15" spans="1:16" ht="15" customHeight="1" x14ac:dyDescent="0.25">
      <c r="A15" s="28"/>
      <c r="B15" s="19"/>
      <c r="C15" s="18" t="s">
        <v>18</v>
      </c>
      <c r="D15" s="4" t="s">
        <v>49</v>
      </c>
      <c r="E15" s="28"/>
      <c r="F15" s="19">
        <f t="shared" si="2"/>
        <v>0</v>
      </c>
      <c r="G15" s="19">
        <f t="shared" si="2"/>
        <v>0</v>
      </c>
      <c r="H15" s="19">
        <f t="shared" si="2"/>
        <v>0</v>
      </c>
      <c r="I15" s="19">
        <f t="shared" si="2"/>
        <v>0</v>
      </c>
      <c r="J15" s="19">
        <f t="shared" si="2"/>
        <v>0</v>
      </c>
      <c r="K15" s="19">
        <f t="shared" si="2"/>
        <v>0</v>
      </c>
      <c r="L15" s="19">
        <f t="shared" si="2"/>
        <v>0</v>
      </c>
      <c r="M15" s="19">
        <f t="shared" si="2"/>
        <v>0</v>
      </c>
      <c r="N15" s="19">
        <f t="shared" si="2"/>
        <v>0</v>
      </c>
      <c r="O15" s="19">
        <f t="shared" si="2"/>
        <v>0</v>
      </c>
      <c r="P15" s="19">
        <f t="shared" si="2"/>
        <v>0</v>
      </c>
    </row>
    <row r="16" spans="1:16" ht="15" customHeight="1" x14ac:dyDescent="0.25">
      <c r="A16" s="28"/>
      <c r="B16" s="19"/>
      <c r="C16" s="18" t="s">
        <v>18</v>
      </c>
      <c r="D16" s="4" t="s">
        <v>49</v>
      </c>
      <c r="E16" s="28"/>
      <c r="F16" s="19">
        <f t="shared" si="2"/>
        <v>0</v>
      </c>
      <c r="G16" s="19">
        <f t="shared" si="2"/>
        <v>0</v>
      </c>
      <c r="H16" s="19">
        <f t="shared" si="2"/>
        <v>0</v>
      </c>
      <c r="I16" s="19">
        <f t="shared" si="2"/>
        <v>0</v>
      </c>
      <c r="J16" s="19">
        <f t="shared" si="2"/>
        <v>0</v>
      </c>
      <c r="K16" s="19">
        <f t="shared" si="2"/>
        <v>0</v>
      </c>
      <c r="L16" s="19">
        <f t="shared" si="2"/>
        <v>0</v>
      </c>
      <c r="M16" s="19">
        <f t="shared" si="2"/>
        <v>0</v>
      </c>
      <c r="N16" s="19">
        <f t="shared" si="2"/>
        <v>0</v>
      </c>
      <c r="O16" s="19">
        <f t="shared" si="2"/>
        <v>0</v>
      </c>
      <c r="P16" s="19">
        <f t="shared" si="2"/>
        <v>0</v>
      </c>
    </row>
    <row r="17" spans="1:16" ht="15" customHeight="1" x14ac:dyDescent="0.25">
      <c r="A17" s="11"/>
      <c r="B17" s="8"/>
      <c r="C17" s="8"/>
      <c r="D17" s="8"/>
      <c r="E17" s="8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6" ht="45.95" customHeight="1" x14ac:dyDescent="0.25">
      <c r="A18" s="15" t="s">
        <v>40</v>
      </c>
      <c r="B18" s="14"/>
      <c r="C18" s="14"/>
      <c r="D18" s="14"/>
      <c r="E18" s="14"/>
      <c r="F18" s="2" t="str">
        <f t="shared" ref="F18:P18" si="3">F5</f>
        <v>Day 0</v>
      </c>
      <c r="G18" s="2" t="str">
        <f t="shared" si="3"/>
        <v>Day 1</v>
      </c>
      <c r="H18" s="2" t="str">
        <f t="shared" si="3"/>
        <v>Day 2</v>
      </c>
      <c r="I18" s="2" t="str">
        <f t="shared" si="3"/>
        <v>Day 3</v>
      </c>
      <c r="J18" s="2" t="str">
        <f t="shared" si="3"/>
        <v>Day 4</v>
      </c>
      <c r="K18" s="2" t="str">
        <f t="shared" si="3"/>
        <v>Day 5</v>
      </c>
      <c r="L18" s="2" t="str">
        <f t="shared" si="3"/>
        <v>Day 6</v>
      </c>
      <c r="M18" s="2" t="str">
        <f t="shared" si="3"/>
        <v>Day 7</v>
      </c>
      <c r="N18" s="2" t="str">
        <f t="shared" si="3"/>
        <v>Day 8</v>
      </c>
      <c r="O18" s="2" t="str">
        <f t="shared" si="3"/>
        <v>Day 9</v>
      </c>
      <c r="P18" s="2" t="str">
        <f t="shared" si="3"/>
        <v>Day 10</v>
      </c>
    </row>
    <row r="19" spans="1:16" x14ac:dyDescent="0.25">
      <c r="A19" s="30" t="s">
        <v>45</v>
      </c>
      <c r="B19" s="4">
        <v>5</v>
      </c>
      <c r="C19" s="18" t="s">
        <v>17</v>
      </c>
      <c r="D19" s="4" t="s">
        <v>28</v>
      </c>
      <c r="E19" s="3"/>
      <c r="F19" s="3">
        <f>$B19</f>
        <v>5</v>
      </c>
      <c r="G19" s="3">
        <f t="shared" ref="G19:J19" si="4">$B19</f>
        <v>5</v>
      </c>
      <c r="H19" s="3">
        <f t="shared" si="4"/>
        <v>5</v>
      </c>
      <c r="I19" s="3">
        <f t="shared" si="4"/>
        <v>5</v>
      </c>
      <c r="J19" s="3">
        <f t="shared" si="4"/>
        <v>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25">
      <c r="A20" s="3" t="s">
        <v>46</v>
      </c>
      <c r="B20" s="4">
        <v>2</v>
      </c>
      <c r="C20" s="18" t="s">
        <v>27</v>
      </c>
      <c r="D20" s="4" t="s">
        <v>51</v>
      </c>
      <c r="E20" s="3"/>
      <c r="F20" s="3">
        <f t="shared" ref="F20:P24" si="5">$B20</f>
        <v>2</v>
      </c>
      <c r="G20" s="3">
        <f t="shared" si="5"/>
        <v>2</v>
      </c>
      <c r="H20" s="3">
        <f t="shared" si="5"/>
        <v>2</v>
      </c>
      <c r="I20" s="3">
        <f t="shared" si="5"/>
        <v>2</v>
      </c>
      <c r="J20" s="3">
        <f t="shared" si="5"/>
        <v>2</v>
      </c>
      <c r="K20" s="3">
        <f t="shared" si="5"/>
        <v>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x14ac:dyDescent="0.25">
      <c r="A21" s="29" t="s">
        <v>56</v>
      </c>
      <c r="B21" s="4">
        <v>5</v>
      </c>
      <c r="C21" s="18" t="s">
        <v>18</v>
      </c>
      <c r="D21" s="4" t="s">
        <v>51</v>
      </c>
      <c r="E21" s="3"/>
      <c r="F21" s="3">
        <f t="shared" si="5"/>
        <v>5</v>
      </c>
      <c r="G21" s="3">
        <f t="shared" si="5"/>
        <v>5</v>
      </c>
      <c r="H21" s="3">
        <f t="shared" si="5"/>
        <v>5</v>
      </c>
      <c r="I21" s="3">
        <f t="shared" si="5"/>
        <v>5</v>
      </c>
      <c r="J21" s="3">
        <f t="shared" si="5"/>
        <v>5</v>
      </c>
      <c r="K21" s="3">
        <f t="shared" si="5"/>
        <v>5</v>
      </c>
      <c r="L21" s="3">
        <v>2</v>
      </c>
      <c r="M21" s="3">
        <v>1</v>
      </c>
      <c r="N21" s="3">
        <v>0</v>
      </c>
      <c r="O21" s="3">
        <v>0</v>
      </c>
      <c r="P21" s="3">
        <v>0</v>
      </c>
    </row>
    <row r="22" spans="1:16" x14ac:dyDescent="0.25">
      <c r="A22" s="3" t="s">
        <v>54</v>
      </c>
      <c r="B22" s="4">
        <v>2</v>
      </c>
      <c r="C22" s="18" t="s">
        <v>17</v>
      </c>
      <c r="D22" s="4" t="s">
        <v>49</v>
      </c>
      <c r="E22" s="3"/>
      <c r="F22" s="3">
        <f t="shared" si="5"/>
        <v>2</v>
      </c>
      <c r="G22" s="3">
        <f t="shared" si="5"/>
        <v>2</v>
      </c>
      <c r="H22" s="3">
        <f t="shared" si="5"/>
        <v>2</v>
      </c>
      <c r="I22" s="3">
        <f t="shared" si="5"/>
        <v>2</v>
      </c>
      <c r="J22" s="3">
        <f t="shared" si="5"/>
        <v>2</v>
      </c>
      <c r="K22" s="3">
        <f t="shared" si="5"/>
        <v>2</v>
      </c>
      <c r="L22" s="3">
        <f t="shared" si="5"/>
        <v>2</v>
      </c>
      <c r="M22" s="3">
        <f t="shared" si="5"/>
        <v>2</v>
      </c>
      <c r="N22" s="3">
        <f t="shared" si="5"/>
        <v>2</v>
      </c>
      <c r="O22" s="3">
        <f t="shared" si="5"/>
        <v>2</v>
      </c>
      <c r="P22" s="3">
        <f t="shared" si="5"/>
        <v>2</v>
      </c>
    </row>
    <row r="23" spans="1:16" x14ac:dyDescent="0.25">
      <c r="A23" s="3" t="s">
        <v>53</v>
      </c>
      <c r="B23" s="4">
        <v>2</v>
      </c>
      <c r="C23" s="18" t="s">
        <v>17</v>
      </c>
      <c r="D23" s="4" t="s">
        <v>49</v>
      </c>
      <c r="E23" s="3"/>
      <c r="F23" s="3">
        <f t="shared" si="5"/>
        <v>2</v>
      </c>
      <c r="G23" s="3">
        <f t="shared" si="5"/>
        <v>2</v>
      </c>
      <c r="H23" s="3">
        <f t="shared" si="5"/>
        <v>2</v>
      </c>
      <c r="I23" s="3">
        <f t="shared" si="5"/>
        <v>2</v>
      </c>
      <c r="J23" s="3">
        <f t="shared" si="5"/>
        <v>2</v>
      </c>
      <c r="K23" s="3">
        <f t="shared" si="5"/>
        <v>2</v>
      </c>
      <c r="L23" s="3">
        <f t="shared" si="5"/>
        <v>2</v>
      </c>
      <c r="M23" s="3">
        <f t="shared" si="5"/>
        <v>2</v>
      </c>
      <c r="N23" s="3">
        <f t="shared" si="5"/>
        <v>2</v>
      </c>
      <c r="O23" s="3">
        <f t="shared" si="5"/>
        <v>2</v>
      </c>
      <c r="P23" s="3">
        <f t="shared" si="5"/>
        <v>2</v>
      </c>
    </row>
    <row r="24" spans="1:16" ht="16.5" thickBot="1" x14ac:dyDescent="0.3">
      <c r="A24" s="29"/>
      <c r="B24" s="4"/>
      <c r="C24" s="18" t="s">
        <v>17</v>
      </c>
      <c r="D24" s="4" t="s">
        <v>49</v>
      </c>
      <c r="E24" s="6"/>
      <c r="F24" s="3">
        <f t="shared" si="5"/>
        <v>0</v>
      </c>
      <c r="G24" s="3">
        <f t="shared" si="5"/>
        <v>0</v>
      </c>
      <c r="H24" s="3">
        <f t="shared" si="5"/>
        <v>0</v>
      </c>
      <c r="I24" s="3">
        <f t="shared" si="5"/>
        <v>0</v>
      </c>
      <c r="J24" s="3">
        <f t="shared" si="5"/>
        <v>0</v>
      </c>
      <c r="K24" s="3">
        <f t="shared" si="5"/>
        <v>0</v>
      </c>
      <c r="L24" s="3">
        <f t="shared" si="5"/>
        <v>0</v>
      </c>
      <c r="M24" s="3">
        <f t="shared" si="5"/>
        <v>0</v>
      </c>
      <c r="N24" s="3">
        <f t="shared" si="5"/>
        <v>0</v>
      </c>
      <c r="O24" s="3">
        <f t="shared" si="5"/>
        <v>0</v>
      </c>
      <c r="P24" s="3">
        <f t="shared" si="5"/>
        <v>0</v>
      </c>
    </row>
    <row r="25" spans="1:16" ht="16.5" thickTop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3"/>
    </row>
    <row r="26" spans="1:16" ht="45" customHeight="1" x14ac:dyDescent="0.25">
      <c r="A26" s="16" t="s">
        <v>41</v>
      </c>
      <c r="B26" s="12"/>
      <c r="C26" s="12"/>
      <c r="D26" s="12"/>
      <c r="E26" s="12"/>
      <c r="F26" s="2" t="str">
        <f t="shared" ref="F26:P26" si="6">F5</f>
        <v>Day 0</v>
      </c>
      <c r="G26" s="2" t="str">
        <f t="shared" si="6"/>
        <v>Day 1</v>
      </c>
      <c r="H26" s="2" t="str">
        <f t="shared" si="6"/>
        <v>Day 2</v>
      </c>
      <c r="I26" s="2" t="str">
        <f t="shared" si="6"/>
        <v>Day 3</v>
      </c>
      <c r="J26" s="2" t="str">
        <f t="shared" si="6"/>
        <v>Day 4</v>
      </c>
      <c r="K26" s="2" t="str">
        <f t="shared" si="6"/>
        <v>Day 5</v>
      </c>
      <c r="L26" s="2" t="str">
        <f t="shared" si="6"/>
        <v>Day 6</v>
      </c>
      <c r="M26" s="2" t="str">
        <f t="shared" si="6"/>
        <v>Day 7</v>
      </c>
      <c r="N26" s="2" t="str">
        <f t="shared" si="6"/>
        <v>Day 8</v>
      </c>
      <c r="O26" s="2" t="str">
        <f t="shared" si="6"/>
        <v>Day 9</v>
      </c>
      <c r="P26" s="2" t="str">
        <f t="shared" si="6"/>
        <v>Day 10</v>
      </c>
    </row>
    <row r="27" spans="1:16" ht="15" customHeight="1" x14ac:dyDescent="0.25">
      <c r="A27" s="3" t="s">
        <v>45</v>
      </c>
      <c r="B27" s="4">
        <v>5</v>
      </c>
      <c r="C27" s="18" t="s">
        <v>18</v>
      </c>
      <c r="D27" s="4" t="s">
        <v>28</v>
      </c>
      <c r="E27" s="4"/>
      <c r="F27" s="4">
        <f>$B27</f>
        <v>5</v>
      </c>
      <c r="G27" s="4">
        <f t="shared" ref="G27:M27" si="7">$B27</f>
        <v>5</v>
      </c>
      <c r="H27" s="4">
        <f t="shared" si="7"/>
        <v>5</v>
      </c>
      <c r="I27" s="4">
        <f t="shared" si="7"/>
        <v>5</v>
      </c>
      <c r="J27" s="4">
        <f t="shared" si="7"/>
        <v>5</v>
      </c>
      <c r="K27" s="4">
        <f t="shared" si="7"/>
        <v>5</v>
      </c>
      <c r="L27" s="4">
        <f t="shared" si="7"/>
        <v>5</v>
      </c>
      <c r="M27" s="4">
        <f t="shared" si="7"/>
        <v>5</v>
      </c>
      <c r="N27" s="4">
        <v>3</v>
      </c>
      <c r="O27" s="4">
        <v>0</v>
      </c>
      <c r="P27" s="4">
        <v>0</v>
      </c>
    </row>
    <row r="28" spans="1:16" x14ac:dyDescent="0.25">
      <c r="A28" s="29" t="s">
        <v>46</v>
      </c>
      <c r="B28" s="4">
        <v>2</v>
      </c>
      <c r="C28" s="18" t="s">
        <v>27</v>
      </c>
      <c r="D28" s="4" t="s">
        <v>51</v>
      </c>
      <c r="E28" s="3"/>
      <c r="F28" s="4">
        <f t="shared" ref="F28:P32" si="8">$B28</f>
        <v>2</v>
      </c>
      <c r="G28" s="4">
        <f t="shared" si="8"/>
        <v>2</v>
      </c>
      <c r="H28" s="4">
        <f t="shared" si="8"/>
        <v>2</v>
      </c>
      <c r="I28" s="4">
        <f t="shared" si="8"/>
        <v>2</v>
      </c>
      <c r="J28" s="4">
        <f t="shared" si="8"/>
        <v>2</v>
      </c>
      <c r="K28" s="4">
        <f t="shared" si="8"/>
        <v>2</v>
      </c>
      <c r="L28" s="4">
        <f t="shared" si="8"/>
        <v>2</v>
      </c>
      <c r="M28" s="4">
        <f t="shared" si="8"/>
        <v>2</v>
      </c>
      <c r="N28" s="4">
        <f t="shared" si="8"/>
        <v>2</v>
      </c>
      <c r="O28" s="4">
        <v>0</v>
      </c>
      <c r="P28" s="4">
        <v>0</v>
      </c>
    </row>
    <row r="29" spans="1:16" x14ac:dyDescent="0.25">
      <c r="A29" s="29" t="s">
        <v>56</v>
      </c>
      <c r="B29" s="4">
        <v>5</v>
      </c>
      <c r="C29" s="18" t="s">
        <v>17</v>
      </c>
      <c r="D29" s="4" t="s">
        <v>49</v>
      </c>
      <c r="E29" s="3"/>
      <c r="F29" s="4">
        <f t="shared" si="8"/>
        <v>5</v>
      </c>
      <c r="G29" s="4">
        <f t="shared" si="8"/>
        <v>5</v>
      </c>
      <c r="H29" s="4">
        <f t="shared" si="8"/>
        <v>5</v>
      </c>
      <c r="I29" s="4">
        <f t="shared" si="8"/>
        <v>5</v>
      </c>
      <c r="J29" s="4">
        <f t="shared" si="8"/>
        <v>5</v>
      </c>
      <c r="K29" s="4">
        <f t="shared" si="8"/>
        <v>5</v>
      </c>
      <c r="L29" s="4">
        <f t="shared" si="8"/>
        <v>5</v>
      </c>
      <c r="M29" s="4">
        <f t="shared" si="8"/>
        <v>5</v>
      </c>
      <c r="N29" s="4">
        <f t="shared" si="8"/>
        <v>5</v>
      </c>
      <c r="O29" s="4">
        <v>0</v>
      </c>
      <c r="P29" s="4">
        <v>0</v>
      </c>
    </row>
    <row r="30" spans="1:16" x14ac:dyDescent="0.25">
      <c r="A30" s="3" t="s">
        <v>52</v>
      </c>
      <c r="B30" s="4">
        <v>2</v>
      </c>
      <c r="C30" s="18" t="s">
        <v>18</v>
      </c>
      <c r="D30" s="3" t="s">
        <v>49</v>
      </c>
      <c r="E30" s="3"/>
      <c r="F30" s="4">
        <f t="shared" si="8"/>
        <v>2</v>
      </c>
      <c r="G30" s="4">
        <f t="shared" si="8"/>
        <v>2</v>
      </c>
      <c r="H30" s="4">
        <f t="shared" si="8"/>
        <v>2</v>
      </c>
      <c r="I30" s="4">
        <f t="shared" si="8"/>
        <v>2</v>
      </c>
      <c r="J30" s="4">
        <f t="shared" si="8"/>
        <v>2</v>
      </c>
      <c r="K30" s="4">
        <f t="shared" si="8"/>
        <v>2</v>
      </c>
      <c r="L30" s="4">
        <f t="shared" si="8"/>
        <v>2</v>
      </c>
      <c r="M30" s="4">
        <f t="shared" si="8"/>
        <v>2</v>
      </c>
      <c r="N30" s="4">
        <f t="shared" si="8"/>
        <v>2</v>
      </c>
      <c r="O30" s="4">
        <f t="shared" si="8"/>
        <v>2</v>
      </c>
      <c r="P30" s="4">
        <v>2</v>
      </c>
    </row>
    <row r="31" spans="1:16" x14ac:dyDescent="0.25">
      <c r="A31" s="3" t="s">
        <v>55</v>
      </c>
      <c r="B31" s="4">
        <v>2</v>
      </c>
      <c r="C31" s="18" t="s">
        <v>18</v>
      </c>
      <c r="D31" s="3" t="s">
        <v>49</v>
      </c>
      <c r="E31" s="3"/>
      <c r="F31" s="4">
        <f t="shared" si="8"/>
        <v>2</v>
      </c>
      <c r="G31" s="4">
        <f t="shared" si="8"/>
        <v>2</v>
      </c>
      <c r="H31" s="4">
        <f t="shared" si="8"/>
        <v>2</v>
      </c>
      <c r="I31" s="4">
        <f t="shared" si="8"/>
        <v>2</v>
      </c>
      <c r="J31" s="4">
        <f t="shared" si="8"/>
        <v>2</v>
      </c>
      <c r="K31" s="4">
        <f t="shared" si="8"/>
        <v>2</v>
      </c>
      <c r="L31" s="4">
        <f t="shared" si="8"/>
        <v>2</v>
      </c>
      <c r="M31" s="4">
        <f t="shared" si="8"/>
        <v>2</v>
      </c>
      <c r="N31" s="4">
        <f t="shared" si="8"/>
        <v>2</v>
      </c>
      <c r="O31" s="4">
        <f t="shared" si="8"/>
        <v>2</v>
      </c>
      <c r="P31" s="4">
        <v>2</v>
      </c>
    </row>
    <row r="32" spans="1:16" ht="16.5" thickBot="1" x14ac:dyDescent="0.3">
      <c r="A32" s="29"/>
      <c r="B32" s="4"/>
      <c r="C32" s="18" t="s">
        <v>18</v>
      </c>
      <c r="D32" s="6" t="s">
        <v>49</v>
      </c>
      <c r="E32" s="6"/>
      <c r="F32" s="4">
        <f t="shared" si="8"/>
        <v>0</v>
      </c>
      <c r="G32" s="4">
        <f t="shared" si="8"/>
        <v>0</v>
      </c>
      <c r="H32" s="4">
        <f t="shared" si="8"/>
        <v>0</v>
      </c>
      <c r="I32" s="4">
        <f t="shared" si="8"/>
        <v>0</v>
      </c>
      <c r="J32" s="4">
        <f t="shared" si="8"/>
        <v>0</v>
      </c>
      <c r="K32" s="4">
        <f t="shared" si="8"/>
        <v>0</v>
      </c>
      <c r="L32" s="4">
        <f t="shared" si="8"/>
        <v>0</v>
      </c>
      <c r="M32" s="4">
        <f t="shared" si="8"/>
        <v>0</v>
      </c>
      <c r="N32" s="4">
        <f t="shared" si="8"/>
        <v>0</v>
      </c>
      <c r="O32" s="4">
        <f t="shared" si="8"/>
        <v>0</v>
      </c>
      <c r="P32" s="4">
        <f t="shared" si="8"/>
        <v>0</v>
      </c>
    </row>
    <row r="33" spans="1:16" ht="16.5" thickTop="1" x14ac:dyDescent="0.25">
      <c r="E33" s="32" t="s">
        <v>30</v>
      </c>
      <c r="F33" s="4">
        <f>SUM(F9:F16,F19:F24,F27:F32)</f>
        <v>43</v>
      </c>
      <c r="G33" s="4">
        <f t="shared" ref="G33:P33" si="9">SUM(G9:G16,G19:G24,G27:G32)</f>
        <v>41</v>
      </c>
      <c r="H33" s="4">
        <f t="shared" si="9"/>
        <v>42</v>
      </c>
      <c r="I33" s="4">
        <f t="shared" si="9"/>
        <v>40</v>
      </c>
      <c r="J33" s="4">
        <f t="shared" si="9"/>
        <v>36</v>
      </c>
      <c r="K33" s="4">
        <f t="shared" si="9"/>
        <v>30</v>
      </c>
      <c r="L33" s="4">
        <f t="shared" si="9"/>
        <v>23</v>
      </c>
      <c r="M33" s="4">
        <f t="shared" si="9"/>
        <v>22</v>
      </c>
      <c r="N33" s="4">
        <f t="shared" si="9"/>
        <v>18</v>
      </c>
      <c r="O33" s="4">
        <f t="shared" si="9"/>
        <v>8</v>
      </c>
      <c r="P33" s="4">
        <f t="shared" si="9"/>
        <v>8</v>
      </c>
    </row>
    <row r="36" spans="1:16" ht="23.1" customHeight="1" x14ac:dyDescent="0.25">
      <c r="A36" s="25" t="s">
        <v>23</v>
      </c>
      <c r="B36" s="27">
        <f>SUM(B9:B16,B19:B24,B27:B32)</f>
        <v>43</v>
      </c>
      <c r="C36" s="26" t="s">
        <v>22</v>
      </c>
    </row>
    <row r="37" spans="1:16" ht="23.1" customHeight="1" x14ac:dyDescent="0.25">
      <c r="A37" s="20"/>
    </row>
    <row r="38" spans="1:16" ht="23.1" customHeight="1" x14ac:dyDescent="0.25">
      <c r="A38" s="23" t="s">
        <v>24</v>
      </c>
      <c r="B38" s="3"/>
    </row>
    <row r="39" spans="1:16" x14ac:dyDescent="0.25">
      <c r="A39" s="3" t="s">
        <v>19</v>
      </c>
      <c r="B39" s="3">
        <f>COUNTIF($D$9:$D$32,"Not Started")</f>
        <v>9</v>
      </c>
    </row>
    <row r="40" spans="1:16" x14ac:dyDescent="0.25">
      <c r="A40" s="3" t="s">
        <v>21</v>
      </c>
      <c r="B40" s="3">
        <f>COUNTIF($D$9:$D$32,"In Progress")</f>
        <v>4</v>
      </c>
    </row>
    <row r="41" spans="1:16" x14ac:dyDescent="0.25">
      <c r="A41" s="3" t="s">
        <v>20</v>
      </c>
      <c r="B41" s="3">
        <f>COUNTIF($D$9:$D$32,"Complete")</f>
        <v>7</v>
      </c>
    </row>
  </sheetData>
  <mergeCells count="6">
    <mergeCell ref="A4:A6"/>
    <mergeCell ref="F4:P4"/>
    <mergeCell ref="E4:E6"/>
    <mergeCell ref="C4:C6"/>
    <mergeCell ref="B4:B6"/>
    <mergeCell ref="D4:D6"/>
  </mergeCells>
  <conditionalFormatting sqref="C25:C26 D19:D24 D27:D32 D9:D16">
    <cfRule type="containsText" dxfId="2" priority="14" operator="containsText" text="In Progress">
      <formula>NOT(ISERROR(SEARCH("In Progress",C9)))</formula>
    </cfRule>
    <cfRule type="cellIs" dxfId="1" priority="15" operator="equal">
      <formula>"Not Started"</formula>
    </cfRule>
  </conditionalFormatting>
  <conditionalFormatting sqref="D19:D24 D9:D16 C26:D378">
    <cfRule type="containsText" dxfId="0" priority="13" operator="containsText" text="Complete">
      <formula>NOT(ISERROR(SEARCH("Complete",C9)))</formula>
    </cfRule>
  </conditionalFormatting>
  <dataValidations count="1">
    <dataValidation type="list" allowBlank="1" showInputMessage="1" showErrorMessage="1" errorTitle="Invalid Choice" error="Plese select an option from the drop-down list." sqref="C25:C26 D19:D24 D27:D32 D9:D16">
      <formula1>"Not Started, In Progress, Complete"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'Configuration Details'!$A$4:$A$8</xm:f>
          </x14:formula1>
          <xm:sqref>C19:C24 C27:C32 C9:C16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8"/>
  <sheetViews>
    <sheetView workbookViewId="0">
      <selection activeCell="B2" sqref="B2"/>
    </sheetView>
  </sheetViews>
  <sheetFormatPr defaultColWidth="11" defaultRowHeight="15.75" x14ac:dyDescent="0.25"/>
  <cols>
    <col min="1" max="1" width="20.375" customWidth="1"/>
    <col min="2" max="2" width="20.5" customWidth="1"/>
  </cols>
  <sheetData>
    <row r="1" spans="1:2" x14ac:dyDescent="0.25">
      <c r="A1" s="1" t="s">
        <v>13</v>
      </c>
      <c r="B1" s="21">
        <v>41213</v>
      </c>
    </row>
    <row r="3" spans="1:2" x14ac:dyDescent="0.25">
      <c r="A3" s="33" t="s">
        <v>15</v>
      </c>
      <c r="B3" s="24"/>
    </row>
    <row r="4" spans="1:2" x14ac:dyDescent="0.25">
      <c r="A4" s="3" t="s">
        <v>18</v>
      </c>
      <c r="B4" s="3" t="s">
        <v>33</v>
      </c>
    </row>
    <row r="5" spans="1:2" x14ac:dyDescent="0.25">
      <c r="A5" s="3" t="s">
        <v>27</v>
      </c>
      <c r="B5" s="3" t="s">
        <v>34</v>
      </c>
    </row>
    <row r="6" spans="1:2" x14ac:dyDescent="0.25">
      <c r="A6" s="3" t="s">
        <v>17</v>
      </c>
      <c r="B6" s="3" t="s">
        <v>31</v>
      </c>
    </row>
    <row r="7" spans="1:2" x14ac:dyDescent="0.25">
      <c r="A7" s="3" t="s">
        <v>16</v>
      </c>
      <c r="B7" s="3" t="s">
        <v>32</v>
      </c>
    </row>
    <row r="8" spans="1:2" x14ac:dyDescent="0.25">
      <c r="A8" s="29" t="s">
        <v>25</v>
      </c>
      <c r="B8" s="3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Backlog</vt:lpstr>
      <vt:lpstr>Sprint Burndown Chart</vt:lpstr>
      <vt:lpstr>Configuration Details</vt:lpstr>
    </vt:vector>
  </TitlesOfParts>
  <Company>CHOAM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Oliver</dc:creator>
  <cp:lastModifiedBy>admin</cp:lastModifiedBy>
  <cp:lastPrinted>2012-10-12T11:58:21Z</cp:lastPrinted>
  <dcterms:created xsi:type="dcterms:W3CDTF">2012-09-26T14:58:25Z</dcterms:created>
  <dcterms:modified xsi:type="dcterms:W3CDTF">2012-11-13T11:10:50Z</dcterms:modified>
</cp:coreProperties>
</file>