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11240" yWindow="0" windowWidth="29860" windowHeight="26060" tabRatio="500"/>
  </bookViews>
  <sheets>
    <sheet name="Sprint Backlog" sheetId="1" r:id="rId1"/>
    <sheet name="Sprint Burndown Chart" sheetId="2" r:id="rId2"/>
    <sheet name="Configuration Detail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/>
  <c r="B42" i="1"/>
  <c r="G8" i="1"/>
  <c r="H8" i="1"/>
  <c r="I8" i="1"/>
  <c r="J8" i="1"/>
  <c r="K8" i="1"/>
  <c r="L8" i="1"/>
  <c r="M8" i="1"/>
  <c r="N8" i="1"/>
  <c r="O8" i="1"/>
  <c r="F8" i="1"/>
  <c r="G29" i="1"/>
  <c r="H29" i="1"/>
  <c r="I29" i="1"/>
  <c r="J29" i="1"/>
  <c r="K29" i="1"/>
  <c r="L29" i="1"/>
  <c r="M29" i="1"/>
  <c r="N29" i="1"/>
  <c r="O29" i="1"/>
  <c r="F29" i="1"/>
  <c r="G22" i="1"/>
  <c r="H22" i="1"/>
  <c r="I22" i="1"/>
  <c r="J22" i="1"/>
  <c r="K22" i="1"/>
  <c r="L22" i="1"/>
  <c r="M22" i="1"/>
  <c r="N22" i="1"/>
  <c r="O22" i="1"/>
  <c r="F22" i="1"/>
  <c r="O14" i="1"/>
  <c r="G14" i="1"/>
  <c r="H14" i="1"/>
  <c r="I14" i="1"/>
  <c r="J14" i="1"/>
  <c r="K14" i="1"/>
  <c r="L14" i="1"/>
  <c r="M14" i="1"/>
  <c r="N14" i="1"/>
  <c r="F14" i="1"/>
  <c r="G6" i="1"/>
  <c r="H6" i="1"/>
  <c r="I6" i="1"/>
  <c r="J6" i="1"/>
  <c r="K6" i="1"/>
  <c r="L6" i="1"/>
  <c r="M6" i="1"/>
  <c r="N6" i="1"/>
  <c r="O6" i="1"/>
  <c r="F6" i="1"/>
  <c r="B39" i="1"/>
  <c r="F36" i="1"/>
  <c r="G36" i="1"/>
  <c r="H36" i="1"/>
  <c r="I36" i="1"/>
  <c r="J36" i="1"/>
  <c r="K36" i="1"/>
  <c r="L36" i="1"/>
  <c r="M36" i="1"/>
  <c r="N36" i="1"/>
  <c r="O36" i="1"/>
</calcChain>
</file>

<file path=xl/sharedStrings.xml><?xml version="1.0" encoding="utf-8"?>
<sst xmlns="http://schemas.openxmlformats.org/spreadsheetml/2006/main" count="84" uniqueCount="43">
  <si>
    <t>Current Status</t>
  </si>
  <si>
    <t>Comments</t>
  </si>
  <si>
    <t>Not Started</t>
  </si>
  <si>
    <t>Daily Update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</si>
  <si>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</si>
  <si>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</si>
  <si>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</si>
  <si>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</si>
  <si>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</si>
  <si>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</si>
  <si>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</si>
  <si>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</si>
  <si>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</si>
  <si>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Create GIT Repository</t>
  </si>
  <si>
    <t>Create Test Data</t>
  </si>
  <si>
    <t>Investigate webservice api</t>
  </si>
  <si>
    <t>Create GUI Prototype</t>
  </si>
  <si>
    <t>Create Class Diagram</t>
  </si>
  <si>
    <t>Implement Activity</t>
  </si>
  <si>
    <t>Sprint 0</t>
  </si>
  <si>
    <t>Sprint Backlog</t>
  </si>
  <si>
    <t>1. Whole Sprint Tasks</t>
  </si>
  <si>
    <t>2. As a share holder I would like to know the total value of my portfolio so that I am aware of the total value of my shares</t>
  </si>
  <si>
    <t>3. As a shareholder I would like to know if there is a run (10% of total shares traded in a day) on any of the shares that I own so that I can avoid losses</t>
  </si>
  <si>
    <t>4. As a shareholder I would like to have an estimate of the total value of each set of shares so that I know how much they're worth</t>
  </si>
  <si>
    <t>Hours Remaining</t>
  </si>
  <si>
    <t>Estimated Effort (person hours)</t>
  </si>
  <si>
    <t>JWO</t>
  </si>
  <si>
    <t>Team Member Responsible</t>
  </si>
  <si>
    <t>Sprint Start Date</t>
  </si>
  <si>
    <t>Day 0</t>
  </si>
  <si>
    <t>Team Member Codes</t>
  </si>
  <si>
    <t>RS</t>
  </si>
  <si>
    <t>DCWC</t>
  </si>
  <si>
    <t>TT</t>
  </si>
  <si>
    <t>James Oliver</t>
  </si>
  <si>
    <t>JO</t>
  </si>
  <si>
    <t>Tasks Remaining</t>
  </si>
  <si>
    <t>Tasks Complete</t>
  </si>
  <si>
    <t>Tasks in Progress</t>
  </si>
  <si>
    <t>hours</t>
  </si>
  <si>
    <t>Total Estimated Effort this sprint</t>
  </si>
  <si>
    <t>Progress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</si>
</sst>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00000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" xfId="0" applyBorder="1"/>
    <xf numFmtId="0" fontId="0" fillId="0" borderId="8" xfId="0" applyFill="1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0" fontId="1" fillId="3" borderId="9" xfId="0" applyFont="1" applyFill="1" applyBorder="1"/>
    <xf numFmtId="0" fontId="0" fillId="3" borderId="7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8" xfId="0" applyBorder="1"/>
    <xf numFmtId="0" fontId="4" fillId="2" borderId="2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5" xfId="0" applyFont="1" applyFill="1" applyBorder="1"/>
    <xf numFmtId="0" fontId="0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1" fillId="2" borderId="6" xfId="0" applyNumberFormat="1" applyFont="1" applyFill="1" applyBorder="1" applyAlignment="1">
      <alignment horizontal="left" vertical="center" shrinkToFi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14" fontId="1" fillId="0" borderId="2" xfId="0" applyNumberFormat="1" applyFont="1" applyBorder="1"/>
    <xf numFmtId="0" fontId="1" fillId="0" borderId="9" xfId="0" applyFont="1" applyBorder="1" applyAlignment="1">
      <alignment wrapText="1"/>
    </xf>
    <xf numFmtId="0" fontId="0" fillId="0" borderId="1" xfId="0" applyBorder="1"/>
    <xf numFmtId="0" fontId="6" fillId="0" borderId="10" xfId="0" applyFon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Backlog'!$E$36</c:f>
              <c:strCache>
                <c:ptCount val="1"/>
                <c:pt idx="0">
                  <c:v>Hours Remaining</c:v>
                </c:pt>
              </c:strCache>
            </c:strRef>
          </c:tx>
          <c:marker>
            <c:symbol val="none"/>
          </c:marker>
          <c:trendline>
            <c:name>Trend</c:name>
            <c:trendlineType val="linear"/>
            <c:dispRSqr val="0"/>
            <c:dispEq val="0"/>
          </c:trendline>
          <c:val>
            <c:numRef>
              <c:f>'Sprint Backlog'!$F$36:$O$36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87144"/>
        <c:axId val="-2090110872"/>
      </c:lineChart>
      <c:catAx>
        <c:axId val="-209008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10872"/>
        <c:crosses val="autoZero"/>
        <c:auto val="1"/>
        <c:lblAlgn val="ctr"/>
        <c:lblOffset val="100"/>
        <c:noMultiLvlLbl val="0"/>
      </c:catAx>
      <c:valAx>
        <c:axId val="-2090110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8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</xdr:row>
      <xdr:rowOff>25400</xdr:rowOff>
    </xdr:from>
    <xdr:to>
      <xdr:col>13</xdr:col>
      <xdr:colOff>444500</xdr:colOff>
      <xdr:row>30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44"/>
  <sheetViews>
    <sheetView tabSelected="1" topLeftCell="A7" zoomScale="150" zoomScaleNormal="150" zoomScalePageLayoutView="150" workbookViewId="0">
      <selection activeCell="C11" sqref="C11"/>
    </sheetView>
  </sheetViews>
  <sheetFormatPr baseColWidth="10" defaultRowHeight="15" x14ac:dyDescent="0"/>
  <cols>
    <col min="1" max="1" width="59" customWidth="1"/>
    <col min="2" max="2" width="14.83203125" customWidth="1"/>
    <col min="3" max="3" width="13.83203125" customWidth="1"/>
    <col min="4" max="4" width="12.33203125" customWidth="1"/>
    <col min="5" max="5" width="34.5" customWidth="1"/>
    <col min="6" max="6" width="11" bestFit="1" customWidth="1"/>
  </cols>
  <sheetData>
    <row r="1" spans="1:15" ht="18">
      <c r="A1" s="2" t="s">
        <v>20</v>
      </c>
      <c r="B1" t="s">
        <v>19</v>
      </c>
    </row>
    <row r="3" spans="1:15" ht="14" customHeight="1"/>
    <row r="4" spans="1:15" ht="19" customHeight="1">
      <c r="A4" s="34" t="s">
        <v>20</v>
      </c>
      <c r="B4" s="34" t="s">
        <v>26</v>
      </c>
      <c r="C4" s="34" t="s">
        <v>28</v>
      </c>
      <c r="D4" s="34" t="s">
        <v>0</v>
      </c>
      <c r="E4" s="34" t="s">
        <v>1</v>
      </c>
      <c r="F4" s="10" t="s">
        <v>3</v>
      </c>
      <c r="G4" s="11"/>
      <c r="H4" s="11"/>
      <c r="I4" s="11"/>
      <c r="J4" s="11"/>
      <c r="K4" s="11"/>
      <c r="L4" s="11"/>
      <c r="M4" s="11"/>
      <c r="N4" s="11"/>
      <c r="O4" s="12"/>
    </row>
    <row r="5" spans="1:15" ht="22" customHeight="1">
      <c r="A5" s="35"/>
      <c r="B5" s="35"/>
      <c r="C5" s="35"/>
      <c r="D5" s="35"/>
      <c r="E5" s="35"/>
      <c r="F5" s="24" t="s">
        <v>30</v>
      </c>
      <c r="G5" s="24" t="s">
        <v>4</v>
      </c>
      <c r="H5" s="24" t="s">
        <v>5</v>
      </c>
      <c r="I5" s="24" t="s">
        <v>6</v>
      </c>
      <c r="J5" s="24" t="s">
        <v>7</v>
      </c>
      <c r="K5" s="24" t="s">
        <v>8</v>
      </c>
      <c r="L5" s="24" t="s">
        <v>9</v>
      </c>
      <c r="M5" s="24" t="s">
        <v>10</v>
      </c>
      <c r="N5" s="24" t="s">
        <v>11</v>
      </c>
      <c r="O5" s="24" t="s">
        <v>12</v>
      </c>
    </row>
    <row r="6" spans="1:15" ht="19" customHeight="1">
      <c r="A6" s="36"/>
      <c r="B6" s="36"/>
      <c r="C6" s="36"/>
      <c r="D6" s="36"/>
      <c r="E6" s="36"/>
      <c r="F6" s="33">
        <f>WORKDAY('Configuration Details'!$B$1,INT(RIGHT(F5,2)))</f>
        <v>41178</v>
      </c>
      <c r="G6" s="33">
        <f>WORKDAY('Configuration Details'!$B$1,INT(RIGHT(G5,2)))</f>
        <v>41179</v>
      </c>
      <c r="H6" s="33">
        <f>WORKDAY('Configuration Details'!$B$1,INT(RIGHT(H5,2)))</f>
        <v>41180</v>
      </c>
      <c r="I6" s="33">
        <f>WORKDAY('Configuration Details'!$B$1,INT(RIGHT(I5,2)))</f>
        <v>41183</v>
      </c>
      <c r="J6" s="33">
        <f>WORKDAY('Configuration Details'!$B$1,INT(RIGHT(J5,2)))</f>
        <v>41184</v>
      </c>
      <c r="K6" s="33">
        <f>WORKDAY('Configuration Details'!$B$1,INT(RIGHT(K5,2)))</f>
        <v>41185</v>
      </c>
      <c r="L6" s="33">
        <f>WORKDAY('Configuration Details'!$B$1,INT(RIGHT(L5,2)))</f>
        <v>41186</v>
      </c>
      <c r="M6" s="33">
        <f>WORKDAY('Configuration Details'!$B$1,INT(RIGHT(M5,2)))</f>
        <v>41187</v>
      </c>
      <c r="N6" s="33">
        <f>WORKDAY('Configuration Details'!$B$1,INT(RIGHT(N5,2)))</f>
        <v>41190</v>
      </c>
      <c r="O6" s="33">
        <f>WORKDAY('Configuration Details'!$B$1,INT(RIGHT(O5,2)))</f>
        <v>41191</v>
      </c>
    </row>
    <row r="7" spans="1:15" ht="20" customHeight="1">
      <c r="A7" s="13"/>
      <c r="B7" s="14"/>
      <c r="C7" s="14"/>
      <c r="D7" s="14"/>
      <c r="E7" s="14"/>
      <c r="F7" s="15"/>
      <c r="G7" s="15"/>
      <c r="H7" s="15"/>
      <c r="I7" s="15"/>
      <c r="J7" s="15"/>
      <c r="K7" s="15"/>
      <c r="L7" s="15"/>
      <c r="M7" s="15"/>
      <c r="N7" s="16"/>
      <c r="O7" s="15"/>
    </row>
    <row r="8" spans="1:15" ht="15" customHeight="1">
      <c r="A8" s="22" t="s">
        <v>21</v>
      </c>
      <c r="B8" s="20"/>
      <c r="C8" s="20"/>
      <c r="D8" s="20"/>
      <c r="E8" s="20"/>
      <c r="F8" s="3" t="str">
        <f>F5</f>
        <v>Day 0</v>
      </c>
      <c r="G8" s="3" t="str">
        <f t="shared" ref="G8:O8" si="0">G5</f>
        <v>Day 1</v>
      </c>
      <c r="H8" s="3" t="str">
        <f t="shared" si="0"/>
        <v>Day 2</v>
      </c>
      <c r="I8" s="3" t="str">
        <f t="shared" si="0"/>
        <v>Day 3</v>
      </c>
      <c r="J8" s="3" t="str">
        <f t="shared" si="0"/>
        <v>Day 4</v>
      </c>
      <c r="K8" s="3" t="str">
        <f t="shared" si="0"/>
        <v>Day 5</v>
      </c>
      <c r="L8" s="3" t="str">
        <f t="shared" si="0"/>
        <v>Day 6</v>
      </c>
      <c r="M8" s="3" t="str">
        <f t="shared" si="0"/>
        <v>Day 7</v>
      </c>
      <c r="N8" s="3" t="str">
        <f t="shared" si="0"/>
        <v>Day 8</v>
      </c>
      <c r="O8" s="3" t="str">
        <f t="shared" si="0"/>
        <v>Day 9</v>
      </c>
    </row>
    <row r="9" spans="1:15" ht="15" customHeight="1">
      <c r="A9" s="25"/>
      <c r="B9" s="29">
        <v>0</v>
      </c>
      <c r="C9" s="28" t="s">
        <v>36</v>
      </c>
      <c r="D9" s="6" t="s">
        <v>2</v>
      </c>
      <c r="E9" s="26"/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ht="15" customHeight="1">
      <c r="A10" s="25"/>
      <c r="B10" s="29">
        <v>0</v>
      </c>
      <c r="C10" s="28" t="s">
        <v>36</v>
      </c>
      <c r="D10" s="6" t="s">
        <v>2</v>
      </c>
      <c r="E10" s="26"/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ht="15" customHeight="1">
      <c r="A11" s="25"/>
      <c r="B11" s="29">
        <v>0</v>
      </c>
      <c r="C11" s="28" t="s">
        <v>36</v>
      </c>
      <c r="D11" s="6" t="s">
        <v>2</v>
      </c>
      <c r="E11" s="26"/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ht="15" customHeight="1">
      <c r="A12" s="25"/>
      <c r="B12" s="29">
        <v>0</v>
      </c>
      <c r="C12" s="28" t="s">
        <v>36</v>
      </c>
      <c r="D12" s="4" t="s">
        <v>2</v>
      </c>
      <c r="E12" s="26"/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ht="15" customHeight="1">
      <c r="A13" s="17"/>
      <c r="B13" s="14"/>
      <c r="C13" s="14"/>
      <c r="D13" s="14"/>
      <c r="E13" s="14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ht="46" customHeight="1">
      <c r="A14" s="22" t="s">
        <v>22</v>
      </c>
      <c r="B14" s="20"/>
      <c r="C14" s="20"/>
      <c r="D14" s="20"/>
      <c r="E14" s="20"/>
      <c r="F14" s="3" t="str">
        <f>F5</f>
        <v>Day 0</v>
      </c>
      <c r="G14" s="3" t="str">
        <f t="shared" ref="G14:N14" si="1">G5</f>
        <v>Day 1</v>
      </c>
      <c r="H14" s="3" t="str">
        <f t="shared" si="1"/>
        <v>Day 2</v>
      </c>
      <c r="I14" s="3" t="str">
        <f t="shared" si="1"/>
        <v>Day 3</v>
      </c>
      <c r="J14" s="3" t="str">
        <f t="shared" si="1"/>
        <v>Day 4</v>
      </c>
      <c r="K14" s="3" t="str">
        <f t="shared" si="1"/>
        <v>Day 5</v>
      </c>
      <c r="L14" s="3" t="str">
        <f t="shared" si="1"/>
        <v>Day 6</v>
      </c>
      <c r="M14" s="3" t="str">
        <f t="shared" si="1"/>
        <v>Day 7</v>
      </c>
      <c r="N14" s="3" t="str">
        <f t="shared" si="1"/>
        <v>Day 8</v>
      </c>
      <c r="O14" s="3" t="str">
        <f>O5</f>
        <v>Day 9</v>
      </c>
    </row>
    <row r="15" spans="1:15" ht="15" customHeight="1">
      <c r="A15" s="21" t="s">
        <v>13</v>
      </c>
      <c r="B15" s="6">
        <v>0</v>
      </c>
      <c r="C15" s="28" t="s">
        <v>36</v>
      </c>
      <c r="D15" s="6" t="s">
        <v>2</v>
      </c>
      <c r="E15" s="6"/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>
      <c r="A16" s="4" t="s">
        <v>15</v>
      </c>
      <c r="B16" s="6">
        <v>0</v>
      </c>
      <c r="C16" s="28" t="s">
        <v>36</v>
      </c>
      <c r="D16" s="4" t="s">
        <v>2</v>
      </c>
      <c r="E16" s="4"/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4" t="s">
        <v>16</v>
      </c>
      <c r="B17" s="6">
        <v>0</v>
      </c>
      <c r="C17" s="28" t="s">
        <v>36</v>
      </c>
      <c r="D17" s="4" t="s">
        <v>2</v>
      </c>
      <c r="E17" s="4"/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4" t="s">
        <v>17</v>
      </c>
      <c r="B18" s="6">
        <v>0</v>
      </c>
      <c r="C18" s="28" t="s">
        <v>36</v>
      </c>
      <c r="D18" s="4" t="s">
        <v>2</v>
      </c>
      <c r="E18" s="4"/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>
      <c r="A19" s="9" t="s">
        <v>18</v>
      </c>
      <c r="B19" s="6">
        <v>0</v>
      </c>
      <c r="C19" s="28" t="s">
        <v>36</v>
      </c>
      <c r="D19" s="4" t="s">
        <v>2</v>
      </c>
      <c r="E19" s="4"/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ht="16" thickBot="1">
      <c r="A20" s="8" t="s">
        <v>14</v>
      </c>
      <c r="B20" s="6">
        <v>0</v>
      </c>
      <c r="C20" s="28" t="s">
        <v>36</v>
      </c>
      <c r="D20" s="8" t="s">
        <v>2</v>
      </c>
      <c r="E20" s="8"/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  <row r="21" spans="1:15" ht="16" thickTop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9"/>
    </row>
    <row r="22" spans="1:15" ht="45" customHeight="1">
      <c r="A22" s="23" t="s">
        <v>23</v>
      </c>
      <c r="B22" s="18"/>
      <c r="C22" s="18"/>
      <c r="D22" s="18"/>
      <c r="E22" s="18"/>
      <c r="F22" s="3" t="str">
        <f>F5</f>
        <v>Day 0</v>
      </c>
      <c r="G22" s="3" t="str">
        <f t="shared" ref="G22:O22" si="2">G5</f>
        <v>Day 1</v>
      </c>
      <c r="H22" s="3" t="str">
        <f t="shared" si="2"/>
        <v>Day 2</v>
      </c>
      <c r="I22" s="3" t="str">
        <f t="shared" si="2"/>
        <v>Day 3</v>
      </c>
      <c r="J22" s="3" t="str">
        <f t="shared" si="2"/>
        <v>Day 4</v>
      </c>
      <c r="K22" s="3" t="str">
        <f t="shared" si="2"/>
        <v>Day 5</v>
      </c>
      <c r="L22" s="3" t="str">
        <f t="shared" si="2"/>
        <v>Day 6</v>
      </c>
      <c r="M22" s="3" t="str">
        <f t="shared" si="2"/>
        <v>Day 7</v>
      </c>
      <c r="N22" s="3" t="str">
        <f t="shared" si="2"/>
        <v>Day 8</v>
      </c>
      <c r="O22" s="3" t="str">
        <f t="shared" si="2"/>
        <v>Day 9</v>
      </c>
    </row>
    <row r="23" spans="1:15" ht="15" customHeight="1">
      <c r="A23" s="6"/>
      <c r="B23" s="6">
        <v>0</v>
      </c>
      <c r="C23" s="30" t="s">
        <v>27</v>
      </c>
      <c r="D23" s="6" t="s">
        <v>2</v>
      </c>
      <c r="E23" s="6"/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>
      <c r="A24" s="4"/>
      <c r="B24" s="6">
        <v>0</v>
      </c>
      <c r="C24" s="30" t="s">
        <v>27</v>
      </c>
      <c r="D24" s="4" t="s">
        <v>2</v>
      </c>
      <c r="E24" s="4"/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>
      <c r="A25" s="4"/>
      <c r="B25" s="6">
        <v>0</v>
      </c>
      <c r="C25" s="30" t="s">
        <v>27</v>
      </c>
      <c r="D25" s="4" t="s">
        <v>2</v>
      </c>
      <c r="E25" s="4"/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>
      <c r="A26" s="4"/>
      <c r="B26" s="6">
        <v>0</v>
      </c>
      <c r="C26" s="30" t="s">
        <v>27</v>
      </c>
      <c r="D26" s="4" t="s">
        <v>2</v>
      </c>
      <c r="E26" s="4"/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ht="16" thickBot="1">
      <c r="A27" s="8"/>
      <c r="B27" s="6">
        <v>0</v>
      </c>
      <c r="C27" s="30" t="s">
        <v>27</v>
      </c>
      <c r="D27" s="8" t="s">
        <v>2</v>
      </c>
      <c r="E27" s="8"/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ht="16" thickTop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9"/>
    </row>
    <row r="29" spans="1:15" ht="47" customHeight="1">
      <c r="A29" s="23" t="s">
        <v>24</v>
      </c>
      <c r="B29" s="18"/>
      <c r="C29" s="18"/>
      <c r="D29" s="18"/>
      <c r="E29" s="18"/>
      <c r="F29" s="3" t="str">
        <f>F5</f>
        <v>Day 0</v>
      </c>
      <c r="G29" s="3" t="str">
        <f t="shared" ref="G29:O29" si="3">G5</f>
        <v>Day 1</v>
      </c>
      <c r="H29" s="3" t="str">
        <f t="shared" si="3"/>
        <v>Day 2</v>
      </c>
      <c r="I29" s="3" t="str">
        <f t="shared" si="3"/>
        <v>Day 3</v>
      </c>
      <c r="J29" s="3" t="str">
        <f t="shared" si="3"/>
        <v>Day 4</v>
      </c>
      <c r="K29" s="3" t="str">
        <f t="shared" si="3"/>
        <v>Day 5</v>
      </c>
      <c r="L29" s="3" t="str">
        <f t="shared" si="3"/>
        <v>Day 6</v>
      </c>
      <c r="M29" s="3" t="str">
        <f t="shared" si="3"/>
        <v>Day 7</v>
      </c>
      <c r="N29" s="3" t="str">
        <f t="shared" si="3"/>
        <v>Day 8</v>
      </c>
      <c r="O29" s="3" t="str">
        <f t="shared" si="3"/>
        <v>Day 9</v>
      </c>
    </row>
    <row r="30" spans="1:15" ht="15" customHeight="1">
      <c r="A30" s="6"/>
      <c r="B30" s="6">
        <v>0</v>
      </c>
      <c r="C30" s="30" t="s">
        <v>27</v>
      </c>
      <c r="D30" s="6" t="s">
        <v>2</v>
      </c>
      <c r="E30" s="6"/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>
      <c r="A31" s="4"/>
      <c r="B31" s="6">
        <v>0</v>
      </c>
      <c r="C31" s="30" t="s">
        <v>27</v>
      </c>
      <c r="D31" s="4" t="s">
        <v>2</v>
      </c>
      <c r="E31" s="4"/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>
      <c r="A32" s="4"/>
      <c r="B32" s="6">
        <v>0</v>
      </c>
      <c r="C32" s="30" t="s">
        <v>27</v>
      </c>
      <c r="D32" s="4" t="s">
        <v>2</v>
      </c>
      <c r="E32" s="4"/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>
      <c r="A33" s="4"/>
      <c r="B33" s="6">
        <v>0</v>
      </c>
      <c r="C33" s="30" t="s">
        <v>27</v>
      </c>
      <c r="D33" s="4" t="s">
        <v>2</v>
      </c>
      <c r="E33" s="4"/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>
      <c r="A34" s="4"/>
      <c r="B34" s="6">
        <v>0</v>
      </c>
      <c r="C34" s="30" t="s">
        <v>27</v>
      </c>
      <c r="D34" s="4" t="s">
        <v>2</v>
      </c>
      <c r="E34" s="4"/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ht="16" thickBot="1">
      <c r="A35" s="8"/>
      <c r="B35" s="6">
        <v>0</v>
      </c>
      <c r="C35" s="30" t="s">
        <v>27</v>
      </c>
      <c r="D35" s="8" t="s">
        <v>2</v>
      </c>
      <c r="E35" s="5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</row>
    <row r="36" spans="1:15" ht="16" thickTop="1">
      <c r="E36" s="4" t="s">
        <v>25</v>
      </c>
      <c r="F36" s="4">
        <f>B39-SUM(F9:F12,F15:F20,F23:F27,F30:F35)</f>
        <v>0</v>
      </c>
      <c r="G36" s="4">
        <f>F36-SUM(G9:G12,G15:G20,G23:G27,G30:G35)</f>
        <v>0</v>
      </c>
      <c r="H36" s="4">
        <f t="shared" ref="H36:O36" si="4">G36-SUM(H9:H12,H15:H20,H23:H27,H30:H35)</f>
        <v>0</v>
      </c>
      <c r="I36" s="4">
        <f t="shared" si="4"/>
        <v>0</v>
      </c>
      <c r="J36" s="4">
        <f t="shared" si="4"/>
        <v>0</v>
      </c>
      <c r="K36" s="4">
        <f t="shared" si="4"/>
        <v>0</v>
      </c>
      <c r="L36" s="4">
        <f t="shared" si="4"/>
        <v>0</v>
      </c>
      <c r="M36" s="4">
        <f t="shared" si="4"/>
        <v>0</v>
      </c>
      <c r="N36" s="4">
        <f t="shared" si="4"/>
        <v>0</v>
      </c>
      <c r="O36" s="4">
        <f t="shared" si="4"/>
        <v>0</v>
      </c>
    </row>
    <row r="39" spans="1:15" ht="23" customHeight="1">
      <c r="A39" s="39" t="s">
        <v>41</v>
      </c>
      <c r="B39" s="41">
        <f>SUM(B9:B12,B15:B20,B23:B27,B30:B35)</f>
        <v>0</v>
      </c>
      <c r="C39" s="40" t="s">
        <v>40</v>
      </c>
    </row>
    <row r="40" spans="1:15" ht="23" customHeight="1">
      <c r="A40" s="31"/>
    </row>
    <row r="41" spans="1:15" ht="23" customHeight="1">
      <c r="A41" s="37" t="s">
        <v>42</v>
      </c>
      <c r="B41" s="4"/>
    </row>
    <row r="42" spans="1:15">
      <c r="A42" s="4" t="s">
        <v>37</v>
      </c>
      <c r="B42" s="4">
        <f>COUNTIF($D$9:$D$35,"Not Started")</f>
        <v>21</v>
      </c>
    </row>
    <row r="43" spans="1:15">
      <c r="A43" s="4" t="s">
        <v>39</v>
      </c>
      <c r="B43" s="4">
        <f>COUNTIF($D$9:$D$35,"In Progress")</f>
        <v>0</v>
      </c>
    </row>
    <row r="44" spans="1:15">
      <c r="A44" s="4" t="s">
        <v>38</v>
      </c>
      <c r="B44" s="4">
        <f>COUNTIF($D$9:$D$35,"Complete")</f>
        <v>0</v>
      </c>
    </row>
  </sheetData>
  <mergeCells count="6">
    <mergeCell ref="E4:E6"/>
    <mergeCell ref="C4:C6"/>
    <mergeCell ref="B4:B6"/>
    <mergeCell ref="D4:D6"/>
    <mergeCell ref="A4:A6"/>
    <mergeCell ref="F4:O4"/>
  </mergeCells>
  <conditionalFormatting sqref="D15:D20 C21:C22 D23:D27">
    <cfRule type="containsText" dxfId="8" priority="7" operator="containsText" text="Complete">
      <formula>NOT(ISERROR(SEARCH("Complete",C15)))</formula>
    </cfRule>
    <cfRule type="containsText" dxfId="7" priority="8" operator="containsText" text="In Progress">
      <formula>NOT(ISERROR(SEARCH("In Progress",C15)))</formula>
    </cfRule>
    <cfRule type="cellIs" dxfId="6" priority="9" operator="equal">
      <formula>"Not Started"</formula>
    </cfRule>
  </conditionalFormatting>
  <conditionalFormatting sqref="D30:D35">
    <cfRule type="containsText" dxfId="5" priority="4" operator="containsText" text="Complete">
      <formula>NOT(ISERROR(SEARCH("Complete",D30)))</formula>
    </cfRule>
    <cfRule type="containsText" dxfId="4" priority="5" operator="containsText" text="In Progress">
      <formula>NOT(ISERROR(SEARCH("In Progress",D30)))</formula>
    </cfRule>
    <cfRule type="cellIs" dxfId="3" priority="6" operator="equal">
      <formula>"Not Started"</formula>
    </cfRule>
  </conditionalFormatting>
  <conditionalFormatting sqref="D9:D12">
    <cfRule type="containsText" dxfId="2" priority="1" operator="containsText" text="Complete">
      <formula>NOT(ISERROR(SEARCH("Complete",D9)))</formula>
    </cfRule>
    <cfRule type="containsText" dxfId="1" priority="2" operator="containsText" text="In Progress">
      <formula>NOT(ISERROR(SEARCH("In Progress",D9)))</formula>
    </cfRule>
    <cfRule type="cellIs" dxfId="0" priority="3" operator="equal">
      <formula>"Not Started"</formula>
    </cfRule>
  </conditionalFormatting>
  <dataValidations count="1">
    <dataValidation type="list" allowBlank="1" showInputMessage="1" showErrorMessage="1" errorTitle="Invalid Choice" error="Plese select an option from the drop-down list." sqref="D30:D35 D15:D20 D23:D27 C21:C22 D9:D12">
      <formula1>"Not Started, In Progress, Complete"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'Configuration Details'!$A$4:$A$7</xm:f>
          </x14:formula1>
          <xm:sqref>C9:C12 C15:C20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>
      <selection activeCell="C34" sqref="C3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7"/>
  <sheetViews>
    <sheetView workbookViewId="0">
      <selection sqref="A1:B1"/>
    </sheetView>
  </sheetViews>
  <sheetFormatPr baseColWidth="10" defaultRowHeight="15" x14ac:dyDescent="0"/>
  <sheetData>
    <row r="1" spans="1:2">
      <c r="A1" s="1" t="s">
        <v>29</v>
      </c>
      <c r="B1" s="32">
        <v>41178</v>
      </c>
    </row>
    <row r="3" spans="1:2" ht="45">
      <c r="A3" s="37" t="s">
        <v>31</v>
      </c>
      <c r="B3" s="38"/>
    </row>
    <row r="4" spans="1:2">
      <c r="A4" s="4" t="s">
        <v>36</v>
      </c>
      <c r="B4" s="4" t="s">
        <v>35</v>
      </c>
    </row>
    <row r="5" spans="1:2">
      <c r="A5" s="4" t="s">
        <v>33</v>
      </c>
      <c r="B5" s="4"/>
    </row>
    <row r="6" spans="1:2">
      <c r="A6" s="4" t="s">
        <v>34</v>
      </c>
      <c r="B6" s="4"/>
    </row>
    <row r="7" spans="1:2">
      <c r="A7" s="4" t="s">
        <v>32</v>
      </c>
      <c r="B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Sprint Burndown Chart</vt:lpstr>
      <vt:lpstr>Configuration Details</vt:lpstr>
    </vt:vector>
  </TitlesOfParts>
  <Company>CHOAM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Oliver</dc:creator>
  <cp:lastModifiedBy>James Oliver</cp:lastModifiedBy>
  <dcterms:created xsi:type="dcterms:W3CDTF">2012-09-26T14:58:25Z</dcterms:created>
  <dcterms:modified xsi:type="dcterms:W3CDTF">2012-09-26T17:55:01Z</dcterms:modified>
</cp:coreProperties>
</file>