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סיכום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</sheets>
  <calcPr calcId="125725"/>
</workbook>
</file>

<file path=xl/calcChain.xml><?xml version="1.0" encoding="utf-8"?>
<calcChain xmlns="http://schemas.openxmlformats.org/spreadsheetml/2006/main">
  <c r="G30" i="8"/>
  <c r="G23"/>
  <c r="G24"/>
  <c r="G31"/>
  <c r="G29"/>
  <c r="G28"/>
  <c r="G27"/>
  <c r="G26"/>
  <c r="G25"/>
  <c r="J16" i="22"/>
</calcChain>
</file>

<file path=xl/sharedStrings.xml><?xml version="1.0" encoding="utf-8"?>
<sst xmlns="http://schemas.openxmlformats.org/spreadsheetml/2006/main" count="2037" uniqueCount="860">
  <si>
    <t>רשימת נכסים ליום ל-31/12/2012 בחברה אקסלנס פנסיה חסכון</t>
  </si>
  <si>
    <t>סיכום</t>
  </si>
  <si>
    <t>שם קופה: אקסלנס פנסיה חסכון, מספר אישור: 670, קידוד: 513026484-00000000000670-0000-000, תאריך הפקת דוח: 28/01/2013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</si>
  <si>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</si>
  <si>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</si>
  <si>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</si>
  <si>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</si>
  <si>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</si>
  <si>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</si>
  <si>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</si>
  <si>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</si>
  <si>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</si>
  <si>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</si>
  <si>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</si>
  <si>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</si>
  <si>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</si>
  <si>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</si>
  <si>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</si>
  <si>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</si>
  <si>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</si>
  <si>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</si>
  <si>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</si>
  <si>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</si>
  <si>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</si>
  <si>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</si>
  <si>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</si>
  <si>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</si>
  <si>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</si>
  <si>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</si>
  <si>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</si>
  <si>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</si>
  <si>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</si>
  <si>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</si>
  <si>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שער</t>
  </si>
  <si>
    <t>דולר ארה"ב</t>
  </si>
  <si>
    <t>יין</t>
  </si>
  <si>
    <t>פרנק שוצרי</t>
  </si>
  <si>
    <t>אירו</t>
  </si>
  <si>
    <t>הופק בתוכנת פריים זהב, מהדורה 5.20 פריים מערכות, טלפון 03-6000160, פקס 03-6121600, www.primesys.co.il</t>
  </si>
  <si>
    <t>מזומנים ושווי מזומנים</t>
  </si>
  <si>
    <t>שם נ"ע</t>
  </si>
  <si>
    <t>מספר ני"ע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</si>
  <si>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</si>
  <si>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</si>
  <si>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</si>
  <si>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</si>
  <si>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</si>
  <si>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</si>
  <si>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</si>
  <si>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</si>
  <si>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</si>
  <si>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</si>
  <si>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</si>
  <si>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</si>
  <si>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</si>
  <si>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שקל חדש</t>
  </si>
  <si>
    <t>סה"כ יתרות מזומנים ועו"ש בש"ח</t>
  </si>
  <si>
    <t>יתרות מזומנים ועו"ש נקובים במט"ח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</si>
  <si>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</si>
  <si>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</si>
  <si>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</si>
  <si>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</si>
  <si>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</si>
  <si>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</si>
  <si>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</si>
  <si>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</si>
  <si>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</si>
  <si>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</si>
  <si>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</si>
  <si>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</si>
  <si>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</si>
  <si>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בטחונות דולר</t>
  </si>
  <si>
    <t>בטחונות חו"ל - יין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</si>
  <si>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</si>
  <si>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</si>
  <si>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</si>
  <si>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</si>
  <si>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</si>
  <si>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</si>
  <si>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</si>
  <si>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</si>
  <si>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</si>
  <si>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</si>
  <si>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</si>
  <si>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</si>
  <si>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</si>
  <si>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</si>
  <si>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</si>
  <si>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</si>
  <si>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</si>
  <si>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ממשלתי צמוד 0536</t>
  </si>
  <si>
    <t>ממשלתי צמוד 0614</t>
  </si>
  <si>
    <t>ממשלתי צמוד 0841</t>
  </si>
  <si>
    <t>ממשלתי צמוד 0922</t>
  </si>
  <si>
    <t>ממשלתי צמוד 1019</t>
  </si>
  <si>
    <t>סה"כ ממשלתי צמוד מדד</t>
  </si>
  <si>
    <t>ממשלתי לא צמוד</t>
  </si>
  <si>
    <t>מקמ 1113</t>
  </si>
  <si>
    <t>מקמ 213 2013</t>
  </si>
  <si>
    <t>ממשלתי שקלי 0122</t>
  </si>
  <si>
    <t>ממשלתי שקלי 0814</t>
  </si>
  <si>
    <t>ממשלתי שקלי 1026</t>
  </si>
  <si>
    <t>ממשק0323</t>
  </si>
  <si>
    <t>שחר 2682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</si>
  <si>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</si>
  <si>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</si>
  <si>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</si>
  <si>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</si>
  <si>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</si>
  <si>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</si>
  <si>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</si>
  <si>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</si>
  <si>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</si>
  <si>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</si>
  <si>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</si>
  <si>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</si>
  <si>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</si>
  <si>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</si>
  <si>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</si>
  <si>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</si>
  <si>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</si>
  <si>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</si>
  <si>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</si>
  <si>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</si>
  <si>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</si>
  <si>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</si>
  <si>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</si>
  <si>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</si>
  <si>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</si>
  <si>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</si>
  <si>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</si>
  <si>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</si>
  <si>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</si>
  <si>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</si>
  <si>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</si>
  <si>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</si>
  <si>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</si>
  <si>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</si>
  <si>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</si>
  <si>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פועלים הנ אגח 28</t>
  </si>
  <si>
    <t>בנקים</t>
  </si>
  <si>
    <t>AA+</t>
  </si>
  <si>
    <t>מעלות</t>
  </si>
  <si>
    <t>הבינלאומי כא'</t>
  </si>
  <si>
    <t>AA</t>
  </si>
  <si>
    <t>מידרוג</t>
  </si>
  <si>
    <t>לאומי מימון אג8</t>
  </si>
  <si>
    <t>פועלים הנפ הת14</t>
  </si>
  <si>
    <t>פועלים הנפ טו'</t>
  </si>
  <si>
    <t>1ארפט.ק</t>
  </si>
  <si>
    <t>נדל"ן ובינוי</t>
  </si>
  <si>
    <t>AA-</t>
  </si>
  <si>
    <t>אגוד הנפקות אג6</t>
  </si>
  <si>
    <t>אמות אג2</t>
  </si>
  <si>
    <t>אמות אג3</t>
  </si>
  <si>
    <t>ארפורט אג3</t>
  </si>
  <si>
    <t>בריטיש ישראל אג3</t>
  </si>
  <si>
    <t>הרהנ.ק4</t>
  </si>
  <si>
    <t>ביטוח</t>
  </si>
  <si>
    <t>וילאר אג4</t>
  </si>
  <si>
    <t>כללביט אג1</t>
  </si>
  <si>
    <t>לאומי שה נדחה סד200</t>
  </si>
  <si>
    <t>מליסרון אג3</t>
  </si>
  <si>
    <t>מליסרון אגח ו</t>
  </si>
  <si>
    <t>סלקום אג3</t>
  </si>
  <si>
    <t>תקשורת ומדיה</t>
  </si>
  <si>
    <t>סלקום אג4</t>
  </si>
  <si>
    <t>פועלים הנפקות שט1</t>
  </si>
  <si>
    <t>אגדה.ק19</t>
  </si>
  <si>
    <t>A+</t>
  </si>
  <si>
    <t>אגוד הנפקות הת2</t>
  </si>
  <si>
    <t>גב ים אג5</t>
  </si>
  <si>
    <t>גב ים אג6</t>
  </si>
  <si>
    <t>גזית גלוב אג3</t>
  </si>
  <si>
    <t>גלוב.ק11</t>
  </si>
  <si>
    <t>דש איפקס אג3</t>
  </si>
  <si>
    <t>שירותים פיננסיים</t>
  </si>
  <si>
    <t>ירושלים הנ ט'</t>
  </si>
  <si>
    <t>מזרחי טפ אג1</t>
  </si>
  <si>
    <t>מכתשים אגן אג3</t>
  </si>
  <si>
    <t>כימיה גומי ופלסטיק</t>
  </si>
  <si>
    <t>רבוע נדלן אג2</t>
  </si>
  <si>
    <t>רבוע נדלן אג4</t>
  </si>
  <si>
    <t>אלוני חץ אג3</t>
  </si>
  <si>
    <t>A</t>
  </si>
  <si>
    <t>אלוני חץ אג6</t>
  </si>
  <si>
    <t>אשטרום נכסים אג5</t>
  </si>
  <si>
    <t>אשטרום נכסים אג7</t>
  </si>
  <si>
    <t>גזית אג6</t>
  </si>
  <si>
    <t>דלסר.ק3</t>
  </si>
  <si>
    <t>דן רכב אג5</t>
  </si>
  <si>
    <t>שרותים</t>
  </si>
  <si>
    <t>ירושלים הנ10</t>
  </si>
  <si>
    <t>ישפרו אג2</t>
  </si>
  <si>
    <t>ישרס אג5</t>
  </si>
  <si>
    <t>ניו קופל 7</t>
  </si>
  <si>
    <t>מעלות/מידרוג</t>
  </si>
  <si>
    <t>נכסבנ.ק4</t>
  </si>
  <si>
    <t>נכסים ובנין אג3</t>
  </si>
  <si>
    <t>פועלים שה נד אג1</t>
  </si>
  <si>
    <t>שיכון ובינוי אג2</t>
  </si>
  <si>
    <t>שיכון ובינוי אג4</t>
  </si>
  <si>
    <t>שיכון ובינוי אג5</t>
  </si>
  <si>
    <t>שלמה החזקות אג11</t>
  </si>
  <si>
    <t>אלבר אג11</t>
  </si>
  <si>
    <t>A-</t>
  </si>
  <si>
    <t>אלבר אג8</t>
  </si>
  <si>
    <t>אספן בניה אג1</t>
  </si>
  <si>
    <t>אשדר אג1</t>
  </si>
  <si>
    <t>אשדר אג3</t>
  </si>
  <si>
    <t>דיסקונט מנפיקים שה1</t>
  </si>
  <si>
    <t>דרבן אג3</t>
  </si>
  <si>
    <t>דרבן אג8</t>
  </si>
  <si>
    <t>כלל תעשיות אג14</t>
  </si>
  <si>
    <t>השקעה ואחזקות</t>
  </si>
  <si>
    <t>אינטרנט זהב אג2</t>
  </si>
  <si>
    <t>BBB+</t>
  </si>
  <si>
    <t>אינטרנט זהב אג3</t>
  </si>
  <si>
    <t>אפרק.ק26</t>
  </si>
  <si>
    <t>קרדן אג4</t>
  </si>
  <si>
    <t>דיסקונט השקעות אג4</t>
  </si>
  <si>
    <t>BBB</t>
  </si>
  <si>
    <t>דיסקונט השקעות אג6</t>
  </si>
  <si>
    <t>דסקט.ק1</t>
  </si>
  <si>
    <t>אלקטרה נדלן אג3</t>
  </si>
  <si>
    <t>BBB-</t>
  </si>
  <si>
    <t>אידיבי אחזקות אג4</t>
  </si>
  <si>
    <t>D</t>
  </si>
  <si>
    <t>דור אלון אג2</t>
  </si>
  <si>
    <t>סה"כ אגרות חוב קונצרניות צמודות</t>
  </si>
  <si>
    <t>אגרות חוב קונצרניות לא צמודות</t>
  </si>
  <si>
    <t>הראל הנפקות אג2</t>
  </si>
  <si>
    <t>הראל הנפקות אג3</t>
  </si>
  <si>
    <t>סלקום אג5</t>
  </si>
  <si>
    <t>פרטנר אג4</t>
  </si>
  <si>
    <t>פרטנר אג5</t>
  </si>
  <si>
    <t>אגוד הנפקות הת18</t>
  </si>
  <si>
    <t>גב ים אג7</t>
  </si>
  <si>
    <t>גזית גלוב אג6</t>
  </si>
  <si>
    <t>כללביט אג6</t>
  </si>
  <si>
    <t>פז נפט אג3</t>
  </si>
  <si>
    <t>בי קומיוניק אג2</t>
  </si>
  <si>
    <t>מסחר</t>
  </si>
  <si>
    <t>שלמה החזקות אג12</t>
  </si>
  <si>
    <t>כלל תעשיות אג15</t>
  </si>
  <si>
    <t>אפתע.ק2</t>
  </si>
  <si>
    <t>חשמל</t>
  </si>
  <si>
    <t>דיסקונט השקעות אג9</t>
  </si>
  <si>
    <t>פטרוכימים אג3</t>
  </si>
  <si>
    <t>BB+</t>
  </si>
  <si>
    <t>אידיבי פתוח אג10</t>
  </si>
  <si>
    <t>BB</t>
  </si>
  <si>
    <t>סה"כ אגרות חוב קונצרניות לא צמודות</t>
  </si>
  <si>
    <t>אגרות חוב קונצרניות צמודות למט"ח</t>
  </si>
  <si>
    <t>תעשיה אווירית אג 1</t>
  </si>
  <si>
    <t>אלקטרוניקה</t>
  </si>
  <si>
    <t>גזית גלוב אג1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</si>
  <si>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</si>
  <si>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</si>
  <si>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</si>
  <si>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</si>
  <si>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</si>
  <si>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</si>
  <si>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</si>
  <si>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</si>
  <si>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</si>
  <si>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</si>
  <si>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</si>
  <si>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</si>
  <si>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</si>
  <si>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</si>
  <si>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</si>
  <si>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דיסקונט</t>
  </si>
  <si>
    <t>לאומי</t>
  </si>
  <si>
    <t>מזרחי</t>
  </si>
  <si>
    <t>פועלים</t>
  </si>
  <si>
    <t>גזית גלוב</t>
  </si>
  <si>
    <t>אלביט מערכות</t>
  </si>
  <si>
    <t>לנאופטיקס</t>
  </si>
  <si>
    <t>מלנוקס</t>
  </si>
  <si>
    <t>נייס מערכות</t>
  </si>
  <si>
    <t>טבע</t>
  </si>
  <si>
    <t>כי"ל</t>
  </si>
  <si>
    <t>פריגו</t>
  </si>
  <si>
    <t>חברה לישראל 1</t>
  </si>
  <si>
    <t>פז נפט</t>
  </si>
  <si>
    <t>אבנר יהש</t>
  </si>
  <si>
    <t>חיפושי נפט</t>
  </si>
  <si>
    <t>דלק קדוחים</t>
  </si>
  <si>
    <t>ישראמקו</t>
  </si>
  <si>
    <t>בזק</t>
  </si>
  <si>
    <t>סלקם</t>
  </si>
  <si>
    <t>פרטנר</t>
  </si>
  <si>
    <t>סה"כ מניות תל אביב 25</t>
  </si>
  <si>
    <t>מניות תל אביב 75</t>
  </si>
  <si>
    <t>בבילון</t>
  </si>
  <si>
    <t>מחשבים</t>
  </si>
  <si>
    <t>פלוריסטם</t>
  </si>
  <si>
    <t>תעשיות שונות</t>
  </si>
  <si>
    <t>יואל</t>
  </si>
  <si>
    <t>מבטח שמיר</t>
  </si>
  <si>
    <t>רציו יהש</t>
  </si>
  <si>
    <t>אבוגן</t>
  </si>
  <si>
    <t>ביומד</t>
  </si>
  <si>
    <t>פוטומדקס</t>
  </si>
  <si>
    <t>קמהדע</t>
  </si>
  <si>
    <t>סה"כ מניות תל אביב 75</t>
  </si>
  <si>
    <t>מניות מניות היתר</t>
  </si>
  <si>
    <t>אוצר השלטון</t>
  </si>
  <si>
    <t>ברימאג</t>
  </si>
  <si>
    <t>טיב טעם</t>
  </si>
  <si>
    <t>מדטכניקה</t>
  </si>
  <si>
    <t>צים שיווק</t>
  </si>
  <si>
    <t>אוריין</t>
  </si>
  <si>
    <t>דן רכב</t>
  </si>
  <si>
    <t>חילן טק</t>
  </si>
  <si>
    <t>מלם תים</t>
  </si>
  <si>
    <t>אדגר</t>
  </si>
  <si>
    <t>אזורים</t>
  </si>
  <si>
    <t>אספן בניה</t>
  </si>
  <si>
    <t>אספן גרופ זכ3</t>
  </si>
  <si>
    <t>בירי בראשי</t>
  </si>
  <si>
    <t>דמרי</t>
  </si>
  <si>
    <t>מבני תעשיה</t>
  </si>
  <si>
    <t>סלע נדלן</t>
  </si>
  <si>
    <t>מעברות</t>
  </si>
  <si>
    <t>מזון וטבק</t>
  </si>
  <si>
    <t>נטו</t>
  </si>
  <si>
    <t>בריל</t>
  </si>
  <si>
    <t>אופנה והלבשה</t>
  </si>
  <si>
    <t>הכשרה הישוב</t>
  </si>
  <si>
    <t>רציו זכויות 11</t>
  </si>
  <si>
    <t>ביוליין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</si>
  <si>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</si>
  <si>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</si>
  <si>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</si>
  <si>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</si>
  <si>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</si>
  <si>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</si>
  <si>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</si>
  <si>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</si>
  <si>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SODASTREAM (SODA</t>
  </si>
  <si>
    <t>IL0011213001</t>
  </si>
  <si>
    <t>Consumer Durables &amp; Apparel (2520)</t>
  </si>
  <si>
    <t>סה"כ מניות חברות ישראליות בחו"ל</t>
  </si>
  <si>
    <t>מניות חברות זרות בחו"ל</t>
  </si>
  <si>
    <t>EXXON MOBIL(XOM</t>
  </si>
  <si>
    <t>US30231G1022</t>
  </si>
  <si>
    <t>Energy (1010)</t>
  </si>
  <si>
    <t>YANZHOU COAL(YZC</t>
  </si>
  <si>
    <t>US9848461052</t>
  </si>
  <si>
    <t>ANGLO AMERICAN PLC</t>
  </si>
  <si>
    <t>US03485P2011</t>
  </si>
  <si>
    <t>Materials (1510)</t>
  </si>
  <si>
    <t>POSCO (PKX</t>
  </si>
  <si>
    <t>US6934831099</t>
  </si>
  <si>
    <t>RIO TINTO PLC(RIO</t>
  </si>
  <si>
    <t>US7672041008</t>
  </si>
  <si>
    <t>FORD MOTOR (F US</t>
  </si>
  <si>
    <t>US3453708600</t>
  </si>
  <si>
    <t>Automobiles &amp; Components (2510)</t>
  </si>
  <si>
    <t>VOLKSWAGE(VLKAY</t>
  </si>
  <si>
    <t>US9286623031</t>
  </si>
  <si>
    <t>BRITISH AMER TOB(BTI</t>
  </si>
  <si>
    <t>US1104481072</t>
  </si>
  <si>
    <t>Food, Beverage &amp; Tobacco (3020)</t>
  </si>
  <si>
    <t>NESTLE (NSRGY</t>
  </si>
  <si>
    <t>US6410694060</t>
  </si>
  <si>
    <t>PROCTER&amp;GA(PG</t>
  </si>
  <si>
    <t>US7427181091</t>
  </si>
  <si>
    <t>Household &amp; Personal Products (3030)</t>
  </si>
  <si>
    <t>SANOFI (SNY</t>
  </si>
  <si>
    <t>US80105N1054</t>
  </si>
  <si>
    <t>Pharmaceuticals, Biotech&amp;Life Sci (3520)</t>
  </si>
  <si>
    <t>KB FINANCIAL GROUP(KB</t>
  </si>
  <si>
    <t>US48241A1051</t>
  </si>
  <si>
    <t>Banks (4010)</t>
  </si>
  <si>
    <t>SHINHAN FINANCIAL GROUP(SHG</t>
  </si>
  <si>
    <t>US8245961003</t>
  </si>
  <si>
    <t>UNICREDIT SPA(UCG</t>
  </si>
  <si>
    <t>IT0004781412</t>
  </si>
  <si>
    <t>ALLIANZ SE(ALV</t>
  </si>
  <si>
    <t>DE0008404005</t>
  </si>
  <si>
    <t>Insurance (4030)</t>
  </si>
  <si>
    <t>METLIFE(MET</t>
  </si>
  <si>
    <t>US59156R1086</t>
  </si>
  <si>
    <t>GOOGLE(GOOG</t>
  </si>
  <si>
    <t>US38259P5089</t>
  </si>
  <si>
    <t>Software &amp; Services (4510)</t>
  </si>
  <si>
    <t>MASTERCARD(MA</t>
  </si>
  <si>
    <t>US57636Q1040</t>
  </si>
  <si>
    <t>AAPLE COMP(AAPL</t>
  </si>
  <si>
    <t>US0378331005</t>
  </si>
  <si>
    <t>Technology Hardware &amp; Equipment (4520)</t>
  </si>
  <si>
    <t>IBM</t>
  </si>
  <si>
    <t>US4592001014</t>
  </si>
  <si>
    <t>אינטל קורפוריישן</t>
  </si>
  <si>
    <t>US4581401001</t>
  </si>
  <si>
    <t>Semiconductors (4530)</t>
  </si>
  <si>
    <t>AMERICA MOVIL SAB(AMX</t>
  </si>
  <si>
    <t>US02364W1053</t>
  </si>
  <si>
    <t>Telecommunication Services (5010)</t>
  </si>
  <si>
    <t>AT&amp;T INC</t>
  </si>
  <si>
    <t>US00206R1023</t>
  </si>
  <si>
    <t>CHINA MOBIL (CHL</t>
  </si>
  <si>
    <t>US16941M1099</t>
  </si>
  <si>
    <t>VODAFONE (VOD</t>
  </si>
  <si>
    <t>US92857W2098</t>
  </si>
  <si>
    <t>ROYAL DUT(RDS/A</t>
  </si>
  <si>
    <t>US7802592060</t>
  </si>
  <si>
    <t>Energy (0010)</t>
  </si>
  <si>
    <t>UNITEDHEALTH GR(UNH</t>
  </si>
  <si>
    <t>US91324P1021</t>
  </si>
  <si>
    <t>Health Care (0035)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</si>
  <si>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</si>
  <si>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</si>
  <si>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</si>
  <si>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</si>
  <si>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</si>
  <si>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</si>
  <si>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</si>
  <si>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תא 75</t>
  </si>
  <si>
    <t>הראל סל S&amp;P\הראל תא</t>
  </si>
  <si>
    <t>קסם חברות ביטוח</t>
  </si>
  <si>
    <t>סה"כ תעודות סל שמחקות מדדי מניות בישראל</t>
  </si>
  <si>
    <t>תעודות סל שמחקות מדדי מניות בחו"ל</t>
  </si>
  <si>
    <t>קסם 500 S&amp;P</t>
  </si>
  <si>
    <t>הראל סל ברזיל</t>
  </si>
  <si>
    <t>הראל סל הודו TR</t>
  </si>
  <si>
    <t>מבט ריט</t>
  </si>
  <si>
    <t>קסם דאקס</t>
  </si>
  <si>
    <t>קסם קנדה</t>
  </si>
  <si>
    <t>סה"כ תעודות סל שמחקות מדדי מניות בחו"ל</t>
  </si>
  <si>
    <t>תעודות סל שמחקות מדדים אחרים בישראל</t>
  </si>
  <si>
    <t>פסגות סל בונד 60</t>
  </si>
  <si>
    <t>תאלי תעודות סל יב'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</si>
  <si>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</si>
  <si>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</si>
  <si>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</si>
  <si>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</si>
  <si>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</si>
  <si>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</si>
  <si>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</si>
  <si>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</si>
  <si>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</si>
  <si>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</si>
  <si>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FINANC SPDR (XLF</t>
  </si>
  <si>
    <t>US81369Y6059</t>
  </si>
  <si>
    <t>HEALTH SPDR(XLV</t>
  </si>
  <si>
    <t>US81369Y2090</t>
  </si>
  <si>
    <t>ISHARES BIO (IBB</t>
  </si>
  <si>
    <t>US4642875565</t>
  </si>
  <si>
    <t>ISHARES JPN (EPP</t>
  </si>
  <si>
    <t>US4642866655</t>
  </si>
  <si>
    <t>ISHARES MSC(EWL</t>
  </si>
  <si>
    <t>US4642867497</t>
  </si>
  <si>
    <t>ISHARES MSCI (ACWI</t>
  </si>
  <si>
    <t>US4642882579</t>
  </si>
  <si>
    <t>ISHARES MSCI ITALY(EWI</t>
  </si>
  <si>
    <t>US4642868552</t>
  </si>
  <si>
    <t>ISHARES-S&amp;P100(OEF</t>
  </si>
  <si>
    <t>US4642871010</t>
  </si>
  <si>
    <t>MARKET VEC(IDX</t>
  </si>
  <si>
    <t>US57060U7533</t>
  </si>
  <si>
    <t>MARKET VEC(RSX</t>
  </si>
  <si>
    <t>US57060U5065</t>
  </si>
  <si>
    <t>MSCI EMERGI (EEM</t>
  </si>
  <si>
    <t>US4642872349</t>
  </si>
  <si>
    <t>MSCI EMERGING M (MXFS</t>
  </si>
  <si>
    <t>IE00B3DWVS88</t>
  </si>
  <si>
    <t>SPDR S&amp;P CHINA ETF</t>
  </si>
  <si>
    <t>US78463X4007</t>
  </si>
  <si>
    <t>STREET TRA(KBE</t>
  </si>
  <si>
    <t>US78464A7972</t>
  </si>
  <si>
    <t>TECH SPDR (XLK</t>
  </si>
  <si>
    <t>US81369Y8030</t>
  </si>
  <si>
    <t>VANGRD EMRG(VWO</t>
  </si>
  <si>
    <t>US9220428588</t>
  </si>
  <si>
    <t>VANGUARD EU(VGK</t>
  </si>
  <si>
    <t>US9220428745</t>
  </si>
  <si>
    <t>VANGUARD RE(VNQ</t>
  </si>
  <si>
    <t>US9229085538</t>
  </si>
  <si>
    <t>WISDOMTREE JAPAN HEDGED E</t>
  </si>
  <si>
    <t>US97717W8516</t>
  </si>
  <si>
    <t>מוצרי צריכה(XLP)</t>
  </si>
  <si>
    <t>US81369Y3080</t>
  </si>
  <si>
    <t>סה"כ תעודות סל שמחקות מדדי מניות</t>
  </si>
  <si>
    <t>תעודות סל שמחקות מדדים אחרים</t>
  </si>
  <si>
    <t>סה"כ תעודות סל שמחקות מדדים אחרים</t>
  </si>
  <si>
    <t>ETFS BRENT 1MTH (OILB LN</t>
  </si>
  <si>
    <t>GB00B0CTWC01</t>
  </si>
  <si>
    <t>GOLD ATF(GLD</t>
  </si>
  <si>
    <t>US78463V1070</t>
  </si>
  <si>
    <t>ISHARES SILVER (SLV</t>
  </si>
  <si>
    <t>US46428Q1094</t>
  </si>
  <si>
    <t>US 12-MO OIL LP</t>
  </si>
  <si>
    <t>US91288V1035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</si>
  <si>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</si>
  <si>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</si>
  <si>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</si>
  <si>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</si>
  <si>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</si>
  <si>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</si>
  <si>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</si>
  <si>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</si>
  <si>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</si>
  <si>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</si>
  <si>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GLOB</t>
  </si>
  <si>
    <t>IE00B11YFJ18</t>
  </si>
  <si>
    <t>קרן חו"ל</t>
  </si>
  <si>
    <t>FIRST GLOBAL FU</t>
  </si>
  <si>
    <t>FR0010153288</t>
  </si>
  <si>
    <t>GSCSPAI LX</t>
  </si>
  <si>
    <t>LU0307141134</t>
  </si>
  <si>
    <t>JBLEMBC LX</t>
  </si>
  <si>
    <t>LU0107852435</t>
  </si>
  <si>
    <t>NEUBERGER BERMA</t>
  </si>
  <si>
    <t>IE00B12VW565</t>
  </si>
  <si>
    <t>PICTET - US HIG</t>
  </si>
  <si>
    <t>LU0448623016</t>
  </si>
  <si>
    <t>PICTET-EMERGING LOCAL C</t>
  </si>
  <si>
    <t>LU0255798018</t>
  </si>
  <si>
    <t>PIONER FUNDS(PIOEHAI</t>
  </si>
  <si>
    <t>LU0229386908</t>
  </si>
  <si>
    <t>ROBECO(RGHYBID</t>
  </si>
  <si>
    <t>LU0398248921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</si>
  <si>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</si>
  <si>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</si>
  <si>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</si>
  <si>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</si>
  <si>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</si>
  <si>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</si>
  <si>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</si>
  <si>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</si>
  <si>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</si>
  <si>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</si>
  <si>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</si>
  <si>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</si>
  <si>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</si>
  <si>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</si>
  <si>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1200 JAN</t>
  </si>
  <si>
    <t>מניות ואופציות מעו"ף</t>
  </si>
  <si>
    <t>P 1180 JAN</t>
  </si>
  <si>
    <t>P 1200 JAN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</si>
  <si>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</si>
  <si>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</si>
  <si>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</si>
  <si>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</si>
  <si>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</si>
  <si>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</si>
  <si>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</si>
  <si>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</si>
  <si>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</si>
  <si>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</si>
  <si>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</si>
  <si>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</si>
  <si>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</si>
  <si>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P SPX 1400 1/13</t>
  </si>
  <si>
    <t>SPX 1 P2500</t>
  </si>
  <si>
    <t>חוזים ואופציות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</si>
  <si>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</si>
  <si>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</si>
  <si>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</si>
  <si>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</si>
  <si>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</si>
  <si>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</si>
  <si>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</si>
  <si>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</si>
  <si>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</si>
  <si>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</si>
  <si>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S&amp;P500 EMINI FU MAR 13</t>
  </si>
  <si>
    <t>ESH3</t>
  </si>
  <si>
    <t>TOPIX INDX FUT 3/13</t>
  </si>
  <si>
    <t>TPH3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</si>
  <si>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</si>
  <si>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</si>
  <si>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</si>
  <si>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</si>
  <si>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</si>
  <si>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</si>
  <si>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</si>
  <si>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</si>
  <si>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</si>
  <si>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</si>
  <si>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</si>
  <si>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</si>
  <si>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</si>
  <si>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</si>
  <si>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</si>
  <si>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</si>
  <si>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</si>
  <si>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</si>
  <si>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</si>
  <si>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</si>
  <si>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</si>
  <si>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</si>
  <si>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</si>
  <si>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</si>
  <si>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</si>
  <si>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</si>
  <si>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</si>
  <si>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</si>
  <si>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</si>
  <si>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</si>
  <si>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</si>
  <si>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</si>
  <si>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</si>
  <si>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</si>
  <si>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</si>
  <si>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</si>
  <si>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</si>
  <si>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</si>
  <si>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</si>
  <si>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</si>
  <si>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</si>
  <si>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</si>
  <si>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</si>
  <si>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</si>
  <si>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</si>
  <si>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</si>
  <si>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</si>
  <si>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</si>
  <si>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</si>
  <si>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</si>
  <si>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</si>
  <si>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</si>
  <si>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</si>
  <si>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</si>
  <si>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</si>
  <si>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</si>
  <si>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</si>
  <si>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</si>
  <si>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</si>
  <si>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</si>
  <si>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</si>
  <si>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</si>
  <si>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עיריית רעננה ל"ס</t>
  </si>
  <si>
    <t>טכנולוגיה</t>
  </si>
  <si>
    <t>AAA</t>
  </si>
  <si>
    <t>20/07/2006</t>
  </si>
  <si>
    <t>קמור ארופה אגח לס</t>
  </si>
  <si>
    <t>4/04/2006</t>
  </si>
  <si>
    <t>נתיבי הגז סדרה א ל"ס</t>
  </si>
  <si>
    <t>2/01/2007</t>
  </si>
  <si>
    <t>קנית ניהול(עזריאלי)</t>
  </si>
  <si>
    <t>22/03/2007</t>
  </si>
  <si>
    <t>חמית 10</t>
  </si>
  <si>
    <t>20/06/2012</t>
  </si>
  <si>
    <t>חמית 9 SPC</t>
  </si>
  <si>
    <t>27/07/2011</t>
  </si>
  <si>
    <t>חברה לישראל אג ה</t>
  </si>
  <si>
    <t>15/11/2006</t>
  </si>
  <si>
    <t>פועלים הון ראשוני שה</t>
  </si>
  <si>
    <t>1/11/2007</t>
  </si>
  <si>
    <t>אלון חב הדלק לישראל</t>
  </si>
  <si>
    <t>22/01/2007</t>
  </si>
  <si>
    <t>אספיסיאל- עאג2- מ</t>
  </si>
  <si>
    <t>3/04/2005</t>
  </si>
  <si>
    <t>די.בי.אס. אגח ב'</t>
  </si>
  <si>
    <t>4/11/2010</t>
  </si>
  <si>
    <t>אגרקסקו אגח א'</t>
  </si>
  <si>
    <t>חקלאות</t>
  </si>
  <si>
    <t>25/12/2007</t>
  </si>
  <si>
    <t>אגרקסקו אגח חש א'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</si>
  <si>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</si>
  <si>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</si>
  <si>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</si>
  <si>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</si>
  <si>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</si>
  <si>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</si>
  <si>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</si>
  <si>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</si>
  <si>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</si>
  <si>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</si>
  <si>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</si>
  <si>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</si>
  <si>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</si>
  <si>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</si>
  <si>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</si>
  <si>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</si>
  <si>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</si>
  <si>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</si>
  <si>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</si>
  <si>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</si>
  <si>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</si>
  <si>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</si>
  <si>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</si>
  <si>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</si>
  <si>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</si>
  <si>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</si>
  <si>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</si>
  <si>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</si>
  <si>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</si>
  <si>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</si>
  <si>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</si>
  <si>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</si>
  <si>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נוי תשתיות</t>
  </si>
  <si>
    <t>קרן השקעה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</si>
  <si>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</si>
  <si>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</si>
  <si>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</si>
  <si>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</si>
  <si>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</si>
  <si>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</si>
  <si>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</si>
  <si>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</si>
  <si>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</si>
  <si>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</si>
  <si>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</si>
  <si>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</si>
  <si>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</si>
  <si>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</si>
  <si>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</si>
  <si>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</si>
  <si>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</si>
  <si>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</si>
  <si>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</si>
  <si>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</si>
  <si>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</si>
  <si>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</si>
  <si>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</si>
  <si>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</si>
  <si>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</si>
  <si>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</si>
  <si>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</si>
  <si>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</si>
  <si>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</si>
  <si>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</si>
  <si>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</si>
  <si>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</si>
  <si>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</si>
  <si>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</si>
  <si>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</si>
  <si>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</si>
  <si>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</si>
  <si>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</si>
  <si>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</si>
  <si>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15/01FW 3.7668$</t>
  </si>
  <si>
    <t>18/12/2012</t>
  </si>
  <si>
    <t>15/01FW 3.9463$</t>
  </si>
  <si>
    <t>13/11/2012</t>
  </si>
  <si>
    <t>יורו 15/01FW5.00</t>
  </si>
  <si>
    <t>סה"כ חוזים ₪ / מט"ח</t>
  </si>
  <si>
    <t>חוזים מט"ח/ מט"ח</t>
  </si>
  <si>
    <t>12/02FW E/$1.3191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</si>
  <si>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</si>
  <si>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</si>
  <si>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</si>
  <si>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</si>
  <si>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</si>
  <si>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</si>
  <si>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</si>
  <si>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</si>
  <si>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</si>
  <si>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</si>
  <si>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</si>
  <si>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</si>
  <si>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</si>
  <si>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</si>
  <si>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MSCI2.05 6/13</t>
  </si>
  <si>
    <t>27/06/2012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</si>
  <si>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</si>
  <si>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</si>
  <si>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</si>
  <si>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</si>
  <si>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</si>
  <si>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</si>
  <si>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</si>
  <si>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</si>
  <si>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</si>
  <si>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</si>
  <si>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</si>
  <si>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</si>
  <si>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</si>
  <si>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אוטומציה הלוואה ל"ס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</si>
  <si>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</si>
  <si>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</si>
  <si>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</si>
  <si>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</si>
  <si>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</si>
  <si>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</si>
  <si>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</si>
  <si>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</si>
  <si>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</si>
  <si>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</si>
  <si>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</si>
  <si>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</si>
  <si>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</si>
  <si>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</si>
  <si>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</si>
  <si>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</si>
  <si>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</si>
  <si>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</si>
  <si>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</si>
  <si>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</si>
  <si>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</si>
  <si>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</si>
  <si>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</si>
  <si>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</si>
  <si>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</si>
  <si>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</si>
  <si>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</si>
  <si>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</si>
  <si>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</si>
  <si>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</si>
  <si>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</si>
  <si>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</si>
  <si>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</si>
  <si>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</si>
  <si>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</si>
  <si>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</si>
  <si>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</si>
  <si>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</si>
  <si>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</si>
  <si>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</si>
  <si>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</si>
  <si>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</si>
  <si>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</si>
  <si>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</si>
  <si>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</si>
  <si>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</si>
  <si>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</si>
  <si>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</si>
  <si>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</si>
  <si>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</si>
  <si>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</si>
  <si>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</si>
  <si>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</si>
  <si>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</si>
  <si>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</si>
  <si>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</si>
  <si>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</si>
  <si>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</si>
  <si>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</si>
  <si>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</si>
  <si>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</si>
  <si>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</si>
  <si>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</si>
  <si>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</si>
  <si>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</si>
  <si>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</si>
  <si>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</si>
  <si>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</si>
  <si>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</si>
  <si>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</si>
  <si>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</si>
  <si>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</si>
  <si>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</si>
  <si>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</si>
  <si>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דולר ארה"ב בפועלים סהר</t>
  </si>
  <si>
    <t>יורו בפועלים סהר</t>
  </si>
  <si>
    <t>יין JPY בפועלים סהר</t>
  </si>
  <si>
    <t>פח"ק 17 בפועלים סהר</t>
  </si>
  <si>
    <t>פח"ק 18 בפועלים סהר</t>
  </si>
  <si>
    <t>פח"ק 7 בפועלים סהר</t>
  </si>
  <si>
    <t>הלוואות לעמיתים</t>
  </si>
  <si>
    <t>זכאים בניכוי חייבים</t>
  </si>
  <si>
    <t>אגורות/סנט</t>
  </si>
  <si>
    <t>איגוח</t>
  </si>
  <si>
    <t>*</t>
  </si>
</sst>
</file>

<file path=xl/styles.xml><?xml version="1.0" encoding="utf-8"?>
<styleSheet xmlns="http://schemas.openxmlformats.org/spreadsheetml/2006/main">
  <numFmts count="2">
    <numFmt numFmtId="164" formatCode="##0.00%"/>
    <numFmt numFmtId="165" formatCode="##0.0000"/>
  </numFmts>
  <fonts count="8">
    <font>
      <sz val="10"/>
      <name val="Arial"/>
    </font>
    <font>
      <b/>
      <sz val="14"/>
      <color indexed="20"/>
      <name val="Ariel"/>
    </font>
    <font>
      <b/>
      <sz val="12"/>
      <color indexed="18"/>
      <name val="Ariel"/>
    </font>
    <font>
      <b/>
      <sz val="10"/>
      <color indexed="12"/>
      <name val="Ariel"/>
    </font>
    <font>
      <sz val="10"/>
      <color indexed="8"/>
      <name val="Ariel"/>
    </font>
    <font>
      <b/>
      <sz val="10"/>
      <color indexed="8"/>
      <name val="Ariel"/>
    </font>
    <font>
      <sz val="10"/>
      <color indexed="12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2" fontId="4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2" fontId="0" fillId="0" borderId="0" xfId="0" applyNumberFormat="1"/>
    <xf numFmtId="164" fontId="0" fillId="0" borderId="0" xfId="0" applyNumberFormat="1" applyFill="1"/>
    <xf numFmtId="0" fontId="0" fillId="0" borderId="0" xfId="0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C52"/>
  <sheetViews>
    <sheetView rightToLeft="1" tabSelected="1" workbookViewId="0"/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 ht="15.75">
      <c r="A6" s="2" t="s">
        <v>2</v>
      </c>
    </row>
    <row r="9" spans="1:3">
      <c r="A9" s="4"/>
      <c r="B9" s="4"/>
      <c r="C9" s="4"/>
    </row>
    <row r="11" spans="1:3">
      <c r="A11" s="3" t="s">
        <v>3</v>
      </c>
      <c r="B11" s="3" t="s">
        <v>4</v>
      </c>
      <c r="C11" s="3" t="s">
        <v>5</v>
      </c>
    </row>
    <row r="12" spans="1:3">
      <c r="A12" s="5"/>
      <c r="B12" s="5"/>
      <c r="C12" s="5"/>
    </row>
    <row r="13" spans="1:3">
      <c r="A13" s="6" t="s">
        <v>6</v>
      </c>
      <c r="B13" s="7">
        <v>5523.4787100000003</v>
      </c>
      <c r="C13" s="8">
        <v>4.3187318065342373E-2</v>
      </c>
    </row>
    <row r="14" spans="1:3">
      <c r="A14" s="6" t="s">
        <v>7</v>
      </c>
      <c r="B14" s="7">
        <v>116427.61778000003</v>
      </c>
      <c r="C14" s="8">
        <v>0.91033148214216109</v>
      </c>
    </row>
    <row r="15" spans="1:3">
      <c r="A15" s="6" t="s">
        <v>8</v>
      </c>
      <c r="B15" s="7">
        <v>80873.978560000018</v>
      </c>
      <c r="C15" s="8">
        <v>0.63234248173292951</v>
      </c>
    </row>
    <row r="16" spans="1:3">
      <c r="A16" s="6" t="s">
        <v>9</v>
      </c>
      <c r="B16" s="7">
        <v>0</v>
      </c>
      <c r="C16" s="8">
        <v>0</v>
      </c>
    </row>
    <row r="17" spans="1:3">
      <c r="A17" s="6" t="s">
        <v>10</v>
      </c>
      <c r="B17" s="7">
        <v>11719.771269999997</v>
      </c>
      <c r="C17" s="8">
        <v>9.1635274808645251E-2</v>
      </c>
    </row>
    <row r="18" spans="1:3">
      <c r="A18" s="6" t="s">
        <v>11</v>
      </c>
      <c r="B18" s="7">
        <v>8099.0236799999993</v>
      </c>
      <c r="C18" s="8">
        <v>6.332514888735756E-2</v>
      </c>
    </row>
    <row r="19" spans="1:3">
      <c r="A19" s="6" t="s">
        <v>12</v>
      </c>
      <c r="B19" s="7">
        <v>10092.081560000001</v>
      </c>
      <c r="C19" s="8">
        <v>7.8908593507206012E-2</v>
      </c>
    </row>
    <row r="20" spans="1:3">
      <c r="A20" s="6" t="s">
        <v>13</v>
      </c>
      <c r="B20" s="7">
        <v>5583.7618599999996</v>
      </c>
      <c r="C20" s="8">
        <v>4.3658663699085325E-2</v>
      </c>
    </row>
    <row r="21" spans="1:3">
      <c r="A21" s="6" t="s">
        <v>14</v>
      </c>
      <c r="B21" s="7">
        <v>0</v>
      </c>
      <c r="C21" s="8">
        <v>0</v>
      </c>
    </row>
    <row r="22" spans="1:3">
      <c r="A22" s="6" t="s">
        <v>15</v>
      </c>
      <c r="B22" s="7">
        <v>17.109900000000003</v>
      </c>
      <c r="C22" s="8">
        <v>1.3377994777610024E-4</v>
      </c>
    </row>
    <row r="23" spans="1:3">
      <c r="A23" s="6" t="s">
        <v>16</v>
      </c>
      <c r="B23" s="7">
        <v>41.890949999999997</v>
      </c>
      <c r="C23" s="8">
        <v>3.2753955916114204E-4</v>
      </c>
    </row>
    <row r="24" spans="1:3">
      <c r="A24" s="6" t="s">
        <v>17</v>
      </c>
      <c r="B24" s="7">
        <v>0</v>
      </c>
      <c r="C24" s="8">
        <v>0</v>
      </c>
    </row>
    <row r="25" spans="1:3">
      <c r="A25" s="6" t="s">
        <v>18</v>
      </c>
      <c r="B25" s="7">
        <v>5096.4941600000002</v>
      </c>
      <c r="C25" s="8">
        <v>3.9848784771740323E-2</v>
      </c>
    </row>
    <row r="26" spans="1:3">
      <c r="A26" s="6" t="s">
        <v>8</v>
      </c>
      <c r="B26" s="7">
        <v>0</v>
      </c>
      <c r="C26" s="8">
        <v>0</v>
      </c>
    </row>
    <row r="27" spans="1:3">
      <c r="A27" s="6" t="s">
        <v>19</v>
      </c>
      <c r="B27" s="7">
        <v>0</v>
      </c>
      <c r="C27" s="8">
        <v>0</v>
      </c>
    </row>
    <row r="28" spans="1:3">
      <c r="A28" s="6" t="s">
        <v>20</v>
      </c>
      <c r="B28" s="7">
        <v>3083.3200000000006</v>
      </c>
      <c r="C28" s="8">
        <v>2.4108053733628215E-2</v>
      </c>
    </row>
    <row r="29" spans="1:3">
      <c r="A29" s="6" t="s">
        <v>21</v>
      </c>
      <c r="B29" s="7">
        <v>0</v>
      </c>
      <c r="C29" s="8">
        <v>0</v>
      </c>
    </row>
    <row r="30" spans="1:3">
      <c r="A30" s="6" t="s">
        <v>22</v>
      </c>
      <c r="B30" s="7">
        <v>32.603540000000002</v>
      </c>
      <c r="C30" s="8">
        <v>2.5492258157651387E-4</v>
      </c>
    </row>
    <row r="31" spans="1:3">
      <c r="A31" s="6" t="s">
        <v>23</v>
      </c>
      <c r="B31" s="7">
        <v>0</v>
      </c>
      <c r="C31" s="8">
        <v>0</v>
      </c>
    </row>
    <row r="32" spans="1:3">
      <c r="A32" s="6" t="s">
        <v>24</v>
      </c>
      <c r="B32" s="7">
        <v>0</v>
      </c>
      <c r="C32" s="8">
        <v>0</v>
      </c>
    </row>
    <row r="33" spans="1:3">
      <c r="A33" s="6" t="s">
        <v>25</v>
      </c>
      <c r="B33" s="7">
        <v>242.06461999999996</v>
      </c>
      <c r="C33" s="8">
        <v>1.8926698707789958E-3</v>
      </c>
    </row>
    <row r="34" spans="1:3">
      <c r="A34" s="6" t="s">
        <v>26</v>
      </c>
      <c r="B34" s="7">
        <v>1738.5060000000001</v>
      </c>
      <c r="C34" s="8">
        <v>1.3593138585756604E-2</v>
      </c>
    </row>
    <row r="35" spans="1:3">
      <c r="A35" s="6" t="s">
        <v>27</v>
      </c>
      <c r="B35" s="7">
        <v>1244.8456400000002</v>
      </c>
      <c r="C35" s="8">
        <v>9.7332763317439664E-3</v>
      </c>
    </row>
    <row r="36" spans="1:3">
      <c r="A36" s="6" t="s">
        <v>28</v>
      </c>
      <c r="B36" s="7">
        <v>0</v>
      </c>
      <c r="C36" s="8">
        <v>0</v>
      </c>
    </row>
    <row r="37" spans="1:3">
      <c r="A37" s="6" t="s">
        <v>29</v>
      </c>
      <c r="B37" s="7">
        <v>0</v>
      </c>
      <c r="C37" s="8">
        <v>0</v>
      </c>
    </row>
    <row r="38" spans="1:3">
      <c r="A38" s="6" t="s">
        <v>30</v>
      </c>
      <c r="B38" s="7">
        <v>-396.58729000009356</v>
      </c>
      <c r="C38" s="8">
        <v>-3.1008613109882368E-3</v>
      </c>
    </row>
    <row r="39" spans="1:3">
      <c r="A39" s="9"/>
      <c r="B39" s="9"/>
      <c r="C39" s="9"/>
    </row>
    <row r="40" spans="1:3">
      <c r="A40" s="3" t="s">
        <v>31</v>
      </c>
      <c r="B40" s="10">
        <v>127895.84923000009</v>
      </c>
      <c r="C40" s="11">
        <v>1</v>
      </c>
    </row>
    <row r="44" spans="1:3">
      <c r="A44" s="12" t="s">
        <v>32</v>
      </c>
      <c r="B44" s="12" t="s">
        <v>33</v>
      </c>
      <c r="C44" s="12"/>
    </row>
    <row r="46" spans="1:3">
      <c r="A46" s="6" t="s">
        <v>34</v>
      </c>
      <c r="B46" s="13">
        <v>3.7330000000000001</v>
      </c>
    </row>
    <row r="47" spans="1:3">
      <c r="A47" s="6" t="s">
        <v>35</v>
      </c>
      <c r="B47" s="13">
        <v>4.3324999999999996</v>
      </c>
    </row>
    <row r="48" spans="1:3">
      <c r="A48" s="6" t="s">
        <v>36</v>
      </c>
      <c r="B48" s="13">
        <v>4.0766</v>
      </c>
    </row>
    <row r="49" spans="1:2">
      <c r="A49" s="6" t="s">
        <v>37</v>
      </c>
      <c r="B49" s="13">
        <v>4.9206000000000003</v>
      </c>
    </row>
    <row r="52" spans="1:2">
      <c r="A52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60"/>
  <sheetViews>
    <sheetView rightToLeft="1" workbookViewId="0"/>
  </sheetViews>
  <sheetFormatPr defaultColWidth="9.28515625" defaultRowHeight="12.75"/>
  <cols>
    <col min="1" max="1" width="37.7109375" customWidth="1"/>
    <col min="2" max="2" width="12" bestFit="1" customWidth="1"/>
    <col min="3" max="3" width="16.140625" bestFit="1" customWidth="1"/>
    <col min="4" max="4" width="9.7109375" bestFit="1" customWidth="1"/>
    <col min="5" max="5" width="8" bestFit="1" customWidth="1"/>
    <col min="6" max="6" width="10.1406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536</v>
      </c>
    </row>
    <row r="7" spans="1:9">
      <c r="A7" s="3" t="s">
        <v>40</v>
      </c>
      <c r="B7" s="3" t="s">
        <v>41</v>
      </c>
      <c r="C7" s="3" t="s">
        <v>116</v>
      </c>
      <c r="D7" s="3" t="s">
        <v>44</v>
      </c>
      <c r="E7" s="3" t="s">
        <v>79</v>
      </c>
      <c r="F7" s="3" t="s">
        <v>33</v>
      </c>
      <c r="G7" s="3" t="s">
        <v>47</v>
      </c>
      <c r="H7" s="3" t="s">
        <v>80</v>
      </c>
      <c r="I7" s="3" t="s">
        <v>48</v>
      </c>
    </row>
    <row r="8" spans="1:9" ht="13.5" thickBot="1">
      <c r="A8" s="4"/>
      <c r="B8" s="4"/>
      <c r="C8" s="4"/>
      <c r="D8" s="4"/>
      <c r="E8" s="4" t="s">
        <v>83</v>
      </c>
      <c r="F8" s="28" t="s">
        <v>857</v>
      </c>
      <c r="G8" s="4" t="s">
        <v>50</v>
      </c>
      <c r="H8" s="4" t="s">
        <v>49</v>
      </c>
      <c r="I8" s="4" t="s">
        <v>49</v>
      </c>
    </row>
    <row r="11" spans="1:9">
      <c r="A11" s="3" t="s">
        <v>537</v>
      </c>
      <c r="B11" s="15"/>
      <c r="C11" s="3"/>
      <c r="D11" s="3"/>
    </row>
    <row r="14" spans="1:9">
      <c r="A14" s="3" t="s">
        <v>538</v>
      </c>
      <c r="B14" s="15"/>
      <c r="C14" s="3"/>
      <c r="D14" s="3"/>
    </row>
    <row r="15" spans="1:9">
      <c r="A15" s="16" t="s">
        <v>539</v>
      </c>
      <c r="B15" s="17"/>
      <c r="C15" s="16"/>
      <c r="D15" s="16"/>
    </row>
    <row r="16" spans="1:9">
      <c r="A16" s="6" t="s">
        <v>540</v>
      </c>
      <c r="B16" s="18">
        <v>80911266</v>
      </c>
      <c r="C16" s="6" t="s">
        <v>541</v>
      </c>
      <c r="D16" s="6" t="s">
        <v>55</v>
      </c>
      <c r="E16" s="7">
        <v>2</v>
      </c>
      <c r="F16" s="7">
        <v>152800</v>
      </c>
      <c r="G16" s="7">
        <v>3.06</v>
      </c>
      <c r="I16" s="8">
        <v>0</v>
      </c>
    </row>
    <row r="17" spans="1:9">
      <c r="A17" s="6" t="s">
        <v>542</v>
      </c>
      <c r="B17" s="18">
        <v>80911548</v>
      </c>
      <c r="C17" s="6" t="s">
        <v>541</v>
      </c>
      <c r="D17" s="6" t="s">
        <v>55</v>
      </c>
      <c r="E17" s="7">
        <v>6</v>
      </c>
      <c r="F17" s="7">
        <v>186600</v>
      </c>
      <c r="G17" s="7">
        <v>11.2</v>
      </c>
      <c r="I17" s="8">
        <v>1E-4</v>
      </c>
    </row>
    <row r="18" spans="1:9">
      <c r="A18" s="6" t="s">
        <v>543</v>
      </c>
      <c r="B18" s="18">
        <v>80911530</v>
      </c>
      <c r="C18" s="6" t="s">
        <v>541</v>
      </c>
      <c r="D18" s="6" t="s">
        <v>55</v>
      </c>
      <c r="E18" s="7">
        <v>-2</v>
      </c>
      <c r="F18" s="7">
        <v>286400</v>
      </c>
      <c r="G18" s="7">
        <v>-5.73</v>
      </c>
      <c r="I18" s="8">
        <v>0</v>
      </c>
    </row>
    <row r="19" spans="1:9">
      <c r="A19" s="16" t="s">
        <v>544</v>
      </c>
      <c r="B19" s="17"/>
      <c r="C19" s="16"/>
      <c r="D19" s="16"/>
      <c r="E19" s="19">
        <v>6</v>
      </c>
      <c r="G19" s="19">
        <v>8.52</v>
      </c>
      <c r="I19" s="20">
        <v>1E-4</v>
      </c>
    </row>
    <row r="21" spans="1:9">
      <c r="A21" s="16" t="s">
        <v>545</v>
      </c>
      <c r="B21" s="17"/>
      <c r="C21" s="16"/>
      <c r="D21" s="16"/>
    </row>
    <row r="22" spans="1:9">
      <c r="A22" s="16" t="s">
        <v>546</v>
      </c>
      <c r="B22" s="17"/>
      <c r="C22" s="16"/>
      <c r="D22" s="16"/>
      <c r="E22" s="19">
        <v>0</v>
      </c>
      <c r="G22" s="19">
        <v>0</v>
      </c>
      <c r="I22" s="20">
        <v>0</v>
      </c>
    </row>
    <row r="24" spans="1:9">
      <c r="A24" s="16" t="s">
        <v>547</v>
      </c>
      <c r="B24" s="17"/>
      <c r="C24" s="16"/>
      <c r="D24" s="16"/>
    </row>
    <row r="25" spans="1:9">
      <c r="A25" s="16" t="s">
        <v>548</v>
      </c>
      <c r="B25" s="17"/>
      <c r="C25" s="16"/>
      <c r="D25" s="16"/>
      <c r="E25" s="19">
        <v>0</v>
      </c>
      <c r="G25" s="19">
        <v>0</v>
      </c>
      <c r="I25" s="20">
        <v>0</v>
      </c>
    </row>
    <row r="27" spans="1:9">
      <c r="A27" s="16" t="s">
        <v>549</v>
      </c>
      <c r="B27" s="17"/>
      <c r="C27" s="16"/>
      <c r="D27" s="16"/>
    </row>
    <row r="28" spans="1:9">
      <c r="A28" s="16" t="s">
        <v>550</v>
      </c>
      <c r="B28" s="17"/>
      <c r="C28" s="16"/>
      <c r="D28" s="16"/>
      <c r="E28" s="19">
        <v>0</v>
      </c>
      <c r="G28" s="19">
        <v>0</v>
      </c>
      <c r="I28" s="20">
        <v>0</v>
      </c>
    </row>
    <row r="30" spans="1:9">
      <c r="A30" s="3" t="s">
        <v>551</v>
      </c>
      <c r="B30" s="15"/>
      <c r="C30" s="3"/>
      <c r="D30" s="3"/>
      <c r="E30" s="10">
        <v>6</v>
      </c>
      <c r="G30" s="10">
        <v>8.52</v>
      </c>
      <c r="I30" s="11">
        <v>1E-4</v>
      </c>
    </row>
    <row r="33" spans="1:9">
      <c r="A33" s="3" t="s">
        <v>552</v>
      </c>
      <c r="B33" s="15"/>
      <c r="C33" s="3"/>
      <c r="D33" s="3"/>
    </row>
    <row r="34" spans="1:9">
      <c r="A34" s="16" t="s">
        <v>539</v>
      </c>
      <c r="B34" s="17"/>
      <c r="C34" s="16"/>
      <c r="D34" s="16"/>
    </row>
    <row r="35" spans="1:9">
      <c r="A35" s="16" t="s">
        <v>544</v>
      </c>
      <c r="B35" s="17"/>
      <c r="C35" s="16"/>
      <c r="D35" s="16"/>
      <c r="E35" s="19">
        <v>0</v>
      </c>
      <c r="G35" s="19">
        <v>0</v>
      </c>
      <c r="I35" s="20">
        <v>0</v>
      </c>
    </row>
    <row r="37" spans="1:9">
      <c r="A37" s="16" t="s">
        <v>553</v>
      </c>
      <c r="B37" s="17"/>
      <c r="C37" s="16"/>
      <c r="D37" s="16"/>
    </row>
    <row r="38" spans="1:9">
      <c r="A38" s="16" t="s">
        <v>554</v>
      </c>
      <c r="B38" s="17"/>
      <c r="C38" s="16"/>
      <c r="D38" s="16"/>
      <c r="E38" s="19">
        <v>0</v>
      </c>
      <c r="G38" s="19">
        <v>0</v>
      </c>
      <c r="I38" s="20">
        <v>0</v>
      </c>
    </row>
    <row r="40" spans="1:9">
      <c r="A40" s="16" t="s">
        <v>547</v>
      </c>
      <c r="B40" s="17"/>
      <c r="C40" s="16"/>
      <c r="D40" s="16"/>
    </row>
    <row r="41" spans="1:9">
      <c r="A41" s="16" t="s">
        <v>548</v>
      </c>
      <c r="B41" s="17"/>
      <c r="C41" s="16"/>
      <c r="D41" s="16"/>
      <c r="E41" s="19">
        <v>0</v>
      </c>
      <c r="G41" s="19">
        <v>0</v>
      </c>
      <c r="I41" s="20">
        <v>0</v>
      </c>
    </row>
    <row r="43" spans="1:9">
      <c r="A43" s="16" t="s">
        <v>555</v>
      </c>
      <c r="B43" s="17"/>
      <c r="C43" s="16"/>
      <c r="D43" s="16"/>
    </row>
    <row r="44" spans="1:9">
      <c r="A44" s="16" t="s">
        <v>556</v>
      </c>
      <c r="B44" s="17"/>
      <c r="C44" s="16"/>
      <c r="D44" s="16"/>
      <c r="E44" s="19">
        <v>0</v>
      </c>
      <c r="G44" s="19">
        <v>0</v>
      </c>
      <c r="I44" s="20">
        <v>0</v>
      </c>
    </row>
    <row r="46" spans="1:9">
      <c r="A46" s="16" t="s">
        <v>549</v>
      </c>
      <c r="B46" s="17"/>
      <c r="C46" s="16"/>
      <c r="D46" s="16"/>
    </row>
    <row r="47" spans="1:9">
      <c r="A47" s="6" t="s">
        <v>557</v>
      </c>
      <c r="B47" s="18" t="s">
        <v>558</v>
      </c>
      <c r="C47" s="6" t="s">
        <v>559</v>
      </c>
      <c r="D47" s="6" t="s">
        <v>34</v>
      </c>
      <c r="E47" s="7">
        <v>7.47</v>
      </c>
      <c r="F47" s="7">
        <v>115000</v>
      </c>
      <c r="G47" s="7">
        <v>8.59</v>
      </c>
      <c r="I47" s="8">
        <v>1E-4</v>
      </c>
    </row>
    <row r="48" spans="1:9">
      <c r="A48" s="16" t="s">
        <v>550</v>
      </c>
      <c r="B48" s="17"/>
      <c r="C48" s="16"/>
      <c r="D48" s="16"/>
      <c r="E48" s="19">
        <v>7.47</v>
      </c>
      <c r="G48" s="19">
        <v>8.59</v>
      </c>
      <c r="I48" s="20">
        <v>1E-4</v>
      </c>
    </row>
    <row r="50" spans="1:9">
      <c r="A50" s="3" t="s">
        <v>560</v>
      </c>
      <c r="B50" s="15"/>
      <c r="C50" s="3"/>
      <c r="D50" s="3"/>
      <c r="E50" s="10">
        <v>7.47</v>
      </c>
      <c r="G50" s="10">
        <v>8.59</v>
      </c>
      <c r="I50" s="11">
        <v>1E-4</v>
      </c>
    </row>
    <row r="53" spans="1:9">
      <c r="A53" s="3" t="s">
        <v>561</v>
      </c>
      <c r="B53" s="15"/>
      <c r="C53" s="3"/>
      <c r="D53" s="3"/>
      <c r="E53" s="10">
        <v>13.47</v>
      </c>
      <c r="G53" s="10">
        <v>17.11</v>
      </c>
      <c r="I53" s="11">
        <v>1E-4</v>
      </c>
    </row>
    <row r="56" spans="1:9">
      <c r="A56" s="6" t="s">
        <v>75</v>
      </c>
      <c r="B56" s="18"/>
      <c r="C56" s="6"/>
      <c r="D56" s="6"/>
    </row>
    <row r="60" spans="1:9">
      <c r="A6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G37"/>
  <sheetViews>
    <sheetView rightToLeft="1" workbookViewId="0"/>
  </sheetViews>
  <sheetFormatPr defaultColWidth="9.28515625" defaultRowHeight="12.75"/>
  <cols>
    <col min="1" max="1" width="30.7109375" customWidth="1"/>
    <col min="2" max="2" width="9.140625" bestFit="1" customWidth="1"/>
    <col min="3" max="3" width="11.140625" bestFit="1" customWidth="1"/>
    <col min="4" max="4" width="9.7109375" bestFit="1" customWidth="1"/>
    <col min="5" max="5" width="8" bestFit="1" customWidth="1"/>
    <col min="6" max="6" width="12.7109375" bestFit="1" customWidth="1"/>
  </cols>
  <sheetData>
    <row r="2" spans="1:6" ht="18">
      <c r="A2" s="1" t="s">
        <v>0</v>
      </c>
    </row>
    <row r="4" spans="1:6" ht="18">
      <c r="A4" s="1" t="s">
        <v>562</v>
      </c>
    </row>
    <row r="7" spans="1:6">
      <c r="A7" s="3" t="s">
        <v>40</v>
      </c>
      <c r="B7" s="3" t="s">
        <v>41</v>
      </c>
      <c r="C7" s="3" t="s">
        <v>116</v>
      </c>
      <c r="D7" s="3" t="s">
        <v>44</v>
      </c>
      <c r="E7" s="3" t="s">
        <v>79</v>
      </c>
      <c r="F7" s="3" t="s">
        <v>33</v>
      </c>
    </row>
    <row r="8" spans="1:6" ht="13.5" thickBot="1">
      <c r="A8" s="4"/>
      <c r="B8" s="4"/>
      <c r="C8" s="4"/>
      <c r="D8" s="4"/>
      <c r="E8" s="4" t="s">
        <v>83</v>
      </c>
      <c r="F8" s="28" t="s">
        <v>857</v>
      </c>
    </row>
    <row r="11" spans="1:6">
      <c r="A11" s="3" t="s">
        <v>563</v>
      </c>
      <c r="B11" s="15"/>
      <c r="C11" s="3"/>
      <c r="D11" s="3"/>
    </row>
    <row r="14" spans="1:6">
      <c r="A14" s="3" t="s">
        <v>564</v>
      </c>
      <c r="B14" s="15"/>
      <c r="C14" s="3"/>
      <c r="D14" s="3"/>
    </row>
    <row r="15" spans="1:6">
      <c r="A15" s="16" t="s">
        <v>565</v>
      </c>
      <c r="B15" s="17"/>
      <c r="C15" s="16"/>
      <c r="D15" s="16"/>
    </row>
    <row r="16" spans="1:6">
      <c r="A16" s="16" t="s">
        <v>566</v>
      </c>
      <c r="B16" s="17"/>
      <c r="C16" s="16"/>
      <c r="D16" s="16"/>
      <c r="E16" s="19">
        <v>0</v>
      </c>
    </row>
    <row r="18" spans="1:7">
      <c r="A18" s="3" t="s">
        <v>567</v>
      </c>
      <c r="B18" s="15"/>
      <c r="C18" s="3"/>
      <c r="D18" s="3"/>
      <c r="E18" s="10">
        <v>0</v>
      </c>
    </row>
    <row r="21" spans="1:7">
      <c r="A21" s="3" t="s">
        <v>568</v>
      </c>
      <c r="B21" s="15"/>
      <c r="C21" s="3"/>
      <c r="D21" s="3"/>
    </row>
    <row r="22" spans="1:7">
      <c r="A22" s="16" t="s">
        <v>569</v>
      </c>
      <c r="B22" s="17"/>
      <c r="C22" s="16"/>
      <c r="D22" s="16"/>
      <c r="G22" s="30"/>
    </row>
    <row r="23" spans="1:7">
      <c r="A23" s="6" t="s">
        <v>570</v>
      </c>
      <c r="B23" s="18" t="s">
        <v>571</v>
      </c>
      <c r="C23" s="6" t="s">
        <v>559</v>
      </c>
      <c r="D23" s="6" t="s">
        <v>34</v>
      </c>
      <c r="E23" s="7">
        <v>11.2</v>
      </c>
      <c r="F23" s="30">
        <v>29749.994642378781</v>
      </c>
      <c r="G23" s="30"/>
    </row>
    <row r="24" spans="1:7">
      <c r="A24" s="6" t="s">
        <v>572</v>
      </c>
      <c r="B24" s="18" t="s">
        <v>573</v>
      </c>
      <c r="C24" s="6" t="s">
        <v>559</v>
      </c>
      <c r="D24" s="6" t="s">
        <v>35</v>
      </c>
      <c r="E24" s="7">
        <v>0.17</v>
      </c>
      <c r="F24" s="30">
        <v>22250000.000000004</v>
      </c>
      <c r="G24" s="30"/>
    </row>
    <row r="25" spans="1:7">
      <c r="A25" s="16" t="s">
        <v>574</v>
      </c>
      <c r="B25" s="17"/>
      <c r="C25" s="16"/>
      <c r="D25" s="16"/>
      <c r="E25" s="19">
        <v>11.37</v>
      </c>
    </row>
    <row r="27" spans="1:7">
      <c r="A27" s="3" t="s">
        <v>575</v>
      </c>
      <c r="B27" s="15"/>
      <c r="C27" s="3"/>
      <c r="D27" s="3"/>
      <c r="E27" s="10">
        <v>11.37</v>
      </c>
    </row>
    <row r="30" spans="1:7">
      <c r="A30" s="3" t="s">
        <v>576</v>
      </c>
      <c r="B30" s="15"/>
      <c r="C30" s="3"/>
      <c r="D30" s="3"/>
      <c r="E30" s="10">
        <v>11.37</v>
      </c>
    </row>
    <row r="33" spans="1:4">
      <c r="A33" s="6" t="s">
        <v>75</v>
      </c>
      <c r="B33" s="18"/>
      <c r="C33" s="6"/>
      <c r="D33" s="6"/>
    </row>
    <row r="37" spans="1:4">
      <c r="A37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O65"/>
  <sheetViews>
    <sheetView rightToLeft="1" workbookViewId="0"/>
  </sheetViews>
  <sheetFormatPr defaultColWidth="9.28515625" defaultRowHeight="12.75"/>
  <cols>
    <col min="1" max="1" width="48.42578125" customWidth="1"/>
    <col min="2" max="2" width="9.140625" bestFit="1" customWidth="1"/>
    <col min="3" max="3" width="8.14062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577</v>
      </c>
    </row>
    <row r="7" spans="1:15">
      <c r="A7" s="3" t="s">
        <v>40</v>
      </c>
      <c r="B7" s="3" t="s">
        <v>41</v>
      </c>
      <c r="C7" s="3" t="s">
        <v>578</v>
      </c>
      <c r="D7" s="3" t="s">
        <v>42</v>
      </c>
      <c r="E7" s="3" t="s">
        <v>43</v>
      </c>
      <c r="F7" s="3" t="s">
        <v>77</v>
      </c>
      <c r="G7" s="3" t="s">
        <v>78</v>
      </c>
      <c r="H7" s="3" t="s">
        <v>44</v>
      </c>
      <c r="I7" s="3" t="s">
        <v>45</v>
      </c>
      <c r="J7" s="3" t="s">
        <v>46</v>
      </c>
      <c r="K7" s="3" t="s">
        <v>79</v>
      </c>
      <c r="L7" s="3" t="s">
        <v>33</v>
      </c>
      <c r="M7" s="3" t="s">
        <v>47</v>
      </c>
      <c r="N7" s="3" t="s">
        <v>80</v>
      </c>
      <c r="O7" s="3" t="s">
        <v>48</v>
      </c>
    </row>
    <row r="8" spans="1:15" ht="13.5" thickBot="1">
      <c r="A8" s="4"/>
      <c r="B8" s="4"/>
      <c r="C8" s="4"/>
      <c r="D8" s="4"/>
      <c r="E8" s="4"/>
      <c r="F8" s="4" t="s">
        <v>81</v>
      </c>
      <c r="G8" s="4" t="s">
        <v>82</v>
      </c>
      <c r="H8" s="4"/>
      <c r="I8" s="4" t="s">
        <v>49</v>
      </c>
      <c r="J8" s="4" t="s">
        <v>49</v>
      </c>
      <c r="K8" s="4" t="s">
        <v>83</v>
      </c>
      <c r="L8" s="4" t="s">
        <v>84</v>
      </c>
      <c r="M8" s="4" t="s">
        <v>50</v>
      </c>
      <c r="N8" s="4" t="s">
        <v>49</v>
      </c>
      <c r="O8" s="4" t="s">
        <v>49</v>
      </c>
    </row>
    <row r="11" spans="1:15">
      <c r="A11" s="3" t="s">
        <v>579</v>
      </c>
      <c r="B11" s="15"/>
      <c r="C11" s="3"/>
      <c r="D11" s="3"/>
      <c r="E11" s="3"/>
      <c r="F11" s="3"/>
      <c r="H11" s="3"/>
    </row>
    <row r="14" spans="1:15">
      <c r="A14" s="3" t="s">
        <v>580</v>
      </c>
      <c r="B14" s="15"/>
      <c r="C14" s="3"/>
      <c r="D14" s="3"/>
      <c r="E14" s="3"/>
      <c r="F14" s="3"/>
      <c r="H14" s="3"/>
    </row>
    <row r="15" spans="1:15">
      <c r="A15" s="16" t="s">
        <v>581</v>
      </c>
      <c r="B15" s="17"/>
      <c r="C15" s="16"/>
      <c r="D15" s="16"/>
      <c r="E15" s="16"/>
      <c r="F15" s="16"/>
      <c r="H15" s="16"/>
    </row>
    <row r="16" spans="1:15">
      <c r="A16" s="16" t="s">
        <v>582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583</v>
      </c>
      <c r="B18" s="17"/>
      <c r="C18" s="16"/>
      <c r="D18" s="16"/>
      <c r="E18" s="16"/>
      <c r="F18" s="16"/>
      <c r="H18" s="16"/>
    </row>
    <row r="19" spans="1:15">
      <c r="A19" s="16" t="s">
        <v>584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585</v>
      </c>
      <c r="B21" s="17"/>
      <c r="C21" s="16"/>
      <c r="D21" s="16"/>
      <c r="E21" s="16"/>
      <c r="F21" s="16"/>
      <c r="H21" s="16"/>
    </row>
    <row r="22" spans="1:15">
      <c r="A22" s="16" t="s">
        <v>586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587</v>
      </c>
      <c r="B24" s="17"/>
      <c r="C24" s="16"/>
      <c r="D24" s="16"/>
      <c r="E24" s="16"/>
      <c r="F24" s="16"/>
      <c r="H24" s="16"/>
    </row>
    <row r="25" spans="1:15">
      <c r="A25" s="16" t="s">
        <v>588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16" t="s">
        <v>589</v>
      </c>
      <c r="B27" s="17"/>
      <c r="C27" s="16"/>
      <c r="D27" s="16"/>
      <c r="E27" s="16"/>
      <c r="F27" s="16"/>
      <c r="H27" s="16"/>
    </row>
    <row r="28" spans="1:15">
      <c r="A28" s="16" t="s">
        <v>590</v>
      </c>
      <c r="B28" s="17"/>
      <c r="C28" s="16"/>
      <c r="D28" s="16"/>
      <c r="E28" s="16"/>
      <c r="F28" s="16"/>
      <c r="H28" s="16"/>
      <c r="K28" s="19">
        <v>0</v>
      </c>
      <c r="M28" s="19">
        <v>0</v>
      </c>
      <c r="O28" s="20">
        <v>0</v>
      </c>
    </row>
    <row r="30" spans="1:15">
      <c r="A30" s="16" t="s">
        <v>591</v>
      </c>
      <c r="B30" s="17"/>
      <c r="C30" s="16"/>
      <c r="D30" s="16"/>
      <c r="E30" s="16"/>
      <c r="F30" s="16"/>
      <c r="H30" s="16"/>
    </row>
    <row r="31" spans="1:15">
      <c r="A31" s="16" t="s">
        <v>592</v>
      </c>
      <c r="B31" s="17"/>
      <c r="C31" s="16"/>
      <c r="D31" s="16"/>
      <c r="E31" s="16"/>
      <c r="F31" s="16"/>
      <c r="H31" s="16"/>
      <c r="K31" s="19">
        <v>0</v>
      </c>
      <c r="M31" s="19">
        <v>0</v>
      </c>
      <c r="O31" s="20">
        <v>0</v>
      </c>
    </row>
    <row r="33" spans="1:15">
      <c r="A33" s="3" t="s">
        <v>593</v>
      </c>
      <c r="B33" s="15"/>
      <c r="C33" s="3"/>
      <c r="D33" s="3"/>
      <c r="E33" s="3"/>
      <c r="F33" s="3"/>
      <c r="H33" s="3"/>
      <c r="K33" s="10">
        <v>0</v>
      </c>
      <c r="M33" s="10">
        <v>0</v>
      </c>
      <c r="O33" s="11">
        <v>0</v>
      </c>
    </row>
    <row r="36" spans="1:15">
      <c r="A36" s="3" t="s">
        <v>594</v>
      </c>
      <c r="B36" s="15"/>
      <c r="C36" s="3"/>
      <c r="D36" s="3"/>
      <c r="E36" s="3"/>
      <c r="F36" s="3"/>
      <c r="H36" s="3"/>
    </row>
    <row r="37" spans="1:15">
      <c r="A37" s="16" t="s">
        <v>581</v>
      </c>
      <c r="B37" s="17"/>
      <c r="C37" s="16"/>
      <c r="D37" s="16"/>
      <c r="E37" s="16"/>
      <c r="F37" s="16"/>
      <c r="H37" s="16"/>
    </row>
    <row r="38" spans="1:15">
      <c r="A38" s="16" t="s">
        <v>582</v>
      </c>
      <c r="B38" s="17"/>
      <c r="C38" s="16"/>
      <c r="D38" s="16"/>
      <c r="E38" s="16"/>
      <c r="F38" s="16"/>
      <c r="H38" s="16"/>
      <c r="K38" s="19">
        <v>0</v>
      </c>
      <c r="M38" s="19">
        <v>0</v>
      </c>
      <c r="O38" s="20">
        <v>0</v>
      </c>
    </row>
    <row r="40" spans="1:15">
      <c r="A40" s="16" t="s">
        <v>583</v>
      </c>
      <c r="B40" s="17"/>
      <c r="C40" s="16"/>
      <c r="D40" s="16"/>
      <c r="E40" s="16"/>
      <c r="F40" s="16"/>
      <c r="H40" s="16"/>
    </row>
    <row r="41" spans="1:15">
      <c r="A41" s="16" t="s">
        <v>584</v>
      </c>
      <c r="B41" s="17"/>
      <c r="C41" s="16"/>
      <c r="D41" s="16"/>
      <c r="E41" s="16"/>
      <c r="F41" s="16"/>
      <c r="H41" s="16"/>
      <c r="K41" s="19">
        <v>0</v>
      </c>
      <c r="M41" s="19">
        <v>0</v>
      </c>
      <c r="O41" s="20">
        <v>0</v>
      </c>
    </row>
    <row r="43" spans="1:15">
      <c r="A43" s="16" t="s">
        <v>585</v>
      </c>
      <c r="B43" s="17"/>
      <c r="C43" s="16"/>
      <c r="D43" s="16"/>
      <c r="E43" s="16"/>
      <c r="F43" s="16"/>
      <c r="H43" s="16"/>
    </row>
    <row r="44" spans="1:15">
      <c r="A44" s="16" t="s">
        <v>586</v>
      </c>
      <c r="B44" s="17"/>
      <c r="C44" s="16"/>
      <c r="D44" s="16"/>
      <c r="E44" s="16"/>
      <c r="F44" s="16"/>
      <c r="H44" s="16"/>
      <c r="K44" s="19">
        <v>0</v>
      </c>
      <c r="M44" s="19">
        <v>0</v>
      </c>
      <c r="O44" s="20">
        <v>0</v>
      </c>
    </row>
    <row r="46" spans="1:15">
      <c r="A46" s="16" t="s">
        <v>587</v>
      </c>
      <c r="B46" s="17"/>
      <c r="C46" s="16"/>
      <c r="D46" s="16"/>
      <c r="E46" s="16"/>
      <c r="F46" s="16"/>
      <c r="H46" s="16"/>
    </row>
    <row r="47" spans="1:15">
      <c r="A47" s="16" t="s">
        <v>588</v>
      </c>
      <c r="B47" s="17"/>
      <c r="C47" s="16"/>
      <c r="D47" s="16"/>
      <c r="E47" s="16"/>
      <c r="F47" s="16"/>
      <c r="H47" s="16"/>
      <c r="K47" s="19">
        <v>0</v>
      </c>
      <c r="M47" s="19">
        <v>0</v>
      </c>
      <c r="O47" s="20">
        <v>0</v>
      </c>
    </row>
    <row r="49" spans="1:15">
      <c r="A49" s="16" t="s">
        <v>589</v>
      </c>
      <c r="B49" s="17"/>
      <c r="C49" s="16"/>
      <c r="D49" s="16"/>
      <c r="E49" s="16"/>
      <c r="F49" s="16"/>
      <c r="H49" s="16"/>
    </row>
    <row r="50" spans="1:15">
      <c r="A50" s="16" t="s">
        <v>590</v>
      </c>
      <c r="B50" s="17"/>
      <c r="C50" s="16"/>
      <c r="D50" s="16"/>
      <c r="E50" s="16"/>
      <c r="F50" s="16"/>
      <c r="H50" s="16"/>
      <c r="K50" s="19">
        <v>0</v>
      </c>
      <c r="M50" s="19">
        <v>0</v>
      </c>
      <c r="O50" s="20">
        <v>0</v>
      </c>
    </row>
    <row r="52" spans="1:15">
      <c r="A52" s="16" t="s">
        <v>591</v>
      </c>
      <c r="B52" s="17"/>
      <c r="C52" s="16"/>
      <c r="D52" s="16"/>
      <c r="E52" s="16"/>
      <c r="F52" s="16"/>
      <c r="H52" s="16"/>
    </row>
    <row r="53" spans="1:15">
      <c r="A53" s="16" t="s">
        <v>592</v>
      </c>
      <c r="B53" s="17"/>
      <c r="C53" s="16"/>
      <c r="D53" s="16"/>
      <c r="E53" s="16"/>
      <c r="F53" s="16"/>
      <c r="H53" s="16"/>
      <c r="K53" s="19">
        <v>0</v>
      </c>
      <c r="M53" s="19">
        <v>0</v>
      </c>
      <c r="O53" s="20">
        <v>0</v>
      </c>
    </row>
    <row r="55" spans="1:15">
      <c r="A55" s="3" t="s">
        <v>595</v>
      </c>
      <c r="B55" s="15"/>
      <c r="C55" s="3"/>
      <c r="D55" s="3"/>
      <c r="E55" s="3"/>
      <c r="F55" s="3"/>
      <c r="H55" s="3"/>
      <c r="K55" s="10">
        <v>0</v>
      </c>
      <c r="M55" s="10">
        <v>0</v>
      </c>
      <c r="O55" s="11">
        <v>0</v>
      </c>
    </row>
    <row r="58" spans="1:15">
      <c r="A58" s="3" t="s">
        <v>596</v>
      </c>
      <c r="B58" s="15"/>
      <c r="C58" s="3"/>
      <c r="D58" s="3"/>
      <c r="E58" s="3"/>
      <c r="F58" s="3"/>
      <c r="H58" s="3"/>
      <c r="K58" s="10">
        <v>0</v>
      </c>
      <c r="M58" s="10">
        <v>0</v>
      </c>
      <c r="O58" s="11">
        <v>0</v>
      </c>
    </row>
    <row r="61" spans="1:15">
      <c r="A61" s="6" t="s">
        <v>75</v>
      </c>
      <c r="B61" s="18"/>
      <c r="C61" s="6"/>
      <c r="D61" s="6"/>
      <c r="E61" s="6"/>
      <c r="F61" s="6"/>
      <c r="H61" s="6"/>
    </row>
    <row r="65" spans="1:1">
      <c r="A6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50"/>
  <sheetViews>
    <sheetView rightToLeft="1" workbookViewId="0"/>
  </sheetViews>
  <sheetFormatPr defaultColWidth="9.28515625" defaultRowHeight="12.75"/>
  <cols>
    <col min="1" max="1" width="35.28515625" customWidth="1"/>
    <col min="2" max="2" width="9.140625" bestFit="1" customWidth="1"/>
    <col min="3" max="3" width="5" bestFit="1" customWidth="1"/>
    <col min="4" max="4" width="8.140625" bestFit="1" customWidth="1"/>
    <col min="5" max="5" width="11.5703125" bestFit="1" customWidth="1"/>
    <col min="6" max="6" width="5.28515625" bestFit="1" customWidth="1"/>
    <col min="7" max="7" width="8.42578125" bestFit="1" customWidth="1"/>
    <col min="8" max="8" width="10.5703125" bestFit="1" customWidth="1"/>
    <col min="9" max="9" width="12.42578125" bestFit="1" customWidth="1"/>
    <col min="10" max="10" width="8" bestFit="1" customWidth="1"/>
    <col min="11" max="11" width="6.42578125" bestFit="1" customWidth="1"/>
    <col min="12" max="12" width="7.85546875" bestFit="1" customWidth="1"/>
    <col min="13" max="13" width="19.28515625" bestFit="1" customWidth="1"/>
    <col min="14" max="14" width="16.5703125" bestFit="1" customWidth="1"/>
  </cols>
  <sheetData>
    <row r="2" spans="1:14" ht="18">
      <c r="A2" s="1" t="s">
        <v>0</v>
      </c>
    </row>
    <row r="4" spans="1:14" ht="18">
      <c r="A4" s="1" t="s">
        <v>597</v>
      </c>
    </row>
    <row r="7" spans="1:14">
      <c r="A7" s="3" t="s">
        <v>40</v>
      </c>
      <c r="B7" s="3" t="s">
        <v>41</v>
      </c>
      <c r="C7" s="3" t="s">
        <v>42</v>
      </c>
      <c r="D7" s="3" t="s">
        <v>43</v>
      </c>
      <c r="E7" s="3" t="s">
        <v>77</v>
      </c>
      <c r="F7" s="3" t="s">
        <v>78</v>
      </c>
      <c r="G7" s="3" t="s">
        <v>44</v>
      </c>
      <c r="H7" s="3" t="s">
        <v>45</v>
      </c>
      <c r="I7" s="3" t="s">
        <v>46</v>
      </c>
      <c r="J7" s="3" t="s">
        <v>79</v>
      </c>
      <c r="K7" s="3" t="s">
        <v>33</v>
      </c>
      <c r="L7" s="3" t="s">
        <v>598</v>
      </c>
      <c r="M7" s="3" t="s">
        <v>80</v>
      </c>
      <c r="N7" s="3" t="s">
        <v>48</v>
      </c>
    </row>
    <row r="8" spans="1:14">
      <c r="A8" s="4"/>
      <c r="B8" s="4"/>
      <c r="C8" s="4"/>
      <c r="D8" s="4"/>
      <c r="E8" s="4" t="s">
        <v>81</v>
      </c>
      <c r="F8" s="4" t="s">
        <v>82</v>
      </c>
      <c r="G8" s="4"/>
      <c r="H8" s="4" t="s">
        <v>49</v>
      </c>
      <c r="I8" s="4" t="s">
        <v>49</v>
      </c>
      <c r="J8" s="4" t="s">
        <v>83</v>
      </c>
      <c r="K8" s="4" t="s">
        <v>84</v>
      </c>
      <c r="L8" s="4" t="s">
        <v>50</v>
      </c>
      <c r="M8" s="4" t="s">
        <v>49</v>
      </c>
      <c r="N8" s="4" t="s">
        <v>49</v>
      </c>
    </row>
    <row r="11" spans="1:14">
      <c r="A11" s="3" t="s">
        <v>85</v>
      </c>
      <c r="B11" s="15"/>
      <c r="C11" s="3"/>
      <c r="D11" s="3"/>
      <c r="E11" s="3"/>
      <c r="G11" s="3"/>
    </row>
    <row r="14" spans="1:14">
      <c r="A14" s="3" t="s">
        <v>599</v>
      </c>
      <c r="B14" s="15"/>
      <c r="C14" s="3"/>
      <c r="D14" s="3"/>
      <c r="E14" s="3"/>
      <c r="G14" s="3"/>
    </row>
    <row r="15" spans="1:14">
      <c r="A15" s="16" t="s">
        <v>600</v>
      </c>
      <c r="B15" s="17"/>
      <c r="C15" s="16"/>
      <c r="D15" s="16"/>
      <c r="E15" s="16"/>
      <c r="G15" s="16"/>
    </row>
    <row r="16" spans="1:14">
      <c r="A16" s="16" t="s">
        <v>601</v>
      </c>
      <c r="B16" s="17"/>
      <c r="C16" s="16"/>
      <c r="D16" s="16"/>
      <c r="E16" s="16"/>
      <c r="G16" s="16"/>
      <c r="J16" s="19">
        <v>0</v>
      </c>
      <c r="L16" s="19">
        <v>0</v>
      </c>
      <c r="N16" s="20">
        <v>0</v>
      </c>
    </row>
    <row r="18" spans="1:14">
      <c r="A18" s="16" t="s">
        <v>602</v>
      </c>
      <c r="B18" s="17"/>
      <c r="C18" s="16"/>
      <c r="D18" s="16"/>
      <c r="E18" s="16"/>
      <c r="G18" s="16"/>
    </row>
    <row r="19" spans="1:14">
      <c r="A19" s="16" t="s">
        <v>603</v>
      </c>
      <c r="B19" s="17"/>
      <c r="C19" s="16"/>
      <c r="D19" s="16"/>
      <c r="E19" s="16"/>
      <c r="G19" s="16"/>
      <c r="J19" s="19">
        <v>0</v>
      </c>
      <c r="L19" s="19">
        <v>0</v>
      </c>
      <c r="N19" s="20">
        <v>0</v>
      </c>
    </row>
    <row r="21" spans="1:14">
      <c r="A21" s="16" t="s">
        <v>604</v>
      </c>
      <c r="B21" s="17"/>
      <c r="C21" s="16"/>
      <c r="D21" s="16"/>
      <c r="E21" s="16"/>
      <c r="G21" s="16"/>
    </row>
    <row r="22" spans="1:14">
      <c r="A22" s="16" t="s">
        <v>605</v>
      </c>
      <c r="B22" s="17"/>
      <c r="C22" s="16"/>
      <c r="D22" s="16"/>
      <c r="E22" s="16"/>
      <c r="G22" s="16"/>
      <c r="J22" s="19">
        <v>0</v>
      </c>
      <c r="L22" s="19">
        <v>0</v>
      </c>
      <c r="N22" s="20">
        <v>0</v>
      </c>
    </row>
    <row r="24" spans="1:14">
      <c r="A24" s="16" t="s">
        <v>606</v>
      </c>
      <c r="B24" s="17"/>
      <c r="C24" s="16"/>
      <c r="D24" s="16"/>
      <c r="E24" s="16"/>
      <c r="G24" s="16"/>
    </row>
    <row r="25" spans="1:14">
      <c r="A25" s="16" t="s">
        <v>607</v>
      </c>
      <c r="B25" s="17"/>
      <c r="C25" s="16"/>
      <c r="D25" s="16"/>
      <c r="E25" s="16"/>
      <c r="G25" s="16"/>
      <c r="J25" s="19">
        <v>0</v>
      </c>
      <c r="L25" s="19">
        <v>0</v>
      </c>
      <c r="N25" s="20">
        <v>0</v>
      </c>
    </row>
    <row r="27" spans="1:14">
      <c r="A27" s="16" t="s">
        <v>608</v>
      </c>
      <c r="B27" s="17"/>
      <c r="C27" s="16"/>
      <c r="D27" s="16"/>
      <c r="E27" s="16"/>
      <c r="G27" s="16"/>
    </row>
    <row r="28" spans="1:14">
      <c r="A28" s="16" t="s">
        <v>609</v>
      </c>
      <c r="B28" s="17"/>
      <c r="C28" s="16"/>
      <c r="D28" s="16"/>
      <c r="E28" s="16"/>
      <c r="G28" s="16"/>
      <c r="J28" s="19">
        <v>0</v>
      </c>
      <c r="L28" s="19">
        <v>0</v>
      </c>
      <c r="N28" s="20">
        <v>0</v>
      </c>
    </row>
    <row r="30" spans="1:14">
      <c r="A30" s="3" t="s">
        <v>610</v>
      </c>
      <c r="B30" s="15"/>
      <c r="C30" s="3"/>
      <c r="D30" s="3"/>
      <c r="E30" s="3"/>
      <c r="G30" s="3"/>
      <c r="J30" s="10">
        <v>0</v>
      </c>
      <c r="L30" s="10">
        <v>0</v>
      </c>
      <c r="N30" s="11">
        <v>0</v>
      </c>
    </row>
    <row r="33" spans="1:14">
      <c r="A33" s="3" t="s">
        <v>611</v>
      </c>
      <c r="B33" s="15"/>
      <c r="C33" s="3"/>
      <c r="D33" s="3"/>
      <c r="E33" s="3"/>
      <c r="G33" s="3"/>
    </row>
    <row r="34" spans="1:14">
      <c r="A34" s="16" t="s">
        <v>109</v>
      </c>
      <c r="B34" s="17"/>
      <c r="C34" s="16"/>
      <c r="D34" s="16"/>
      <c r="E34" s="16"/>
      <c r="G34" s="16"/>
    </row>
    <row r="35" spans="1:14">
      <c r="A35" s="16" t="s">
        <v>110</v>
      </c>
      <c r="B35" s="17"/>
      <c r="C35" s="16"/>
      <c r="D35" s="16"/>
      <c r="E35" s="16"/>
      <c r="G35" s="16"/>
      <c r="J35" s="19">
        <v>0</v>
      </c>
      <c r="L35" s="19">
        <v>0</v>
      </c>
      <c r="N35" s="20">
        <v>0</v>
      </c>
    </row>
    <row r="37" spans="1:14">
      <c r="A37" s="16" t="s">
        <v>612</v>
      </c>
      <c r="B37" s="17"/>
      <c r="C37" s="16"/>
      <c r="D37" s="16"/>
      <c r="E37" s="16"/>
      <c r="G37" s="16"/>
    </row>
    <row r="38" spans="1:14">
      <c r="A38" s="16" t="s">
        <v>613</v>
      </c>
      <c r="B38" s="17"/>
      <c r="C38" s="16"/>
      <c r="D38" s="16"/>
      <c r="E38" s="16"/>
      <c r="G38" s="16"/>
      <c r="J38" s="19">
        <v>0</v>
      </c>
      <c r="L38" s="19">
        <v>0</v>
      </c>
      <c r="N38" s="20">
        <v>0</v>
      </c>
    </row>
    <row r="40" spans="1:14">
      <c r="A40" s="3" t="s">
        <v>614</v>
      </c>
      <c r="B40" s="15"/>
      <c r="C40" s="3"/>
      <c r="D40" s="3"/>
      <c r="E40" s="3"/>
      <c r="G40" s="3"/>
      <c r="J40" s="10">
        <v>0</v>
      </c>
      <c r="L40" s="10">
        <v>0</v>
      </c>
      <c r="N40" s="11">
        <v>0</v>
      </c>
    </row>
    <row r="43" spans="1:14">
      <c r="A43" s="3" t="s">
        <v>114</v>
      </c>
      <c r="B43" s="15"/>
      <c r="C43" s="3"/>
      <c r="D43" s="3"/>
      <c r="E43" s="3"/>
      <c r="G43" s="3"/>
      <c r="J43" s="10">
        <v>0</v>
      </c>
      <c r="L43" s="10">
        <v>0</v>
      </c>
      <c r="N43" s="11">
        <v>0</v>
      </c>
    </row>
    <row r="46" spans="1:14">
      <c r="A46" s="6" t="s">
        <v>75</v>
      </c>
      <c r="B46" s="18"/>
      <c r="C46" s="6"/>
      <c r="D46" s="6"/>
      <c r="E46" s="6"/>
      <c r="G46" s="6"/>
    </row>
    <row r="50" spans="1:1">
      <c r="A5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O47"/>
  <sheetViews>
    <sheetView rightToLeft="1" workbookViewId="0"/>
  </sheetViews>
  <sheetFormatPr defaultColWidth="9.28515625" defaultRowHeight="12.75"/>
  <cols>
    <col min="1" max="1" width="36" customWidth="1"/>
    <col min="2" max="2" width="9.140625" bestFit="1" customWidth="1"/>
    <col min="3" max="3" width="8.8554687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615</v>
      </c>
    </row>
    <row r="7" spans="1:15">
      <c r="A7" s="3" t="s">
        <v>40</v>
      </c>
      <c r="B7" s="3" t="s">
        <v>41</v>
      </c>
      <c r="C7" s="3" t="s">
        <v>116</v>
      </c>
      <c r="D7" s="3" t="s">
        <v>42</v>
      </c>
      <c r="E7" s="3" t="s">
        <v>43</v>
      </c>
      <c r="F7" s="3" t="s">
        <v>77</v>
      </c>
      <c r="G7" s="3" t="s">
        <v>78</v>
      </c>
      <c r="H7" s="3" t="s">
        <v>44</v>
      </c>
      <c r="I7" s="3" t="s">
        <v>45</v>
      </c>
      <c r="J7" s="3" t="s">
        <v>46</v>
      </c>
      <c r="K7" s="3" t="s">
        <v>79</v>
      </c>
      <c r="L7" s="3" t="s">
        <v>33</v>
      </c>
      <c r="M7" s="3" t="s">
        <v>598</v>
      </c>
      <c r="N7" s="3" t="s">
        <v>80</v>
      </c>
      <c r="O7" s="3" t="s">
        <v>48</v>
      </c>
    </row>
    <row r="8" spans="1:15" ht="13.5" thickBot="1">
      <c r="A8" s="4"/>
      <c r="B8" s="4"/>
      <c r="C8" s="4"/>
      <c r="D8" s="4"/>
      <c r="E8" s="4"/>
      <c r="F8" s="4" t="s">
        <v>81</v>
      </c>
      <c r="G8" s="4" t="s">
        <v>82</v>
      </c>
      <c r="H8" s="4"/>
      <c r="I8" s="4" t="s">
        <v>49</v>
      </c>
      <c r="J8" s="4" t="s">
        <v>49</v>
      </c>
      <c r="K8" s="4" t="s">
        <v>83</v>
      </c>
      <c r="L8" s="4" t="s">
        <v>84</v>
      </c>
      <c r="M8" s="4" t="s">
        <v>50</v>
      </c>
      <c r="N8" s="4" t="s">
        <v>49</v>
      </c>
      <c r="O8" s="4" t="s">
        <v>49</v>
      </c>
    </row>
    <row r="11" spans="1:15">
      <c r="A11" s="3" t="s">
        <v>616</v>
      </c>
      <c r="B11" s="15"/>
      <c r="C11" s="3"/>
      <c r="D11" s="3"/>
      <c r="E11" s="3"/>
      <c r="F11" s="3"/>
      <c r="H11" s="3"/>
    </row>
    <row r="14" spans="1:15">
      <c r="A14" s="3" t="s">
        <v>617</v>
      </c>
      <c r="B14" s="15"/>
      <c r="C14" s="3"/>
      <c r="D14" s="3"/>
      <c r="E14" s="3"/>
      <c r="F14" s="3"/>
      <c r="H14" s="3"/>
    </row>
    <row r="15" spans="1:15">
      <c r="A15" s="16" t="s">
        <v>618</v>
      </c>
      <c r="B15" s="17"/>
      <c r="C15" s="16"/>
      <c r="D15" s="16"/>
      <c r="E15" s="16"/>
      <c r="F15" s="16"/>
      <c r="H15" s="16"/>
    </row>
    <row r="16" spans="1:15">
      <c r="A16" s="16" t="s">
        <v>619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620</v>
      </c>
      <c r="B18" s="17"/>
      <c r="C18" s="16"/>
      <c r="D18" s="16"/>
      <c r="E18" s="16"/>
      <c r="F18" s="16"/>
      <c r="H18" s="16"/>
    </row>
    <row r="19" spans="1:15">
      <c r="A19" s="16" t="s">
        <v>621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123</v>
      </c>
      <c r="B21" s="17"/>
      <c r="C21" s="16"/>
      <c r="D21" s="16"/>
      <c r="E21" s="16"/>
      <c r="F21" s="16"/>
      <c r="H21" s="16"/>
    </row>
    <row r="22" spans="1:15">
      <c r="A22" s="16" t="s">
        <v>124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622</v>
      </c>
      <c r="B24" s="17"/>
      <c r="C24" s="16"/>
      <c r="D24" s="16"/>
      <c r="E24" s="16"/>
      <c r="F24" s="16"/>
      <c r="H24" s="16"/>
    </row>
    <row r="25" spans="1:15">
      <c r="A25" s="16" t="s">
        <v>623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3" t="s">
        <v>624</v>
      </c>
      <c r="B27" s="15"/>
      <c r="C27" s="3"/>
      <c r="D27" s="3"/>
      <c r="E27" s="3"/>
      <c r="F27" s="3"/>
      <c r="H27" s="3"/>
      <c r="K27" s="10">
        <v>0</v>
      </c>
      <c r="M27" s="10">
        <v>0</v>
      </c>
      <c r="O27" s="11">
        <v>0</v>
      </c>
    </row>
    <row r="30" spans="1:15">
      <c r="A30" s="3" t="s">
        <v>625</v>
      </c>
      <c r="B30" s="15"/>
      <c r="C30" s="3"/>
      <c r="D30" s="3"/>
      <c r="E30" s="3"/>
      <c r="F30" s="3"/>
      <c r="H30" s="3"/>
    </row>
    <row r="31" spans="1:15">
      <c r="A31" s="16" t="s">
        <v>626</v>
      </c>
      <c r="B31" s="17"/>
      <c r="C31" s="16"/>
      <c r="D31" s="16"/>
      <c r="E31" s="16"/>
      <c r="F31" s="16"/>
      <c r="H31" s="16"/>
    </row>
    <row r="32" spans="1:15">
      <c r="A32" s="16" t="s">
        <v>627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16" t="s">
        <v>628</v>
      </c>
      <c r="B34" s="17"/>
      <c r="C34" s="16"/>
      <c r="D34" s="16"/>
      <c r="E34" s="16"/>
      <c r="F34" s="16"/>
      <c r="H34" s="16"/>
    </row>
    <row r="35" spans="1:15">
      <c r="A35" s="16" t="s">
        <v>629</v>
      </c>
      <c r="B35" s="17"/>
      <c r="C35" s="16"/>
      <c r="D35" s="16"/>
      <c r="E35" s="16"/>
      <c r="F35" s="16"/>
      <c r="H35" s="16"/>
      <c r="K35" s="19">
        <v>0</v>
      </c>
      <c r="M35" s="19">
        <v>0</v>
      </c>
      <c r="O35" s="20">
        <v>0</v>
      </c>
    </row>
    <row r="37" spans="1:15">
      <c r="A37" s="3" t="s">
        <v>630</v>
      </c>
      <c r="B37" s="15"/>
      <c r="C37" s="3"/>
      <c r="D37" s="3"/>
      <c r="E37" s="3"/>
      <c r="F37" s="3"/>
      <c r="H37" s="3"/>
      <c r="K37" s="10">
        <v>0</v>
      </c>
      <c r="M37" s="10">
        <v>0</v>
      </c>
      <c r="O37" s="11">
        <v>0</v>
      </c>
    </row>
    <row r="40" spans="1:15">
      <c r="A40" s="3" t="s">
        <v>631</v>
      </c>
      <c r="B40" s="15"/>
      <c r="C40" s="3"/>
      <c r="D40" s="3"/>
      <c r="E40" s="3"/>
      <c r="F40" s="3"/>
      <c r="H40" s="3"/>
      <c r="K40" s="10">
        <v>0</v>
      </c>
      <c r="M40" s="10">
        <v>0</v>
      </c>
      <c r="O40" s="11">
        <v>0</v>
      </c>
    </row>
    <row r="43" spans="1:15">
      <c r="A43" s="6" t="s">
        <v>75</v>
      </c>
      <c r="B43" s="18"/>
      <c r="C43" s="6"/>
      <c r="D43" s="6"/>
      <c r="E43" s="6"/>
      <c r="F43" s="6"/>
      <c r="H43" s="6"/>
    </row>
    <row r="47" spans="1:15">
      <c r="A47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R60"/>
  <sheetViews>
    <sheetView rightToLeft="1" workbookViewId="0"/>
  </sheetViews>
  <sheetFormatPr defaultColWidth="9.28515625" defaultRowHeight="12.75"/>
  <cols>
    <col min="1" max="1" width="4.28515625" style="33" customWidth="1"/>
    <col min="2" max="2" width="25.140625" customWidth="1"/>
    <col min="3" max="3" width="10" bestFit="1" customWidth="1"/>
    <col min="4" max="4" width="13.140625" bestFit="1" customWidth="1"/>
    <col min="5" max="5" width="5" bestFit="1" customWidth="1"/>
    <col min="6" max="6" width="10.85546875" bestFit="1" customWidth="1"/>
    <col min="7" max="7" width="11.5703125" bestFit="1" customWidth="1"/>
    <col min="8" max="8" width="5.28515625" bestFit="1" customWidth="1"/>
    <col min="9" max="9" width="8.42578125" bestFit="1" customWidth="1"/>
    <col min="10" max="10" width="10.5703125" bestFit="1" customWidth="1"/>
    <col min="11" max="11" width="12.42578125" bestFit="1" customWidth="1"/>
    <col min="12" max="12" width="11.7109375" bestFit="1" customWidth="1"/>
    <col min="13" max="13" width="6.5703125" bestFit="1" customWidth="1"/>
    <col min="14" max="14" width="8.140625" bestFit="1" customWidth="1"/>
    <col min="15" max="15" width="19.28515625" bestFit="1" customWidth="1"/>
    <col min="16" max="16" width="16.5703125" bestFit="1" customWidth="1"/>
  </cols>
  <sheetData>
    <row r="2" spans="2:18" ht="18">
      <c r="B2" s="1" t="s">
        <v>0</v>
      </c>
    </row>
    <row r="4" spans="2:18" ht="18">
      <c r="B4" s="1" t="s">
        <v>632</v>
      </c>
    </row>
    <row r="7" spans="2:18">
      <c r="B7" s="3" t="s">
        <v>40</v>
      </c>
      <c r="C7" s="3" t="s">
        <v>41</v>
      </c>
      <c r="D7" s="3" t="s">
        <v>116</v>
      </c>
      <c r="E7" s="3" t="s">
        <v>42</v>
      </c>
      <c r="F7" s="3" t="s">
        <v>43</v>
      </c>
      <c r="G7" s="3" t="s">
        <v>77</v>
      </c>
      <c r="H7" s="3" t="s">
        <v>78</v>
      </c>
      <c r="I7" s="3" t="s">
        <v>44</v>
      </c>
      <c r="J7" s="3" t="s">
        <v>45</v>
      </c>
      <c r="K7" s="3" t="s">
        <v>46</v>
      </c>
      <c r="L7" s="3" t="s">
        <v>79</v>
      </c>
      <c r="M7" s="3" t="s">
        <v>33</v>
      </c>
      <c r="N7" s="3" t="s">
        <v>598</v>
      </c>
      <c r="O7" s="3" t="s">
        <v>80</v>
      </c>
      <c r="P7" s="3" t="s">
        <v>48</v>
      </c>
    </row>
    <row r="8" spans="2:18" ht="13.5" thickBot="1">
      <c r="B8" s="4"/>
      <c r="C8" s="4"/>
      <c r="D8" s="4"/>
      <c r="E8" s="4"/>
      <c r="F8" s="4"/>
      <c r="G8" s="4" t="s">
        <v>81</v>
      </c>
      <c r="H8" s="4" t="s">
        <v>82</v>
      </c>
      <c r="I8" s="4"/>
      <c r="J8" s="4" t="s">
        <v>49</v>
      </c>
      <c r="K8" s="4" t="s">
        <v>49</v>
      </c>
      <c r="L8" s="4" t="s">
        <v>83</v>
      </c>
      <c r="M8" s="4" t="s">
        <v>84</v>
      </c>
      <c r="N8" s="4" t="s">
        <v>50</v>
      </c>
      <c r="O8" s="4" t="s">
        <v>49</v>
      </c>
      <c r="P8" s="4" t="s">
        <v>49</v>
      </c>
    </row>
    <row r="11" spans="2:18">
      <c r="B11" s="3" t="s">
        <v>633</v>
      </c>
      <c r="C11" s="15"/>
      <c r="D11" s="3"/>
      <c r="E11" s="3"/>
      <c r="F11" s="3"/>
      <c r="G11" s="3"/>
      <c r="I11" s="3"/>
    </row>
    <row r="14" spans="2:18">
      <c r="B14" s="3" t="s">
        <v>634</v>
      </c>
      <c r="C14" s="15"/>
      <c r="D14" s="3"/>
      <c r="E14" s="3"/>
      <c r="F14" s="3"/>
      <c r="G14" s="3"/>
      <c r="I14" s="3"/>
    </row>
    <row r="15" spans="2:18">
      <c r="B15" s="16" t="s">
        <v>635</v>
      </c>
      <c r="C15" s="17"/>
      <c r="D15" s="16"/>
      <c r="E15" s="16"/>
      <c r="F15" s="16"/>
      <c r="G15" s="16"/>
      <c r="I15" s="16"/>
    </row>
    <row r="16" spans="2:18">
      <c r="B16" s="6" t="s">
        <v>636</v>
      </c>
      <c r="C16" s="18">
        <v>1098698</v>
      </c>
      <c r="D16" s="6" t="s">
        <v>637</v>
      </c>
      <c r="E16" s="6" t="s">
        <v>638</v>
      </c>
      <c r="F16" s="6" t="s">
        <v>142</v>
      </c>
      <c r="G16" s="6" t="s">
        <v>639</v>
      </c>
      <c r="H16" s="18">
        <v>4.04</v>
      </c>
      <c r="I16" s="6" t="s">
        <v>55</v>
      </c>
      <c r="J16" s="8">
        <v>0.05</v>
      </c>
      <c r="K16" s="8">
        <v>1.54E-2</v>
      </c>
      <c r="L16" s="7">
        <v>56666.84</v>
      </c>
      <c r="M16" s="7">
        <v>133.69</v>
      </c>
      <c r="N16" s="7">
        <v>75.760000000000005</v>
      </c>
      <c r="O16" s="8">
        <v>8.0000000000000004E-4</v>
      </c>
      <c r="P16" s="8">
        <v>5.9999999999999995E-4</v>
      </c>
      <c r="R16" s="37"/>
    </row>
    <row r="17" spans="1:18">
      <c r="B17" s="6" t="s">
        <v>640</v>
      </c>
      <c r="C17" s="18">
        <v>1096791</v>
      </c>
      <c r="D17" s="6" t="s">
        <v>214</v>
      </c>
      <c r="E17" s="6" t="s">
        <v>141</v>
      </c>
      <c r="F17" s="6" t="s">
        <v>145</v>
      </c>
      <c r="G17" s="6" t="s">
        <v>641</v>
      </c>
      <c r="H17" s="18">
        <v>0.26</v>
      </c>
      <c r="I17" s="6" t="s">
        <v>55</v>
      </c>
      <c r="J17" s="8">
        <v>4.9000000000000002E-2</v>
      </c>
      <c r="K17" s="8">
        <v>4.5000000000000005E-3</v>
      </c>
      <c r="L17" s="7">
        <v>33333.4</v>
      </c>
      <c r="M17" s="7">
        <v>120.62</v>
      </c>
      <c r="N17" s="7">
        <v>40.21</v>
      </c>
      <c r="P17" s="8">
        <v>2.9999999999999997E-4</v>
      </c>
      <c r="Q17" s="33"/>
      <c r="R17" s="37"/>
    </row>
    <row r="18" spans="1:18">
      <c r="B18" s="6" t="s">
        <v>642</v>
      </c>
      <c r="C18" s="18">
        <v>1103084</v>
      </c>
      <c r="D18" s="6" t="s">
        <v>191</v>
      </c>
      <c r="E18" s="6" t="s">
        <v>144</v>
      </c>
      <c r="F18" s="6" t="s">
        <v>142</v>
      </c>
      <c r="G18" s="6" t="s">
        <v>643</v>
      </c>
      <c r="H18" s="18">
        <v>7.36</v>
      </c>
      <c r="I18" s="6" t="s">
        <v>55</v>
      </c>
      <c r="J18" s="32">
        <v>5.6000000000000001E-2</v>
      </c>
      <c r="K18" s="8">
        <v>2.7300000000000001E-2</v>
      </c>
      <c r="L18" s="7">
        <v>308839.02</v>
      </c>
      <c r="M18" s="7">
        <v>145.22999999999999</v>
      </c>
      <c r="N18" s="7">
        <v>448.53</v>
      </c>
      <c r="O18" s="8">
        <v>5.9999999999999995E-4</v>
      </c>
      <c r="P18" s="8">
        <v>3.4999999999999996E-3</v>
      </c>
      <c r="Q18" s="33"/>
      <c r="R18" s="37"/>
    </row>
    <row r="19" spans="1:18">
      <c r="B19" s="6" t="s">
        <v>644</v>
      </c>
      <c r="C19" s="18">
        <v>1103159</v>
      </c>
      <c r="D19" s="6" t="s">
        <v>150</v>
      </c>
      <c r="E19" s="6" t="s">
        <v>144</v>
      </c>
      <c r="F19" s="6" t="s">
        <v>196</v>
      </c>
      <c r="G19" s="6" t="s">
        <v>645</v>
      </c>
      <c r="H19" s="18">
        <v>3.34</v>
      </c>
      <c r="I19" s="6" t="s">
        <v>55</v>
      </c>
      <c r="J19" s="8">
        <v>4.8000000000000001E-2</v>
      </c>
      <c r="K19" s="8">
        <v>1.44E-2</v>
      </c>
      <c r="L19" s="7">
        <v>225000</v>
      </c>
      <c r="M19" s="7">
        <v>133.16999999999999</v>
      </c>
      <c r="N19" s="7">
        <v>299.63</v>
      </c>
      <c r="O19" s="8">
        <v>4.0000000000000002E-4</v>
      </c>
      <c r="P19" s="8">
        <v>2.3E-3</v>
      </c>
      <c r="Q19" s="33"/>
      <c r="R19" s="37"/>
    </row>
    <row r="20" spans="1:18">
      <c r="B20" s="6" t="s">
        <v>646</v>
      </c>
      <c r="C20" s="18">
        <v>1127083</v>
      </c>
      <c r="D20" s="29" t="s">
        <v>858</v>
      </c>
      <c r="E20" s="6" t="s">
        <v>151</v>
      </c>
      <c r="F20" s="6" t="s">
        <v>145</v>
      </c>
      <c r="G20" s="6" t="s">
        <v>647</v>
      </c>
      <c r="H20" s="18">
        <v>1.71</v>
      </c>
      <c r="I20" s="6" t="s">
        <v>55</v>
      </c>
      <c r="J20" s="8">
        <v>4.2999999999999997E-2</v>
      </c>
      <c r="K20" s="8">
        <v>1.9699999999999999E-2</v>
      </c>
      <c r="L20" s="7">
        <v>350571.28</v>
      </c>
      <c r="M20" s="7">
        <v>104.46</v>
      </c>
      <c r="N20" s="7">
        <v>366.21</v>
      </c>
      <c r="P20" s="8">
        <v>2.8999999999999998E-3</v>
      </c>
      <c r="Q20" s="33"/>
      <c r="R20" s="37"/>
    </row>
    <row r="21" spans="1:18">
      <c r="B21" s="6" t="s">
        <v>648</v>
      </c>
      <c r="C21" s="18">
        <v>1124643</v>
      </c>
      <c r="D21" s="29" t="s">
        <v>858</v>
      </c>
      <c r="E21" s="6" t="s">
        <v>151</v>
      </c>
      <c r="F21" s="6" t="s">
        <v>145</v>
      </c>
      <c r="G21" s="6" t="s">
        <v>649</v>
      </c>
      <c r="H21" s="18">
        <v>1.37</v>
      </c>
      <c r="I21" s="6" t="s">
        <v>55</v>
      </c>
      <c r="J21" s="8">
        <v>4.2000000000000003E-2</v>
      </c>
      <c r="K21" s="8">
        <v>2.58E-2</v>
      </c>
      <c r="L21" s="7">
        <v>259164.19</v>
      </c>
      <c r="M21" s="7">
        <v>103.95</v>
      </c>
      <c r="N21" s="7">
        <v>269.39999999999998</v>
      </c>
      <c r="P21" s="8">
        <v>2.0999999999999999E-3</v>
      </c>
      <c r="Q21" s="33"/>
      <c r="R21" s="37"/>
    </row>
    <row r="22" spans="1:18">
      <c r="B22" s="6" t="s">
        <v>650</v>
      </c>
      <c r="C22" s="18">
        <v>5760129</v>
      </c>
      <c r="D22" s="6" t="s">
        <v>214</v>
      </c>
      <c r="E22" s="6" t="s">
        <v>169</v>
      </c>
      <c r="F22" s="6" t="s">
        <v>142</v>
      </c>
      <c r="G22" s="6" t="s">
        <v>651</v>
      </c>
      <c r="H22" s="18">
        <v>0.86</v>
      </c>
      <c r="I22" s="6" t="s">
        <v>55</v>
      </c>
      <c r="J22" s="8">
        <v>0.05</v>
      </c>
      <c r="K22" s="8">
        <v>1.44E-2</v>
      </c>
      <c r="L22" s="7">
        <v>57488.5</v>
      </c>
      <c r="M22" s="7">
        <v>122.84</v>
      </c>
      <c r="N22" s="7">
        <v>70.62</v>
      </c>
      <c r="O22" s="8">
        <v>4.0000000000000002E-4</v>
      </c>
      <c r="P22" s="8">
        <v>5.9999999999999995E-4</v>
      </c>
      <c r="Q22" s="33"/>
      <c r="R22" s="37"/>
    </row>
    <row r="23" spans="1:18">
      <c r="B23" s="6" t="s">
        <v>652</v>
      </c>
      <c r="C23" s="18">
        <v>6620280</v>
      </c>
      <c r="D23" s="6" t="s">
        <v>140</v>
      </c>
      <c r="E23" s="6" t="s">
        <v>184</v>
      </c>
      <c r="F23" s="6" t="s">
        <v>142</v>
      </c>
      <c r="G23" s="6" t="s">
        <v>653</v>
      </c>
      <c r="H23" s="18">
        <v>7.83</v>
      </c>
      <c r="I23" s="6" t="s">
        <v>55</v>
      </c>
      <c r="J23" s="8">
        <v>5.7500000000000002E-2</v>
      </c>
      <c r="K23" s="8">
        <v>2.5399999999999999E-2</v>
      </c>
      <c r="L23" s="7">
        <v>93095</v>
      </c>
      <c r="M23" s="7">
        <v>149.69</v>
      </c>
      <c r="N23" s="7">
        <v>139.35</v>
      </c>
      <c r="P23" s="8">
        <v>1.1000000000000001E-3</v>
      </c>
      <c r="Q23" s="33"/>
      <c r="R23" s="37"/>
    </row>
    <row r="24" spans="1:18">
      <c r="B24" s="6" t="s">
        <v>654</v>
      </c>
      <c r="C24" s="18">
        <v>1101567</v>
      </c>
      <c r="D24" s="6" t="s">
        <v>214</v>
      </c>
      <c r="E24" s="6" t="s">
        <v>205</v>
      </c>
      <c r="F24" s="6" t="s">
        <v>142</v>
      </c>
      <c r="G24" s="6" t="s">
        <v>655</v>
      </c>
      <c r="H24" s="18">
        <v>5.34</v>
      </c>
      <c r="I24" s="6" t="s">
        <v>55</v>
      </c>
      <c r="J24" s="8">
        <v>5.3499999999999999E-2</v>
      </c>
      <c r="K24" s="8">
        <v>6.1900000000000004E-2</v>
      </c>
      <c r="L24" s="7">
        <v>300000</v>
      </c>
      <c r="M24" s="7">
        <v>116.81</v>
      </c>
      <c r="N24" s="7">
        <v>350.43</v>
      </c>
      <c r="P24" s="8">
        <v>2.7000000000000001E-3</v>
      </c>
      <c r="Q24" s="33"/>
      <c r="R24" s="37"/>
    </row>
    <row r="25" spans="1:18">
      <c r="A25" s="33" t="s">
        <v>859</v>
      </c>
      <c r="B25" s="6" t="s">
        <v>656</v>
      </c>
      <c r="C25" s="18">
        <v>1092774</v>
      </c>
      <c r="D25" s="6" t="s">
        <v>150</v>
      </c>
      <c r="E25" s="6" t="s">
        <v>205</v>
      </c>
      <c r="F25" s="6" t="s">
        <v>142</v>
      </c>
      <c r="G25" s="6" t="s">
        <v>657</v>
      </c>
      <c r="H25" s="18">
        <v>3.44</v>
      </c>
      <c r="I25" s="6" t="s">
        <v>55</v>
      </c>
      <c r="J25" s="8">
        <v>6.7000000000000004E-2</v>
      </c>
      <c r="K25" s="8">
        <v>6.7299999999999999E-2</v>
      </c>
      <c r="L25" s="7">
        <v>29273.66</v>
      </c>
      <c r="M25" s="7">
        <v>124.43</v>
      </c>
      <c r="N25" s="7">
        <v>36.43</v>
      </c>
      <c r="P25" s="8">
        <v>2.9999999999999997E-4</v>
      </c>
      <c r="Q25" s="33"/>
      <c r="R25" s="37"/>
    </row>
    <row r="26" spans="1:18">
      <c r="B26" s="6" t="s">
        <v>658</v>
      </c>
      <c r="C26" s="18">
        <v>1121490</v>
      </c>
      <c r="D26" s="6" t="s">
        <v>191</v>
      </c>
      <c r="E26" s="6" t="s">
        <v>205</v>
      </c>
      <c r="F26" s="6" t="s">
        <v>142</v>
      </c>
      <c r="G26" s="6" t="s">
        <v>659</v>
      </c>
      <c r="H26" s="18">
        <v>3.43</v>
      </c>
      <c r="I26" s="6" t="s">
        <v>55</v>
      </c>
      <c r="J26" s="8">
        <v>5.8499999999999996E-2</v>
      </c>
      <c r="K26" s="8">
        <v>4.6900000000000004E-2</v>
      </c>
      <c r="L26" s="7">
        <v>900000</v>
      </c>
      <c r="M26" s="7">
        <v>109.64</v>
      </c>
      <c r="N26" s="7">
        <v>986.76</v>
      </c>
      <c r="P26" s="8">
        <v>7.7000000000000002E-3</v>
      </c>
      <c r="Q26" s="33"/>
      <c r="R26" s="37"/>
    </row>
    <row r="27" spans="1:18">
      <c r="B27" s="6" t="s">
        <v>660</v>
      </c>
      <c r="C27" s="18">
        <v>1109180</v>
      </c>
      <c r="D27" s="6" t="s">
        <v>661</v>
      </c>
      <c r="E27" s="6"/>
      <c r="F27" s="6"/>
      <c r="G27" s="6" t="s">
        <v>662</v>
      </c>
      <c r="I27" s="6" t="s">
        <v>55</v>
      </c>
      <c r="J27" s="8">
        <v>6.1500000000000006E-2</v>
      </c>
      <c r="K27" s="8"/>
      <c r="L27" s="7">
        <v>100000</v>
      </c>
      <c r="M27" s="7">
        <v>0</v>
      </c>
      <c r="N27" s="7">
        <v>0</v>
      </c>
      <c r="O27" s="8">
        <v>5.9999999999999995E-4</v>
      </c>
      <c r="P27" s="8">
        <v>0</v>
      </c>
    </row>
    <row r="28" spans="1:18">
      <c r="B28" s="6" t="s">
        <v>663</v>
      </c>
      <c r="C28" s="18">
        <v>1126770</v>
      </c>
      <c r="D28" s="6"/>
      <c r="E28" s="6"/>
      <c r="F28" s="6"/>
      <c r="G28" s="6" t="s">
        <v>662</v>
      </c>
      <c r="I28" s="6" t="s">
        <v>55</v>
      </c>
      <c r="J28" s="8">
        <v>6.1500000000000006E-2</v>
      </c>
      <c r="K28" s="8"/>
      <c r="L28" s="7">
        <v>20000</v>
      </c>
      <c r="M28" s="7">
        <v>0</v>
      </c>
      <c r="N28" s="7">
        <v>0</v>
      </c>
      <c r="O28" s="8">
        <v>1E-4</v>
      </c>
      <c r="P28" s="8">
        <v>0</v>
      </c>
    </row>
    <row r="29" spans="1:18">
      <c r="B29" s="16" t="s">
        <v>664</v>
      </c>
      <c r="C29" s="17"/>
      <c r="D29" s="16"/>
      <c r="E29" s="16"/>
      <c r="F29" s="16"/>
      <c r="G29" s="16"/>
      <c r="H29" s="17">
        <v>4.0199999999999996</v>
      </c>
      <c r="I29" s="16"/>
      <c r="K29" s="20">
        <v>3.5400000000000001E-2</v>
      </c>
      <c r="L29" s="19">
        <v>2733431.89</v>
      </c>
      <c r="N29" s="19">
        <v>3083.32</v>
      </c>
      <c r="P29" s="20">
        <v>2.41E-2</v>
      </c>
    </row>
    <row r="31" spans="1:18">
      <c r="B31" s="16" t="s">
        <v>665</v>
      </c>
      <c r="C31" s="17"/>
      <c r="D31" s="16"/>
      <c r="E31" s="16"/>
      <c r="F31" s="16"/>
      <c r="G31" s="16"/>
      <c r="I31" s="16"/>
    </row>
    <row r="32" spans="1:18">
      <c r="B32" s="16" t="s">
        <v>666</v>
      </c>
      <c r="C32" s="17"/>
      <c r="D32" s="16"/>
      <c r="E32" s="16"/>
      <c r="F32" s="16"/>
      <c r="G32" s="16"/>
      <c r="I32" s="16"/>
      <c r="L32" s="19">
        <v>0</v>
      </c>
      <c r="N32" s="19">
        <v>0</v>
      </c>
      <c r="P32" s="20">
        <v>0</v>
      </c>
    </row>
    <row r="34" spans="2:16">
      <c r="B34" s="16" t="s">
        <v>667</v>
      </c>
      <c r="C34" s="17"/>
      <c r="D34" s="16"/>
      <c r="E34" s="16"/>
      <c r="F34" s="16"/>
      <c r="G34" s="16"/>
      <c r="I34" s="16"/>
    </row>
    <row r="35" spans="2:16">
      <c r="B35" s="16" t="s">
        <v>668</v>
      </c>
      <c r="C35" s="17"/>
      <c r="D35" s="16"/>
      <c r="E35" s="16"/>
      <c r="F35" s="16"/>
      <c r="G35" s="16"/>
      <c r="I35" s="16"/>
      <c r="L35" s="19">
        <v>0</v>
      </c>
      <c r="N35" s="19">
        <v>0</v>
      </c>
      <c r="P35" s="20">
        <v>0</v>
      </c>
    </row>
    <row r="37" spans="2:16">
      <c r="B37" s="16" t="s">
        <v>669</v>
      </c>
      <c r="C37" s="17"/>
      <c r="D37" s="16"/>
      <c r="E37" s="16"/>
      <c r="F37" s="16"/>
      <c r="G37" s="16"/>
      <c r="I37" s="16"/>
    </row>
    <row r="38" spans="2:16">
      <c r="B38" s="16" t="s">
        <v>670</v>
      </c>
      <c r="C38" s="17"/>
      <c r="D38" s="16"/>
      <c r="E38" s="16"/>
      <c r="F38" s="16"/>
      <c r="G38" s="16"/>
      <c r="I38" s="16"/>
      <c r="L38" s="19">
        <v>0</v>
      </c>
      <c r="N38" s="19">
        <v>0</v>
      </c>
      <c r="P38" s="20">
        <v>0</v>
      </c>
    </row>
    <row r="40" spans="2:16">
      <c r="B40" s="3" t="s">
        <v>671</v>
      </c>
      <c r="C40" s="15"/>
      <c r="D40" s="3"/>
      <c r="E40" s="3"/>
      <c r="F40" s="3"/>
      <c r="G40" s="3"/>
      <c r="H40" s="15">
        <v>4.0199999999999996</v>
      </c>
      <c r="I40" s="3"/>
      <c r="K40" s="11">
        <v>3.5400000000000001E-2</v>
      </c>
      <c r="L40" s="10">
        <v>2733431.89</v>
      </c>
      <c r="N40" s="10">
        <v>3083.32</v>
      </c>
      <c r="P40" s="11">
        <v>2.41E-2</v>
      </c>
    </row>
    <row r="43" spans="2:16">
      <c r="B43" s="3" t="s">
        <v>672</v>
      </c>
      <c r="C43" s="15"/>
      <c r="D43" s="3"/>
      <c r="E43" s="3"/>
      <c r="F43" s="3"/>
      <c r="G43" s="3"/>
      <c r="I43" s="3"/>
    </row>
    <row r="44" spans="2:16">
      <c r="B44" s="16" t="s">
        <v>673</v>
      </c>
      <c r="C44" s="17"/>
      <c r="D44" s="16"/>
      <c r="E44" s="16"/>
      <c r="F44" s="16"/>
      <c r="G44" s="16"/>
      <c r="I44" s="16"/>
    </row>
    <row r="45" spans="2:16">
      <c r="B45" s="16" t="s">
        <v>674</v>
      </c>
      <c r="C45" s="17"/>
      <c r="D45" s="16"/>
      <c r="E45" s="16"/>
      <c r="F45" s="16"/>
      <c r="G45" s="16"/>
      <c r="I45" s="16"/>
      <c r="L45" s="19">
        <v>0</v>
      </c>
      <c r="N45" s="19">
        <v>0</v>
      </c>
      <c r="P45" s="20">
        <v>0</v>
      </c>
    </row>
    <row r="47" spans="2:16">
      <c r="B47" s="16" t="s">
        <v>675</v>
      </c>
      <c r="C47" s="17"/>
      <c r="D47" s="16"/>
      <c r="E47" s="16"/>
      <c r="F47" s="16"/>
      <c r="G47" s="16"/>
      <c r="I47" s="16"/>
    </row>
    <row r="48" spans="2:16">
      <c r="B48" s="16" t="s">
        <v>676</v>
      </c>
      <c r="C48" s="17"/>
      <c r="D48" s="16"/>
      <c r="E48" s="16"/>
      <c r="F48" s="16"/>
      <c r="G48" s="16"/>
      <c r="I48" s="16"/>
      <c r="L48" s="19">
        <v>0</v>
      </c>
      <c r="N48" s="19">
        <v>0</v>
      </c>
      <c r="P48" s="20">
        <v>0</v>
      </c>
    </row>
    <row r="50" spans="2:16">
      <c r="B50" s="3" t="s">
        <v>677</v>
      </c>
      <c r="C50" s="15"/>
      <c r="D50" s="3"/>
      <c r="E50" s="3"/>
      <c r="F50" s="3"/>
      <c r="G50" s="3"/>
      <c r="I50" s="3"/>
      <c r="L50" s="10">
        <v>0</v>
      </c>
      <c r="N50" s="10">
        <v>0</v>
      </c>
      <c r="P50" s="11">
        <v>0</v>
      </c>
    </row>
    <row r="53" spans="2:16">
      <c r="B53" s="3" t="s">
        <v>678</v>
      </c>
      <c r="C53" s="15"/>
      <c r="D53" s="3"/>
      <c r="E53" s="3"/>
      <c r="F53" s="3"/>
      <c r="G53" s="3"/>
      <c r="H53" s="15">
        <v>4.0199999999999996</v>
      </c>
      <c r="I53" s="3"/>
      <c r="K53" s="11">
        <v>3.5400000000000001E-2</v>
      </c>
      <c r="L53" s="10">
        <v>2733431.89</v>
      </c>
      <c r="N53" s="10">
        <v>3083.32</v>
      </c>
      <c r="P53" s="11">
        <v>2.41E-2</v>
      </c>
    </row>
    <row r="56" spans="2:16">
      <c r="B56" s="6" t="s">
        <v>75</v>
      </c>
      <c r="C56" s="18"/>
      <c r="D56" s="6"/>
      <c r="E56" s="6"/>
      <c r="F56" s="6"/>
      <c r="G56" s="6"/>
      <c r="I56" s="6"/>
    </row>
    <row r="60" spans="2:16">
      <c r="B6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I38"/>
  <sheetViews>
    <sheetView rightToLeft="1" workbookViewId="0"/>
  </sheetViews>
  <sheetFormatPr defaultColWidth="9.28515625" defaultRowHeight="12.75"/>
  <cols>
    <col min="1" max="1" width="36.7109375" customWidth="1"/>
    <col min="2" max="2" width="9.140625" bestFit="1" customWidth="1"/>
    <col min="3" max="3" width="8.85546875" bestFit="1" customWidth="1"/>
    <col min="4" max="4" width="8.42578125" bestFit="1" customWidth="1"/>
    <col min="5" max="5" width="8" bestFit="1" customWidth="1"/>
    <col min="6" max="6" width="6.425781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679</v>
      </c>
    </row>
    <row r="7" spans="1:9">
      <c r="A7" s="3" t="s">
        <v>40</v>
      </c>
      <c r="B7" s="3" t="s">
        <v>41</v>
      </c>
      <c r="C7" s="3" t="s">
        <v>116</v>
      </c>
      <c r="D7" s="3" t="s">
        <v>44</v>
      </c>
      <c r="E7" s="3" t="s">
        <v>79</v>
      </c>
      <c r="F7" s="3" t="s">
        <v>33</v>
      </c>
      <c r="G7" s="3" t="s">
        <v>598</v>
      </c>
      <c r="H7" s="3" t="s">
        <v>80</v>
      </c>
      <c r="I7" s="3" t="s">
        <v>48</v>
      </c>
    </row>
    <row r="8" spans="1:9" ht="13.5" thickBot="1">
      <c r="A8" s="4"/>
      <c r="B8" s="4"/>
      <c r="C8" s="4"/>
      <c r="D8" s="4"/>
      <c r="E8" s="4" t="s">
        <v>83</v>
      </c>
      <c r="F8" s="4" t="s">
        <v>84</v>
      </c>
      <c r="G8" s="4" t="s">
        <v>50</v>
      </c>
      <c r="H8" s="4" t="s">
        <v>49</v>
      </c>
      <c r="I8" s="4" t="s">
        <v>49</v>
      </c>
    </row>
    <row r="11" spans="1:9">
      <c r="A11" s="3" t="s">
        <v>680</v>
      </c>
      <c r="B11" s="15"/>
      <c r="C11" s="3"/>
      <c r="D11" s="3"/>
    </row>
    <row r="14" spans="1:9">
      <c r="A14" s="3" t="s">
        <v>681</v>
      </c>
      <c r="B14" s="15"/>
      <c r="C14" s="3"/>
      <c r="D14" s="3"/>
    </row>
    <row r="15" spans="1:9">
      <c r="A15" s="16" t="s">
        <v>270</v>
      </c>
      <c r="B15" s="17"/>
      <c r="C15" s="16"/>
      <c r="D15" s="16"/>
    </row>
    <row r="16" spans="1:9">
      <c r="A16" s="16" t="s">
        <v>338</v>
      </c>
      <c r="B16" s="17"/>
      <c r="C16" s="16"/>
      <c r="D16" s="16"/>
      <c r="E16" s="19">
        <v>0</v>
      </c>
      <c r="G16" s="19">
        <v>0</v>
      </c>
      <c r="I16" s="20">
        <v>0</v>
      </c>
    </row>
    <row r="18" spans="1:9">
      <c r="A18" s="3" t="s">
        <v>682</v>
      </c>
      <c r="B18" s="15"/>
      <c r="C18" s="3"/>
      <c r="D18" s="3"/>
      <c r="E18" s="10">
        <v>0</v>
      </c>
      <c r="G18" s="10">
        <v>0</v>
      </c>
      <c r="I18" s="11">
        <v>0</v>
      </c>
    </row>
    <row r="21" spans="1:9">
      <c r="A21" s="3" t="s">
        <v>683</v>
      </c>
      <c r="B21" s="15"/>
      <c r="C21" s="3"/>
      <c r="D21" s="3"/>
    </row>
    <row r="22" spans="1:9">
      <c r="A22" s="16" t="s">
        <v>340</v>
      </c>
      <c r="B22" s="17"/>
      <c r="C22" s="16"/>
      <c r="D22" s="16"/>
    </row>
    <row r="23" spans="1:9">
      <c r="A23" s="16" t="s">
        <v>344</v>
      </c>
      <c r="B23" s="17"/>
      <c r="C23" s="16"/>
      <c r="D23" s="16"/>
      <c r="E23" s="19">
        <v>0</v>
      </c>
      <c r="G23" s="19">
        <v>0</v>
      </c>
      <c r="I23" s="20">
        <v>0</v>
      </c>
    </row>
    <row r="25" spans="1:9">
      <c r="A25" s="16" t="s">
        <v>345</v>
      </c>
      <c r="B25" s="17"/>
      <c r="C25" s="16"/>
      <c r="D25" s="16"/>
    </row>
    <row r="26" spans="1:9">
      <c r="A26" s="16" t="s">
        <v>414</v>
      </c>
      <c r="B26" s="17"/>
      <c r="C26" s="16"/>
      <c r="D26" s="16"/>
      <c r="E26" s="19">
        <v>0</v>
      </c>
      <c r="G26" s="19">
        <v>0</v>
      </c>
      <c r="I26" s="20">
        <v>0</v>
      </c>
    </row>
    <row r="28" spans="1:9">
      <c r="A28" s="3" t="s">
        <v>684</v>
      </c>
      <c r="B28" s="15"/>
      <c r="C28" s="3"/>
      <c r="D28" s="3"/>
      <c r="E28" s="10">
        <v>0</v>
      </c>
      <c r="G28" s="10">
        <v>0</v>
      </c>
      <c r="I28" s="11">
        <v>0</v>
      </c>
    </row>
    <row r="31" spans="1:9">
      <c r="A31" s="3" t="s">
        <v>685</v>
      </c>
      <c r="B31" s="15"/>
      <c r="C31" s="3"/>
      <c r="D31" s="3"/>
      <c r="E31" s="10">
        <v>0</v>
      </c>
      <c r="G31" s="10">
        <v>0</v>
      </c>
      <c r="I31" s="11">
        <v>0</v>
      </c>
    </row>
    <row r="34" spans="1:4">
      <c r="A34" s="6" t="s">
        <v>75</v>
      </c>
      <c r="B34" s="18"/>
      <c r="C34" s="6"/>
      <c r="D34" s="6"/>
    </row>
    <row r="38" spans="1:4">
      <c r="A38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54"/>
  <sheetViews>
    <sheetView rightToLeft="1" workbookViewId="0"/>
  </sheetViews>
  <sheetFormatPr defaultColWidth="9.28515625" defaultRowHeight="12.75"/>
  <cols>
    <col min="1" max="1" width="32.7109375" customWidth="1"/>
    <col min="2" max="2" width="9.140625" bestFit="1" customWidth="1"/>
    <col min="3" max="3" width="9.5703125" bestFit="1" customWidth="1"/>
    <col min="4" max="4" width="8.42578125" bestFit="1" customWidth="1"/>
    <col min="5" max="5" width="11.5703125" bestFit="1" customWidth="1"/>
    <col min="6" max="6" width="9.140625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686</v>
      </c>
    </row>
    <row r="7" spans="1:10">
      <c r="A7" s="3" t="s">
        <v>40</v>
      </c>
      <c r="B7" s="3" t="s">
        <v>41</v>
      </c>
      <c r="C7" s="3" t="s">
        <v>116</v>
      </c>
      <c r="D7" s="3" t="s">
        <v>44</v>
      </c>
      <c r="E7" s="3" t="s">
        <v>77</v>
      </c>
      <c r="F7" s="3" t="s">
        <v>79</v>
      </c>
      <c r="G7" s="3" t="s">
        <v>33</v>
      </c>
      <c r="H7" s="3" t="s">
        <v>598</v>
      </c>
      <c r="I7" s="3" t="s">
        <v>80</v>
      </c>
      <c r="J7" s="3" t="s">
        <v>48</v>
      </c>
    </row>
    <row r="8" spans="1:10" ht="13.5" thickBot="1">
      <c r="A8" s="4"/>
      <c r="B8" s="4"/>
      <c r="C8" s="4"/>
      <c r="D8" s="4"/>
      <c r="E8" s="4" t="s">
        <v>81</v>
      </c>
      <c r="F8" s="4" t="s">
        <v>83</v>
      </c>
      <c r="G8" s="4" t="s">
        <v>84</v>
      </c>
      <c r="H8" s="4" t="s">
        <v>50</v>
      </c>
      <c r="I8" s="4" t="s">
        <v>49</v>
      </c>
      <c r="J8" s="4" t="s">
        <v>49</v>
      </c>
    </row>
    <row r="11" spans="1:10">
      <c r="A11" s="3" t="s">
        <v>687</v>
      </c>
      <c r="B11" s="15"/>
      <c r="C11" s="3"/>
      <c r="D11" s="3"/>
      <c r="E11" s="3"/>
    </row>
    <row r="14" spans="1:10">
      <c r="A14" s="3" t="s">
        <v>688</v>
      </c>
      <c r="B14" s="15"/>
      <c r="C14" s="3"/>
      <c r="D14" s="3"/>
      <c r="E14" s="3"/>
    </row>
    <row r="15" spans="1:10">
      <c r="A15" s="16" t="s">
        <v>689</v>
      </c>
      <c r="B15" s="17"/>
      <c r="C15" s="16"/>
      <c r="D15" s="16"/>
      <c r="E15" s="16"/>
    </row>
    <row r="16" spans="1:10">
      <c r="A16" s="16" t="s">
        <v>690</v>
      </c>
      <c r="B16" s="17"/>
      <c r="C16" s="16"/>
      <c r="D16" s="16"/>
      <c r="E16" s="16"/>
      <c r="F16" s="19">
        <v>0</v>
      </c>
      <c r="H16" s="19">
        <v>0</v>
      </c>
      <c r="J16" s="20">
        <v>0</v>
      </c>
    </row>
    <row r="18" spans="1:10">
      <c r="A18" s="16" t="s">
        <v>691</v>
      </c>
      <c r="B18" s="17"/>
      <c r="C18" s="16"/>
      <c r="D18" s="16"/>
      <c r="E18" s="16"/>
    </row>
    <row r="19" spans="1:10">
      <c r="A19" s="16" t="s">
        <v>692</v>
      </c>
      <c r="B19" s="17"/>
      <c r="C19" s="16"/>
      <c r="D19" s="16"/>
      <c r="E19" s="16"/>
      <c r="F19" s="19">
        <v>0</v>
      </c>
      <c r="H19" s="19">
        <v>0</v>
      </c>
      <c r="J19" s="20">
        <v>0</v>
      </c>
    </row>
    <row r="21" spans="1:10">
      <c r="A21" s="16" t="s">
        <v>693</v>
      </c>
      <c r="B21" s="17"/>
      <c r="C21" s="16"/>
      <c r="D21" s="16"/>
      <c r="E21" s="16"/>
    </row>
    <row r="22" spans="1:10">
      <c r="A22" s="16" t="s">
        <v>694</v>
      </c>
      <c r="B22" s="17"/>
      <c r="C22" s="16"/>
      <c r="D22" s="16"/>
      <c r="E22" s="16"/>
      <c r="F22" s="19">
        <v>0</v>
      </c>
      <c r="H22" s="19">
        <v>0</v>
      </c>
      <c r="J22" s="20">
        <v>0</v>
      </c>
    </row>
    <row r="24" spans="1:10">
      <c r="A24" s="16" t="s">
        <v>695</v>
      </c>
      <c r="B24" s="17"/>
      <c r="C24" s="16"/>
      <c r="D24" s="16"/>
      <c r="E24" s="16"/>
    </row>
    <row r="25" spans="1:10">
      <c r="A25" s="6" t="s">
        <v>696</v>
      </c>
      <c r="B25" s="18">
        <v>326230</v>
      </c>
      <c r="C25" s="6" t="s">
        <v>697</v>
      </c>
      <c r="D25" s="6" t="s">
        <v>55</v>
      </c>
      <c r="E25" s="6"/>
      <c r="F25" s="7">
        <v>35429</v>
      </c>
      <c r="G25" s="7">
        <v>92.03</v>
      </c>
      <c r="H25" s="7">
        <v>32.6</v>
      </c>
      <c r="J25" s="8">
        <v>2.9999999999999997E-4</v>
      </c>
    </row>
    <row r="26" spans="1:10">
      <c r="A26" s="16" t="s">
        <v>698</v>
      </c>
      <c r="B26" s="17"/>
      <c r="C26" s="16"/>
      <c r="D26" s="16"/>
      <c r="E26" s="16"/>
      <c r="F26" s="19">
        <v>35429</v>
      </c>
      <c r="H26" s="19">
        <v>32.6</v>
      </c>
      <c r="J26" s="20">
        <v>2.9999999999999997E-4</v>
      </c>
    </row>
    <row r="28" spans="1:10">
      <c r="A28" s="3" t="s">
        <v>699</v>
      </c>
      <c r="B28" s="15"/>
      <c r="C28" s="3"/>
      <c r="D28" s="3"/>
      <c r="E28" s="3"/>
      <c r="F28" s="10">
        <v>35429</v>
      </c>
      <c r="H28" s="10">
        <v>32.6</v>
      </c>
      <c r="J28" s="11">
        <v>2.9999999999999997E-4</v>
      </c>
    </row>
    <row r="31" spans="1:10">
      <c r="A31" s="3" t="s">
        <v>700</v>
      </c>
      <c r="B31" s="15"/>
      <c r="C31" s="3"/>
      <c r="D31" s="3"/>
      <c r="E31" s="3"/>
    </row>
    <row r="32" spans="1:10">
      <c r="A32" s="16" t="s">
        <v>689</v>
      </c>
      <c r="B32" s="17"/>
      <c r="C32" s="16"/>
      <c r="D32" s="16"/>
      <c r="E32" s="16"/>
    </row>
    <row r="33" spans="1:10">
      <c r="A33" s="16" t="s">
        <v>690</v>
      </c>
      <c r="B33" s="17"/>
      <c r="C33" s="16"/>
      <c r="D33" s="16"/>
      <c r="E33" s="16"/>
      <c r="F33" s="19">
        <v>0</v>
      </c>
      <c r="H33" s="19">
        <v>0</v>
      </c>
      <c r="J33" s="20">
        <v>0</v>
      </c>
    </row>
    <row r="35" spans="1:10">
      <c r="A35" s="16" t="s">
        <v>691</v>
      </c>
      <c r="B35" s="17"/>
      <c r="C35" s="16"/>
      <c r="D35" s="16"/>
      <c r="E35" s="16"/>
    </row>
    <row r="36" spans="1:10">
      <c r="A36" s="16" t="s">
        <v>692</v>
      </c>
      <c r="B36" s="17"/>
      <c r="C36" s="16"/>
      <c r="D36" s="16"/>
      <c r="E36" s="16"/>
      <c r="F36" s="19">
        <v>0</v>
      </c>
      <c r="H36" s="19">
        <v>0</v>
      </c>
      <c r="J36" s="20">
        <v>0</v>
      </c>
    </row>
    <row r="38" spans="1:10">
      <c r="A38" s="16" t="s">
        <v>693</v>
      </c>
      <c r="B38" s="17"/>
      <c r="C38" s="16"/>
      <c r="D38" s="16"/>
      <c r="E38" s="16"/>
    </row>
    <row r="39" spans="1:10">
      <c r="A39" s="16" t="s">
        <v>694</v>
      </c>
      <c r="B39" s="17"/>
      <c r="C39" s="16"/>
      <c r="D39" s="16"/>
      <c r="E39" s="16"/>
      <c r="F39" s="19">
        <v>0</v>
      </c>
      <c r="H39" s="19">
        <v>0</v>
      </c>
      <c r="J39" s="20">
        <v>0</v>
      </c>
    </row>
    <row r="41" spans="1:10">
      <c r="A41" s="16" t="s">
        <v>695</v>
      </c>
      <c r="B41" s="17"/>
      <c r="C41" s="16"/>
      <c r="D41" s="16"/>
      <c r="E41" s="16"/>
    </row>
    <row r="42" spans="1:10">
      <c r="A42" s="16" t="s">
        <v>698</v>
      </c>
      <c r="B42" s="17"/>
      <c r="C42" s="16"/>
      <c r="D42" s="16"/>
      <c r="E42" s="16"/>
      <c r="F42" s="19">
        <v>0</v>
      </c>
      <c r="H42" s="19">
        <v>0</v>
      </c>
      <c r="J42" s="20">
        <v>0</v>
      </c>
    </row>
    <row r="44" spans="1:10">
      <c r="A44" s="3" t="s">
        <v>701</v>
      </c>
      <c r="B44" s="15"/>
      <c r="C44" s="3"/>
      <c r="D44" s="3"/>
      <c r="E44" s="3"/>
      <c r="F44" s="10">
        <v>0</v>
      </c>
      <c r="H44" s="10">
        <v>0</v>
      </c>
      <c r="J44" s="11">
        <v>0</v>
      </c>
    </row>
    <row r="47" spans="1:10">
      <c r="A47" s="3" t="s">
        <v>702</v>
      </c>
      <c r="B47" s="15"/>
      <c r="C47" s="3"/>
      <c r="D47" s="3"/>
      <c r="E47" s="3"/>
      <c r="F47" s="10">
        <v>35429</v>
      </c>
      <c r="H47" s="10">
        <v>32.6</v>
      </c>
      <c r="J47" s="11">
        <v>2.9999999999999997E-4</v>
      </c>
    </row>
    <row r="50" spans="1:5">
      <c r="A50" s="6" t="s">
        <v>75</v>
      </c>
      <c r="B50" s="18"/>
      <c r="C50" s="6"/>
      <c r="D50" s="6"/>
      <c r="E50" s="6"/>
    </row>
    <row r="54" spans="1:5">
      <c r="A5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J35"/>
  <sheetViews>
    <sheetView rightToLeft="1" workbookViewId="0"/>
  </sheetViews>
  <sheetFormatPr defaultColWidth="9.28515625" defaultRowHeight="12.75"/>
  <cols>
    <col min="1" max="1" width="32.7109375" customWidth="1"/>
    <col min="2" max="2" width="9.140625" bestFit="1" customWidth="1"/>
    <col min="3" max="3" width="8.85546875" bestFit="1" customWidth="1"/>
    <col min="4" max="4" width="8.42578125" bestFit="1" customWidth="1"/>
    <col min="5" max="5" width="11.5703125" bestFit="1" customWidth="1"/>
    <col min="6" max="6" width="8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703</v>
      </c>
    </row>
    <row r="7" spans="1:10">
      <c r="A7" s="3" t="s">
        <v>40</v>
      </c>
      <c r="B7" s="3" t="s">
        <v>41</v>
      </c>
      <c r="C7" s="3" t="s">
        <v>116</v>
      </c>
      <c r="D7" s="3" t="s">
        <v>44</v>
      </c>
      <c r="E7" s="3" t="s">
        <v>77</v>
      </c>
      <c r="F7" s="3" t="s">
        <v>79</v>
      </c>
      <c r="G7" s="3" t="s">
        <v>33</v>
      </c>
      <c r="H7" s="3" t="s">
        <v>598</v>
      </c>
      <c r="I7" s="3" t="s">
        <v>80</v>
      </c>
      <c r="J7" s="3" t="s">
        <v>48</v>
      </c>
    </row>
    <row r="8" spans="1:10" ht="13.5" thickBot="1">
      <c r="A8" s="4"/>
      <c r="B8" s="4"/>
      <c r="C8" s="4"/>
      <c r="D8" s="4"/>
      <c r="E8" s="4" t="s">
        <v>81</v>
      </c>
      <c r="F8" s="4" t="s">
        <v>83</v>
      </c>
      <c r="G8" s="4" t="s">
        <v>84</v>
      </c>
      <c r="H8" s="4" t="s">
        <v>50</v>
      </c>
      <c r="I8" s="4" t="s">
        <v>49</v>
      </c>
      <c r="J8" s="4" t="s">
        <v>49</v>
      </c>
    </row>
    <row r="11" spans="1:10">
      <c r="A11" s="3" t="s">
        <v>704</v>
      </c>
      <c r="B11" s="15"/>
      <c r="C11" s="3"/>
      <c r="D11" s="3"/>
      <c r="E11" s="3"/>
    </row>
    <row r="14" spans="1:10">
      <c r="A14" s="3" t="s">
        <v>705</v>
      </c>
      <c r="B14" s="15"/>
      <c r="C14" s="3"/>
      <c r="D14" s="3"/>
      <c r="E14" s="3"/>
    </row>
    <row r="15" spans="1:10">
      <c r="A15" s="16" t="s">
        <v>531</v>
      </c>
      <c r="B15" s="17"/>
      <c r="C15" s="16"/>
      <c r="D15" s="16"/>
      <c r="E15" s="16"/>
    </row>
    <row r="16" spans="1:10">
      <c r="A16" s="16" t="s">
        <v>532</v>
      </c>
      <c r="B16" s="17"/>
      <c r="C16" s="16"/>
      <c r="D16" s="16"/>
      <c r="E16" s="16"/>
      <c r="F16" s="19">
        <v>0</v>
      </c>
      <c r="H16" s="19">
        <v>0</v>
      </c>
      <c r="J16" s="20">
        <v>0</v>
      </c>
    </row>
    <row r="18" spans="1:10">
      <c r="A18" s="3" t="s">
        <v>706</v>
      </c>
      <c r="B18" s="15"/>
      <c r="C18" s="3"/>
      <c r="D18" s="3"/>
      <c r="E18" s="3"/>
      <c r="F18" s="10">
        <v>0</v>
      </c>
      <c r="H18" s="10">
        <v>0</v>
      </c>
      <c r="J18" s="11">
        <v>0</v>
      </c>
    </row>
    <row r="21" spans="1:10">
      <c r="A21" s="3" t="s">
        <v>707</v>
      </c>
      <c r="B21" s="15"/>
      <c r="C21" s="3"/>
      <c r="D21" s="3"/>
      <c r="E21" s="3"/>
    </row>
    <row r="22" spans="1:10">
      <c r="A22" s="16" t="s">
        <v>533</v>
      </c>
      <c r="B22" s="17"/>
      <c r="C22" s="16"/>
      <c r="D22" s="16"/>
      <c r="E22" s="16"/>
    </row>
    <row r="23" spans="1:10">
      <c r="A23" s="16" t="s">
        <v>534</v>
      </c>
      <c r="B23" s="17"/>
      <c r="C23" s="16"/>
      <c r="D23" s="16"/>
      <c r="E23" s="16"/>
      <c r="F23" s="19">
        <v>0</v>
      </c>
      <c r="H23" s="19">
        <v>0</v>
      </c>
      <c r="J23" s="20">
        <v>0</v>
      </c>
    </row>
    <row r="25" spans="1:10">
      <c r="A25" s="3" t="s">
        <v>708</v>
      </c>
      <c r="B25" s="15"/>
      <c r="C25" s="3"/>
      <c r="D25" s="3"/>
      <c r="E25" s="3"/>
      <c r="F25" s="10">
        <v>0</v>
      </c>
      <c r="H25" s="10">
        <v>0</v>
      </c>
      <c r="J25" s="11">
        <v>0</v>
      </c>
    </row>
    <row r="28" spans="1:10">
      <c r="A28" s="3" t="s">
        <v>709</v>
      </c>
      <c r="B28" s="15"/>
      <c r="C28" s="3"/>
      <c r="D28" s="3"/>
      <c r="E28" s="3"/>
      <c r="F28" s="10">
        <v>0</v>
      </c>
      <c r="H28" s="10">
        <v>0</v>
      </c>
      <c r="J28" s="11">
        <v>0</v>
      </c>
    </row>
    <row r="31" spans="1:10">
      <c r="A31" s="6" t="s">
        <v>75</v>
      </c>
      <c r="B31" s="18"/>
      <c r="C31" s="6"/>
      <c r="D31" s="6"/>
      <c r="E31" s="6"/>
    </row>
    <row r="35" spans="1:1">
      <c r="A3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59"/>
  <sheetViews>
    <sheetView rightToLeft="1" workbookViewId="0"/>
  </sheetViews>
  <sheetFormatPr defaultColWidth="9.28515625" defaultRowHeight="12.75"/>
  <cols>
    <col min="1" max="1" width="30" customWidth="1"/>
    <col min="2" max="2" width="9.140625" bestFit="1" customWidth="1"/>
    <col min="3" max="3" width="8.85546875" bestFit="1" customWidth="1"/>
    <col min="4" max="4" width="11.5703125" bestFit="1" customWidth="1"/>
    <col min="5" max="5" width="8.42578125" bestFit="1" customWidth="1"/>
    <col min="6" max="6" width="8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0</v>
      </c>
    </row>
    <row r="4" spans="1:10" ht="18">
      <c r="A4" s="1" t="s">
        <v>710</v>
      </c>
    </row>
    <row r="7" spans="1:10">
      <c r="A7" s="3" t="s">
        <v>40</v>
      </c>
      <c r="B7" s="3" t="s">
        <v>41</v>
      </c>
      <c r="C7" s="3" t="s">
        <v>116</v>
      </c>
      <c r="D7" s="3" t="s">
        <v>77</v>
      </c>
      <c r="E7" s="3" t="s">
        <v>44</v>
      </c>
      <c r="F7" s="3" t="s">
        <v>79</v>
      </c>
      <c r="G7" s="3" t="s">
        <v>33</v>
      </c>
      <c r="H7" s="3" t="s">
        <v>598</v>
      </c>
      <c r="I7" s="3" t="s">
        <v>80</v>
      </c>
      <c r="J7" s="3" t="s">
        <v>48</v>
      </c>
    </row>
    <row r="8" spans="1:10" ht="13.5" thickBot="1">
      <c r="A8" s="4"/>
      <c r="B8" s="4"/>
      <c r="C8" s="4"/>
      <c r="D8" s="4" t="s">
        <v>81</v>
      </c>
      <c r="E8" s="4"/>
      <c r="F8" s="4" t="s">
        <v>83</v>
      </c>
      <c r="G8" s="4" t="s">
        <v>84</v>
      </c>
      <c r="H8" s="4" t="s">
        <v>50</v>
      </c>
      <c r="I8" s="4" t="s">
        <v>49</v>
      </c>
      <c r="J8" s="4" t="s">
        <v>49</v>
      </c>
    </row>
    <row r="11" spans="1:10">
      <c r="A11" s="3" t="s">
        <v>711</v>
      </c>
      <c r="B11" s="15"/>
      <c r="C11" s="3"/>
      <c r="D11" s="3"/>
      <c r="E11" s="3"/>
    </row>
    <row r="14" spans="1:10">
      <c r="A14" s="3" t="s">
        <v>712</v>
      </c>
      <c r="B14" s="15"/>
      <c r="C14" s="3"/>
      <c r="D14" s="3"/>
      <c r="E14" s="3"/>
    </row>
    <row r="15" spans="1:10">
      <c r="A15" s="16" t="s">
        <v>713</v>
      </c>
      <c r="B15" s="17"/>
      <c r="C15" s="16"/>
      <c r="D15" s="16"/>
      <c r="E15" s="16"/>
    </row>
    <row r="16" spans="1:10">
      <c r="A16" s="16" t="s">
        <v>714</v>
      </c>
      <c r="B16" s="17"/>
      <c r="C16" s="16"/>
      <c r="D16" s="16"/>
      <c r="E16" s="16"/>
      <c r="F16" s="19">
        <v>0</v>
      </c>
      <c r="H16" s="19">
        <v>0</v>
      </c>
      <c r="J16" s="20">
        <v>0</v>
      </c>
    </row>
    <row r="18" spans="1:10">
      <c r="A18" s="16" t="s">
        <v>715</v>
      </c>
      <c r="B18" s="17"/>
      <c r="C18" s="16"/>
      <c r="D18" s="16"/>
      <c r="E18" s="16"/>
    </row>
    <row r="19" spans="1:10">
      <c r="A19" s="16" t="s">
        <v>716</v>
      </c>
      <c r="B19" s="17"/>
      <c r="C19" s="16"/>
      <c r="D19" s="16"/>
      <c r="E19" s="16"/>
      <c r="F19" s="19">
        <v>0</v>
      </c>
      <c r="H19" s="19">
        <v>0</v>
      </c>
      <c r="J19" s="20">
        <v>0</v>
      </c>
    </row>
    <row r="21" spans="1:10">
      <c r="A21" s="16" t="s">
        <v>717</v>
      </c>
      <c r="B21" s="17"/>
      <c r="C21" s="16"/>
      <c r="D21" s="16"/>
      <c r="E21" s="16"/>
    </row>
    <row r="22" spans="1:10">
      <c r="A22" s="16" t="s">
        <v>718</v>
      </c>
      <c r="B22" s="17"/>
      <c r="C22" s="16"/>
      <c r="D22" s="16"/>
      <c r="E22" s="16"/>
      <c r="F22" s="19">
        <v>0</v>
      </c>
      <c r="H22" s="19">
        <v>0</v>
      </c>
      <c r="J22" s="20">
        <v>0</v>
      </c>
    </row>
    <row r="24" spans="1:10">
      <c r="A24" s="16" t="s">
        <v>719</v>
      </c>
      <c r="B24" s="17"/>
      <c r="C24" s="16"/>
      <c r="D24" s="16"/>
      <c r="E24" s="16"/>
    </row>
    <row r="25" spans="1:10">
      <c r="A25" s="16" t="s">
        <v>720</v>
      </c>
      <c r="B25" s="17"/>
      <c r="C25" s="16"/>
      <c r="D25" s="16"/>
      <c r="E25" s="16"/>
      <c r="F25" s="19">
        <v>0</v>
      </c>
      <c r="H25" s="19">
        <v>0</v>
      </c>
      <c r="J25" s="20">
        <v>0</v>
      </c>
    </row>
    <row r="27" spans="1:10">
      <c r="A27" s="16" t="s">
        <v>721</v>
      </c>
      <c r="B27" s="17"/>
      <c r="C27" s="16"/>
      <c r="D27" s="16"/>
      <c r="E27" s="16"/>
    </row>
    <row r="28" spans="1:10">
      <c r="A28" s="16" t="s">
        <v>722</v>
      </c>
      <c r="B28" s="17"/>
      <c r="C28" s="16"/>
      <c r="D28" s="16"/>
      <c r="E28" s="16"/>
      <c r="F28" s="19">
        <v>0</v>
      </c>
      <c r="H28" s="19">
        <v>0</v>
      </c>
      <c r="J28" s="20">
        <v>0</v>
      </c>
    </row>
    <row r="30" spans="1:10">
      <c r="A30" s="3" t="s">
        <v>723</v>
      </c>
      <c r="B30" s="15"/>
      <c r="C30" s="3"/>
      <c r="D30" s="3"/>
      <c r="E30" s="3"/>
      <c r="F30" s="10">
        <v>0</v>
      </c>
      <c r="H30" s="10">
        <v>0</v>
      </c>
      <c r="J30" s="11">
        <v>0</v>
      </c>
    </row>
    <row r="33" spans="1:10">
      <c r="A33" s="3" t="s">
        <v>724</v>
      </c>
      <c r="B33" s="15"/>
      <c r="C33" s="3"/>
      <c r="D33" s="3"/>
      <c r="E33" s="3"/>
    </row>
    <row r="34" spans="1:10">
      <c r="A34" s="16" t="s">
        <v>713</v>
      </c>
      <c r="B34" s="17"/>
      <c r="C34" s="16"/>
      <c r="D34" s="16"/>
      <c r="E34" s="16"/>
    </row>
    <row r="35" spans="1:10">
      <c r="A35" s="16" t="s">
        <v>714</v>
      </c>
      <c r="B35" s="17"/>
      <c r="C35" s="16"/>
      <c r="D35" s="16"/>
      <c r="E35" s="16"/>
      <c r="F35" s="19">
        <v>0</v>
      </c>
      <c r="H35" s="19">
        <v>0</v>
      </c>
      <c r="J35" s="20">
        <v>0</v>
      </c>
    </row>
    <row r="37" spans="1:10">
      <c r="A37" s="16" t="s">
        <v>725</v>
      </c>
      <c r="B37" s="17"/>
      <c r="C37" s="16"/>
      <c r="D37" s="16"/>
      <c r="E37" s="16"/>
    </row>
    <row r="38" spans="1:10">
      <c r="A38" s="16" t="s">
        <v>726</v>
      </c>
      <c r="B38" s="17"/>
      <c r="C38" s="16"/>
      <c r="D38" s="16"/>
      <c r="E38" s="16"/>
      <c r="F38" s="19">
        <v>0</v>
      </c>
      <c r="H38" s="19">
        <v>0</v>
      </c>
      <c r="J38" s="20">
        <v>0</v>
      </c>
    </row>
    <row r="40" spans="1:10">
      <c r="A40" s="16" t="s">
        <v>719</v>
      </c>
      <c r="B40" s="17"/>
      <c r="C40" s="16"/>
      <c r="D40" s="16"/>
      <c r="E40" s="16"/>
    </row>
    <row r="41" spans="1:10">
      <c r="A41" s="16" t="s">
        <v>720</v>
      </c>
      <c r="B41" s="17"/>
      <c r="C41" s="16"/>
      <c r="D41" s="16"/>
      <c r="E41" s="16"/>
      <c r="F41" s="19">
        <v>0</v>
      </c>
      <c r="H41" s="19">
        <v>0</v>
      </c>
      <c r="J41" s="20">
        <v>0</v>
      </c>
    </row>
    <row r="43" spans="1:10">
      <c r="A43" s="16" t="s">
        <v>727</v>
      </c>
      <c r="B43" s="17"/>
      <c r="C43" s="16"/>
      <c r="D43" s="16"/>
      <c r="E43" s="16"/>
    </row>
    <row r="44" spans="1:10">
      <c r="A44" s="16" t="s">
        <v>728</v>
      </c>
      <c r="B44" s="17"/>
      <c r="C44" s="16"/>
      <c r="D44" s="16"/>
      <c r="E44" s="16"/>
      <c r="F44" s="19">
        <v>0</v>
      </c>
      <c r="H44" s="19">
        <v>0</v>
      </c>
      <c r="J44" s="20">
        <v>0</v>
      </c>
    </row>
    <row r="46" spans="1:10">
      <c r="A46" s="16" t="s">
        <v>721</v>
      </c>
      <c r="B46" s="17"/>
      <c r="C46" s="16"/>
      <c r="D46" s="16"/>
      <c r="E46" s="16"/>
    </row>
    <row r="47" spans="1:10">
      <c r="A47" s="16" t="s">
        <v>722</v>
      </c>
      <c r="B47" s="17"/>
      <c r="C47" s="16"/>
      <c r="D47" s="16"/>
      <c r="E47" s="16"/>
      <c r="F47" s="19">
        <v>0</v>
      </c>
      <c r="H47" s="19">
        <v>0</v>
      </c>
      <c r="J47" s="20">
        <v>0</v>
      </c>
    </row>
    <row r="49" spans="1:10">
      <c r="A49" s="3" t="s">
        <v>729</v>
      </c>
      <c r="B49" s="15"/>
      <c r="C49" s="3"/>
      <c r="D49" s="3"/>
      <c r="E49" s="3"/>
      <c r="F49" s="10">
        <v>0</v>
      </c>
      <c r="H49" s="10">
        <v>0</v>
      </c>
      <c r="J49" s="11">
        <v>0</v>
      </c>
    </row>
    <row r="52" spans="1:10">
      <c r="A52" s="3" t="s">
        <v>730</v>
      </c>
      <c r="B52" s="15"/>
      <c r="C52" s="3"/>
      <c r="D52" s="3"/>
      <c r="E52" s="3"/>
      <c r="F52" s="10">
        <v>0</v>
      </c>
      <c r="H52" s="10">
        <v>0</v>
      </c>
      <c r="J52" s="11">
        <v>0</v>
      </c>
    </row>
    <row r="55" spans="1:10">
      <c r="A55" s="6" t="s">
        <v>75</v>
      </c>
      <c r="B55" s="18"/>
      <c r="C55" s="6"/>
      <c r="D55" s="6"/>
      <c r="E55" s="6"/>
    </row>
    <row r="59" spans="1:10">
      <c r="A59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I65"/>
  <sheetViews>
    <sheetView rightToLeft="1" workbookViewId="0"/>
  </sheetViews>
  <sheetFormatPr defaultColWidth="9.28515625" defaultRowHeight="12.75"/>
  <cols>
    <col min="1" max="1" width="42.140625" customWidth="1"/>
    <col min="2" max="2" width="9.140625" bestFit="1" customWidth="1"/>
    <col min="3" max="3" width="5" bestFit="1" customWidth="1"/>
    <col min="4" max="4" width="8.140625" bestFit="1" customWidth="1"/>
    <col min="5" max="5" width="9.7109375" bestFit="1" customWidth="1"/>
    <col min="6" max="6" width="10.5703125" bestFit="1" customWidth="1"/>
    <col min="7" max="7" width="12.42578125" bestFit="1" customWidth="1"/>
    <col min="8" max="8" width="8.140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39</v>
      </c>
    </row>
    <row r="7" spans="1:9">
      <c r="A7" s="3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</row>
    <row r="8" spans="1:9" ht="13.5" thickBot="1">
      <c r="A8" s="4"/>
      <c r="B8" s="4"/>
      <c r="C8" s="4"/>
      <c r="D8" s="4"/>
      <c r="E8" s="4"/>
      <c r="F8" s="4" t="s">
        <v>49</v>
      </c>
      <c r="G8" s="4" t="s">
        <v>49</v>
      </c>
      <c r="H8" s="4" t="s">
        <v>50</v>
      </c>
      <c r="I8" s="4" t="s">
        <v>49</v>
      </c>
    </row>
    <row r="11" spans="1:9">
      <c r="A11" s="3" t="s">
        <v>51</v>
      </c>
      <c r="B11" s="15"/>
      <c r="C11" s="3"/>
      <c r="D11" s="3"/>
      <c r="E11" s="3"/>
    </row>
    <row r="14" spans="1:9">
      <c r="A14" s="3" t="s">
        <v>52</v>
      </c>
      <c r="B14" s="15"/>
      <c r="C14" s="3"/>
      <c r="D14" s="3"/>
      <c r="E14" s="3"/>
    </row>
    <row r="15" spans="1:9">
      <c r="A15" s="16" t="s">
        <v>53</v>
      </c>
      <c r="B15" s="17"/>
      <c r="C15" s="16"/>
      <c r="D15" s="16"/>
      <c r="E15" s="16"/>
    </row>
    <row r="16" spans="1:9">
      <c r="A16" s="6" t="s">
        <v>54</v>
      </c>
      <c r="B16" s="18">
        <v>4</v>
      </c>
      <c r="C16" s="6"/>
      <c r="D16" s="6"/>
      <c r="E16" s="6" t="s">
        <v>55</v>
      </c>
      <c r="H16" s="7">
        <v>1005.16</v>
      </c>
      <c r="I16" s="8">
        <v>7.9000000000000008E-3</v>
      </c>
    </row>
    <row r="17" spans="1:9">
      <c r="A17" s="16" t="s">
        <v>56</v>
      </c>
      <c r="B17" s="17"/>
      <c r="C17" s="16"/>
      <c r="D17" s="16"/>
      <c r="E17" s="16"/>
      <c r="H17" s="19">
        <v>1005.16</v>
      </c>
      <c r="I17" s="20">
        <v>7.9000000000000008E-3</v>
      </c>
    </row>
    <row r="19" spans="1:9">
      <c r="A19" s="16" t="s">
        <v>57</v>
      </c>
      <c r="B19" s="17"/>
      <c r="C19" s="16"/>
      <c r="D19" s="16"/>
      <c r="E19" s="16"/>
    </row>
    <row r="20" spans="1:9">
      <c r="A20" s="6" t="s">
        <v>849</v>
      </c>
      <c r="B20" s="18">
        <v>1000280</v>
      </c>
      <c r="C20" s="6"/>
      <c r="D20" s="6"/>
      <c r="E20" s="6" t="s">
        <v>34</v>
      </c>
      <c r="H20" s="7">
        <v>605.22</v>
      </c>
      <c r="I20" s="8">
        <v>4.6999999999999993E-3</v>
      </c>
    </row>
    <row r="21" spans="1:9">
      <c r="A21" s="6" t="s">
        <v>850</v>
      </c>
      <c r="B21" s="18">
        <v>1000298</v>
      </c>
      <c r="C21" s="6"/>
      <c r="D21" s="6"/>
      <c r="E21" s="6" t="s">
        <v>37</v>
      </c>
      <c r="H21" s="7">
        <v>155.85</v>
      </c>
      <c r="I21" s="8">
        <v>1.1999999999999999E-3</v>
      </c>
    </row>
    <row r="22" spans="1:9">
      <c r="A22" s="6" t="s">
        <v>851</v>
      </c>
      <c r="B22" s="18">
        <v>1000389</v>
      </c>
      <c r="C22" s="6"/>
      <c r="D22" s="6"/>
      <c r="E22" s="6" t="s">
        <v>35</v>
      </c>
      <c r="H22" s="7">
        <v>13.75</v>
      </c>
      <c r="I22" s="8">
        <v>1E-4</v>
      </c>
    </row>
    <row r="23" spans="1:9">
      <c r="A23" s="16" t="s">
        <v>58</v>
      </c>
      <c r="B23" s="17"/>
      <c r="C23" s="16"/>
      <c r="D23" s="16"/>
      <c r="E23" s="16"/>
      <c r="H23" s="19">
        <v>774.82</v>
      </c>
      <c r="I23" s="20">
        <v>6.0999999999999995E-3</v>
      </c>
    </row>
    <row r="25" spans="1:9">
      <c r="A25" s="16" t="s">
        <v>59</v>
      </c>
      <c r="B25" s="17"/>
      <c r="C25" s="16"/>
      <c r="D25" s="16"/>
      <c r="E25" s="16"/>
    </row>
    <row r="26" spans="1:9">
      <c r="A26" s="6" t="s">
        <v>852</v>
      </c>
      <c r="B26" s="18">
        <v>10170</v>
      </c>
      <c r="C26" s="6"/>
      <c r="D26" s="6"/>
      <c r="E26" s="6" t="s">
        <v>55</v>
      </c>
      <c r="H26" s="7">
        <v>2315.7399999999998</v>
      </c>
      <c r="I26" s="8">
        <v>1.8100000000000002E-2</v>
      </c>
    </row>
    <row r="27" spans="1:9">
      <c r="A27" s="6" t="s">
        <v>853</v>
      </c>
      <c r="B27" s="18">
        <v>10180</v>
      </c>
      <c r="C27" s="6"/>
      <c r="D27" s="6"/>
      <c r="E27" s="6" t="s">
        <v>55</v>
      </c>
      <c r="H27" s="7">
        <v>368.25</v>
      </c>
      <c r="I27" s="8">
        <v>2.8999999999999998E-3</v>
      </c>
    </row>
    <row r="28" spans="1:9">
      <c r="A28" s="6" t="s">
        <v>854</v>
      </c>
      <c r="B28" s="18">
        <v>10070</v>
      </c>
      <c r="C28" s="6"/>
      <c r="D28" s="6"/>
      <c r="E28" s="6" t="s">
        <v>55</v>
      </c>
      <c r="H28" s="7">
        <v>989.18</v>
      </c>
      <c r="I28" s="8">
        <v>7.7000000000000002E-3</v>
      </c>
    </row>
    <row r="29" spans="1:9">
      <c r="A29" s="16" t="s">
        <v>60</v>
      </c>
      <c r="B29" s="17"/>
      <c r="C29" s="16"/>
      <c r="D29" s="16"/>
      <c r="E29" s="16"/>
      <c r="H29" s="19">
        <v>3673.18</v>
      </c>
      <c r="I29" s="20">
        <v>2.87E-2</v>
      </c>
    </row>
    <row r="31" spans="1:9">
      <c r="A31" s="16" t="s">
        <v>61</v>
      </c>
      <c r="B31" s="17"/>
      <c r="C31" s="16"/>
      <c r="D31" s="16"/>
      <c r="E31" s="16"/>
    </row>
    <row r="32" spans="1:9">
      <c r="A32" s="16" t="s">
        <v>62</v>
      </c>
      <c r="B32" s="17"/>
      <c r="C32" s="16"/>
      <c r="D32" s="16"/>
      <c r="E32" s="16"/>
      <c r="H32" s="19">
        <v>0</v>
      </c>
      <c r="I32" s="20">
        <v>0</v>
      </c>
    </row>
    <row r="34" spans="1:9">
      <c r="A34" s="16" t="s">
        <v>63</v>
      </c>
      <c r="B34" s="17"/>
      <c r="C34" s="16"/>
      <c r="D34" s="16"/>
      <c r="E34" s="16"/>
    </row>
    <row r="35" spans="1:9">
      <c r="A35" s="16" t="s">
        <v>64</v>
      </c>
      <c r="B35" s="17"/>
      <c r="C35" s="16"/>
      <c r="D35" s="16"/>
      <c r="E35" s="16"/>
      <c r="H35" s="19">
        <v>0</v>
      </c>
      <c r="I35" s="20">
        <v>0</v>
      </c>
    </row>
    <row r="37" spans="1:9">
      <c r="A37" s="16" t="s">
        <v>65</v>
      </c>
      <c r="B37" s="17"/>
      <c r="C37" s="16"/>
      <c r="D37" s="16"/>
      <c r="E37" s="16"/>
    </row>
    <row r="38" spans="1:9">
      <c r="A38" s="16" t="s">
        <v>66</v>
      </c>
      <c r="B38" s="17"/>
      <c r="C38" s="16"/>
      <c r="D38" s="16"/>
      <c r="E38" s="16"/>
      <c r="H38" s="19">
        <v>0</v>
      </c>
      <c r="I38" s="20">
        <v>0</v>
      </c>
    </row>
    <row r="40" spans="1:9">
      <c r="A40" s="16" t="s">
        <v>67</v>
      </c>
      <c r="B40" s="17"/>
      <c r="C40" s="16"/>
      <c r="D40" s="16"/>
      <c r="E40" s="16"/>
    </row>
    <row r="41" spans="1:9">
      <c r="A41" s="16" t="s">
        <v>68</v>
      </c>
      <c r="B41" s="17"/>
      <c r="C41" s="16"/>
      <c r="D41" s="16"/>
      <c r="E41" s="16"/>
      <c r="H41" s="19">
        <v>0</v>
      </c>
      <c r="I41" s="20">
        <v>0</v>
      </c>
    </row>
    <row r="43" spans="1:9">
      <c r="A43" s="3" t="s">
        <v>69</v>
      </c>
      <c r="B43" s="15"/>
      <c r="C43" s="3"/>
      <c r="D43" s="3"/>
      <c r="E43" s="3"/>
      <c r="H43" s="10">
        <v>5453.16</v>
      </c>
      <c r="I43" s="11">
        <v>4.2599999999999999E-2</v>
      </c>
    </row>
    <row r="46" spans="1:9">
      <c r="A46" s="3" t="s">
        <v>70</v>
      </c>
      <c r="B46" s="15"/>
      <c r="C46" s="3"/>
      <c r="D46" s="3"/>
      <c r="E46" s="3"/>
    </row>
    <row r="47" spans="1:9">
      <c r="A47" s="16" t="s">
        <v>57</v>
      </c>
      <c r="B47" s="17"/>
      <c r="C47" s="16"/>
      <c r="D47" s="16"/>
      <c r="E47" s="16"/>
    </row>
    <row r="48" spans="1:9">
      <c r="A48" s="6" t="s">
        <v>71</v>
      </c>
      <c r="B48" s="18">
        <v>1000520</v>
      </c>
      <c r="C48" s="6"/>
      <c r="D48" s="6"/>
      <c r="E48" s="6" t="s">
        <v>34</v>
      </c>
      <c r="H48" s="7">
        <v>56.02</v>
      </c>
      <c r="I48" s="8">
        <v>4.0000000000000002E-4</v>
      </c>
    </row>
    <row r="49" spans="1:9">
      <c r="A49" s="6" t="s">
        <v>72</v>
      </c>
      <c r="B49" s="18">
        <v>5039763</v>
      </c>
      <c r="C49" s="6"/>
      <c r="D49" s="6"/>
      <c r="E49" s="6" t="s">
        <v>35</v>
      </c>
      <c r="H49" s="7">
        <v>14.3</v>
      </c>
      <c r="I49" s="8">
        <v>1E-4</v>
      </c>
    </row>
    <row r="50" spans="1:9">
      <c r="A50" s="16" t="s">
        <v>58</v>
      </c>
      <c r="B50" s="17"/>
      <c r="C50" s="16"/>
      <c r="D50" s="16"/>
      <c r="E50" s="16"/>
      <c r="H50" s="19">
        <v>70.319999999999993</v>
      </c>
      <c r="I50" s="20">
        <v>5.0000000000000001E-4</v>
      </c>
    </row>
    <row r="52" spans="1:9">
      <c r="A52" s="16" t="s">
        <v>67</v>
      </c>
      <c r="B52" s="17"/>
      <c r="C52" s="16"/>
      <c r="D52" s="16"/>
      <c r="E52" s="16"/>
    </row>
    <row r="53" spans="1:9">
      <c r="A53" s="16" t="s">
        <v>68</v>
      </c>
      <c r="B53" s="17"/>
      <c r="C53" s="16"/>
      <c r="D53" s="16"/>
      <c r="E53" s="16"/>
      <c r="H53" s="19">
        <v>0</v>
      </c>
      <c r="I53" s="20">
        <v>0</v>
      </c>
    </row>
    <row r="55" spans="1:9">
      <c r="A55" s="3" t="s">
        <v>73</v>
      </c>
      <c r="B55" s="15"/>
      <c r="C55" s="3"/>
      <c r="D55" s="3"/>
      <c r="E55" s="3"/>
      <c r="H55" s="10">
        <v>70.319999999999993</v>
      </c>
      <c r="I55" s="11">
        <v>5.0000000000000001E-4</v>
      </c>
    </row>
    <row r="58" spans="1:9">
      <c r="A58" s="3" t="s">
        <v>74</v>
      </c>
      <c r="B58" s="15"/>
      <c r="C58" s="3"/>
      <c r="D58" s="3"/>
      <c r="E58" s="3"/>
      <c r="H58" s="10">
        <v>5523.48</v>
      </c>
      <c r="I58" s="11">
        <v>4.3200000000000002E-2</v>
      </c>
    </row>
    <row r="61" spans="1:9">
      <c r="A61" s="6" t="s">
        <v>75</v>
      </c>
      <c r="B61" s="18"/>
      <c r="C61" s="6"/>
      <c r="D61" s="6"/>
      <c r="E61" s="6"/>
    </row>
    <row r="65" spans="1:1">
      <c r="A6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2:I60"/>
  <sheetViews>
    <sheetView rightToLeft="1" workbookViewId="0"/>
  </sheetViews>
  <sheetFormatPr defaultColWidth="9.28515625" defaultRowHeight="12.75"/>
  <cols>
    <col min="1" max="1" width="34.7109375" customWidth="1"/>
    <col min="2" max="2" width="9.140625" bestFit="1" customWidth="1"/>
    <col min="3" max="3" width="8.85546875" bestFit="1" customWidth="1"/>
    <col min="4" max="4" width="11.5703125" bestFit="1" customWidth="1"/>
    <col min="5" max="5" width="9.7109375" bestFit="1" customWidth="1"/>
    <col min="6" max="6" width="12.28515625" bestFit="1" customWidth="1"/>
    <col min="7" max="7" width="6.42578125" bestFit="1" customWidth="1"/>
    <col min="8" max="8" width="7.8554687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731</v>
      </c>
    </row>
    <row r="7" spans="1:9">
      <c r="A7" s="3" t="s">
        <v>40</v>
      </c>
      <c r="B7" s="3" t="s">
        <v>41</v>
      </c>
      <c r="C7" s="3" t="s">
        <v>116</v>
      </c>
      <c r="D7" s="3" t="s">
        <v>77</v>
      </c>
      <c r="E7" s="3" t="s">
        <v>44</v>
      </c>
      <c r="F7" s="3" t="s">
        <v>79</v>
      </c>
      <c r="G7" s="3" t="s">
        <v>33</v>
      </c>
      <c r="H7" s="3" t="s">
        <v>598</v>
      </c>
      <c r="I7" s="3" t="s">
        <v>48</v>
      </c>
    </row>
    <row r="8" spans="1:9" ht="13.5" thickBot="1">
      <c r="A8" s="4"/>
      <c r="B8" s="4"/>
      <c r="C8" s="4"/>
      <c r="D8" s="4" t="s">
        <v>81</v>
      </c>
      <c r="E8" s="4"/>
      <c r="F8" s="4" t="s">
        <v>83</v>
      </c>
      <c r="G8" s="4" t="s">
        <v>84</v>
      </c>
      <c r="H8" s="4" t="s">
        <v>50</v>
      </c>
      <c r="I8" s="4" t="s">
        <v>49</v>
      </c>
    </row>
    <row r="11" spans="1:9">
      <c r="A11" s="3" t="s">
        <v>732</v>
      </c>
      <c r="B11" s="15"/>
      <c r="C11" s="3"/>
      <c r="D11" s="3"/>
      <c r="E11" s="3"/>
    </row>
    <row r="14" spans="1:9">
      <c r="A14" s="3" t="s">
        <v>733</v>
      </c>
      <c r="B14" s="15"/>
      <c r="C14" s="3"/>
      <c r="D14" s="3"/>
      <c r="E14" s="3"/>
    </row>
    <row r="15" spans="1:9">
      <c r="A15" s="16" t="s">
        <v>734</v>
      </c>
      <c r="B15" s="17"/>
      <c r="C15" s="16"/>
      <c r="D15" s="16"/>
      <c r="E15" s="16"/>
    </row>
    <row r="16" spans="1:9">
      <c r="A16" s="16" t="s">
        <v>735</v>
      </c>
      <c r="B16" s="17"/>
      <c r="C16" s="16"/>
      <c r="D16" s="16"/>
      <c r="E16" s="16"/>
      <c r="F16" s="19">
        <v>0</v>
      </c>
      <c r="H16" s="19">
        <v>0</v>
      </c>
      <c r="I16" s="20">
        <v>0</v>
      </c>
    </row>
    <row r="18" spans="1:9">
      <c r="A18" s="16" t="s">
        <v>736</v>
      </c>
      <c r="B18" s="17"/>
      <c r="C18" s="16"/>
      <c r="D18" s="16"/>
      <c r="E18" s="16"/>
    </row>
    <row r="19" spans="1:9">
      <c r="A19" s="6" t="s">
        <v>737</v>
      </c>
      <c r="B19" s="18">
        <v>9924356</v>
      </c>
      <c r="C19" s="6"/>
      <c r="D19" s="6" t="s">
        <v>738</v>
      </c>
      <c r="E19" s="6" t="s">
        <v>55</v>
      </c>
      <c r="F19" s="7">
        <v>-280000</v>
      </c>
      <c r="G19" s="7">
        <v>-3.11</v>
      </c>
      <c r="H19" s="7">
        <v>8.7200000000000006</v>
      </c>
      <c r="I19" s="8">
        <v>1E-4</v>
      </c>
    </row>
    <row r="20" spans="1:9">
      <c r="A20" s="6" t="s">
        <v>739</v>
      </c>
      <c r="B20" s="18">
        <v>9924267</v>
      </c>
      <c r="C20" s="6"/>
      <c r="D20" s="6" t="s">
        <v>740</v>
      </c>
      <c r="E20" s="6" t="s">
        <v>55</v>
      </c>
      <c r="F20" s="7">
        <v>-1090000</v>
      </c>
      <c r="G20" s="7">
        <v>-21.05</v>
      </c>
      <c r="H20" s="7">
        <v>229.41</v>
      </c>
      <c r="I20" s="8">
        <v>1.8E-3</v>
      </c>
    </row>
    <row r="21" spans="1:9">
      <c r="A21" s="6" t="s">
        <v>741</v>
      </c>
      <c r="B21" s="18">
        <v>9924269</v>
      </c>
      <c r="C21" s="6"/>
      <c r="D21" s="6" t="s">
        <v>740</v>
      </c>
      <c r="E21" s="6" t="s">
        <v>55</v>
      </c>
      <c r="F21" s="7">
        <v>-50000</v>
      </c>
      <c r="G21" s="7">
        <v>-7.55</v>
      </c>
      <c r="H21" s="7">
        <v>3.78</v>
      </c>
      <c r="I21" s="8">
        <v>0</v>
      </c>
    </row>
    <row r="22" spans="1:9">
      <c r="A22" s="16" t="s">
        <v>742</v>
      </c>
      <c r="B22" s="17"/>
      <c r="C22" s="16"/>
      <c r="D22" s="16"/>
      <c r="E22" s="16"/>
      <c r="F22" s="19">
        <v>-1420000</v>
      </c>
      <c r="H22" s="19">
        <v>241.91</v>
      </c>
      <c r="I22" s="20">
        <v>1.9E-3</v>
      </c>
    </row>
    <row r="24" spans="1:9">
      <c r="A24" s="16" t="s">
        <v>743</v>
      </c>
      <c r="B24" s="17"/>
      <c r="C24" s="16"/>
      <c r="D24" s="16"/>
      <c r="E24" s="16"/>
    </row>
    <row r="25" spans="1:9">
      <c r="A25" s="6" t="s">
        <v>744</v>
      </c>
      <c r="B25" s="18">
        <v>9924358</v>
      </c>
      <c r="C25" s="6"/>
      <c r="D25" s="6" t="s">
        <v>738</v>
      </c>
      <c r="E25" s="6" t="s">
        <v>34</v>
      </c>
      <c r="F25" s="7">
        <v>-220247</v>
      </c>
      <c r="G25" s="7">
        <v>-7.0000000000000007E-2</v>
      </c>
      <c r="H25" s="7">
        <v>0.16</v>
      </c>
      <c r="I25" s="8">
        <v>0</v>
      </c>
    </row>
    <row r="26" spans="1:9">
      <c r="A26" s="16" t="s">
        <v>745</v>
      </c>
      <c r="B26" s="17"/>
      <c r="C26" s="16"/>
      <c r="D26" s="16"/>
      <c r="E26" s="16"/>
      <c r="F26" s="19">
        <v>-220247</v>
      </c>
      <c r="H26" s="19">
        <v>0.16</v>
      </c>
      <c r="I26" s="20">
        <v>0</v>
      </c>
    </row>
    <row r="28" spans="1:9">
      <c r="A28" s="16" t="s">
        <v>746</v>
      </c>
      <c r="B28" s="17"/>
      <c r="C28" s="16"/>
      <c r="D28" s="16"/>
      <c r="E28" s="16"/>
    </row>
    <row r="29" spans="1:9">
      <c r="A29" s="16" t="s">
        <v>747</v>
      </c>
      <c r="B29" s="17"/>
      <c r="C29" s="16"/>
      <c r="D29" s="16"/>
      <c r="E29" s="16"/>
      <c r="F29" s="19">
        <v>0</v>
      </c>
      <c r="H29" s="19">
        <v>0</v>
      </c>
      <c r="I29" s="20">
        <v>0</v>
      </c>
    </row>
    <row r="31" spans="1:9">
      <c r="A31" s="16" t="s">
        <v>748</v>
      </c>
      <c r="B31" s="17"/>
      <c r="C31" s="16"/>
      <c r="D31" s="16"/>
      <c r="E31" s="16"/>
    </row>
    <row r="32" spans="1:9">
      <c r="A32" s="16" t="s">
        <v>749</v>
      </c>
      <c r="B32" s="17"/>
      <c r="C32" s="16"/>
      <c r="D32" s="16"/>
      <c r="E32" s="16"/>
      <c r="F32" s="19">
        <v>0</v>
      </c>
      <c r="H32" s="19">
        <v>0</v>
      </c>
      <c r="I32" s="20">
        <v>0</v>
      </c>
    </row>
    <row r="34" spans="1:9">
      <c r="A34" s="3" t="s">
        <v>750</v>
      </c>
      <c r="B34" s="15"/>
      <c r="C34" s="3"/>
      <c r="D34" s="3"/>
      <c r="E34" s="3"/>
      <c r="F34" s="10">
        <v>-1640247</v>
      </c>
      <c r="H34" s="10">
        <v>242.06</v>
      </c>
      <c r="I34" s="11">
        <v>1.9E-3</v>
      </c>
    </row>
    <row r="37" spans="1:9">
      <c r="A37" s="3" t="s">
        <v>751</v>
      </c>
      <c r="B37" s="15"/>
      <c r="C37" s="3"/>
      <c r="D37" s="3"/>
      <c r="E37" s="3"/>
    </row>
    <row r="38" spans="1:9">
      <c r="A38" s="16" t="s">
        <v>734</v>
      </c>
      <c r="B38" s="17"/>
      <c r="C38" s="16"/>
      <c r="D38" s="16"/>
      <c r="E38" s="16"/>
    </row>
    <row r="39" spans="1:9">
      <c r="A39" s="16" t="s">
        <v>735</v>
      </c>
      <c r="B39" s="17"/>
      <c r="C39" s="16"/>
      <c r="D39" s="16"/>
      <c r="E39" s="16"/>
      <c r="F39" s="19">
        <v>0</v>
      </c>
      <c r="H39" s="19">
        <v>0</v>
      </c>
      <c r="I39" s="20">
        <v>0</v>
      </c>
    </row>
    <row r="41" spans="1:9">
      <c r="A41" s="16" t="s">
        <v>752</v>
      </c>
      <c r="B41" s="17"/>
      <c r="C41" s="16"/>
      <c r="D41" s="16"/>
      <c r="E41" s="16"/>
    </row>
    <row r="42" spans="1:9">
      <c r="A42" s="16" t="s">
        <v>753</v>
      </c>
      <c r="B42" s="17"/>
      <c r="C42" s="16"/>
      <c r="D42" s="16"/>
      <c r="E42" s="16"/>
      <c r="F42" s="19">
        <v>0</v>
      </c>
      <c r="H42" s="19">
        <v>0</v>
      </c>
      <c r="I42" s="20">
        <v>0</v>
      </c>
    </row>
    <row r="44" spans="1:9">
      <c r="A44" s="16" t="s">
        <v>746</v>
      </c>
      <c r="B44" s="17"/>
      <c r="C44" s="16"/>
      <c r="D44" s="16"/>
      <c r="E44" s="16"/>
    </row>
    <row r="45" spans="1:9">
      <c r="A45" s="16" t="s">
        <v>747</v>
      </c>
      <c r="B45" s="17"/>
      <c r="C45" s="16"/>
      <c r="D45" s="16"/>
      <c r="E45" s="16"/>
      <c r="F45" s="19">
        <v>0</v>
      </c>
      <c r="H45" s="19">
        <v>0</v>
      </c>
      <c r="I45" s="20">
        <v>0</v>
      </c>
    </row>
    <row r="47" spans="1:9">
      <c r="A47" s="16" t="s">
        <v>748</v>
      </c>
      <c r="B47" s="17"/>
      <c r="C47" s="16"/>
      <c r="D47" s="16"/>
      <c r="E47" s="16"/>
    </row>
    <row r="48" spans="1:9">
      <c r="A48" s="16" t="s">
        <v>749</v>
      </c>
      <c r="B48" s="17"/>
      <c r="C48" s="16"/>
      <c r="D48" s="16"/>
      <c r="E48" s="16"/>
      <c r="F48" s="19">
        <v>0</v>
      </c>
      <c r="H48" s="19">
        <v>0</v>
      </c>
      <c r="I48" s="20">
        <v>0</v>
      </c>
    </row>
    <row r="50" spans="1:9">
      <c r="A50" s="3" t="s">
        <v>754</v>
      </c>
      <c r="B50" s="15"/>
      <c r="C50" s="3"/>
      <c r="D50" s="3"/>
      <c r="E50" s="3"/>
      <c r="F50" s="10">
        <v>0</v>
      </c>
      <c r="H50" s="10">
        <v>0</v>
      </c>
      <c r="I50" s="11">
        <v>0</v>
      </c>
    </row>
    <row r="53" spans="1:9">
      <c r="A53" s="3" t="s">
        <v>755</v>
      </c>
      <c r="B53" s="15"/>
      <c r="C53" s="3"/>
      <c r="D53" s="3"/>
      <c r="E53" s="3"/>
      <c r="F53" s="10">
        <v>-1640247</v>
      </c>
      <c r="H53" s="10">
        <v>242.06</v>
      </c>
      <c r="I53" s="11">
        <v>1.9E-3</v>
      </c>
    </row>
    <row r="56" spans="1:9">
      <c r="A56" s="6" t="s">
        <v>75</v>
      </c>
      <c r="B56" s="18"/>
      <c r="C56" s="6"/>
      <c r="D56" s="6"/>
      <c r="E56" s="6"/>
    </row>
    <row r="60" spans="1:9">
      <c r="A6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O66"/>
  <sheetViews>
    <sheetView rightToLeft="1" workbookViewId="0"/>
  </sheetViews>
  <sheetFormatPr defaultColWidth="9.28515625" defaultRowHeight="12.75"/>
  <cols>
    <col min="1" max="1" width="46.42578125" customWidth="1"/>
    <col min="2" max="2" width="9.140625" bestFit="1" customWidth="1"/>
    <col min="3" max="3" width="8.14062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11.7109375" bestFit="1" customWidth="1"/>
    <col min="12" max="12" width="6.5703125" bestFit="1" customWidth="1"/>
    <col min="13" max="13" width="8.14062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756</v>
      </c>
    </row>
    <row r="7" spans="1:15">
      <c r="A7" s="3" t="s">
        <v>40</v>
      </c>
      <c r="B7" s="3" t="s">
        <v>41</v>
      </c>
      <c r="C7" s="3" t="s">
        <v>578</v>
      </c>
      <c r="D7" s="3" t="s">
        <v>42</v>
      </c>
      <c r="E7" s="3" t="s">
        <v>43</v>
      </c>
      <c r="F7" s="3" t="s">
        <v>77</v>
      </c>
      <c r="G7" s="3" t="s">
        <v>78</v>
      </c>
      <c r="H7" s="3" t="s">
        <v>44</v>
      </c>
      <c r="I7" s="3" t="s">
        <v>45</v>
      </c>
      <c r="J7" s="3" t="s">
        <v>46</v>
      </c>
      <c r="K7" s="3" t="s">
        <v>79</v>
      </c>
      <c r="L7" s="3" t="s">
        <v>33</v>
      </c>
      <c r="M7" s="3" t="s">
        <v>598</v>
      </c>
      <c r="N7" s="3" t="s">
        <v>80</v>
      </c>
      <c r="O7" s="3" t="s">
        <v>48</v>
      </c>
    </row>
    <row r="8" spans="1:15" ht="13.5" thickBot="1">
      <c r="A8" s="4"/>
      <c r="B8" s="4"/>
      <c r="C8" s="4"/>
      <c r="D8" s="4"/>
      <c r="E8" s="4"/>
      <c r="F8" s="4" t="s">
        <v>81</v>
      </c>
      <c r="G8" s="4" t="s">
        <v>82</v>
      </c>
      <c r="H8" s="4"/>
      <c r="I8" s="4" t="s">
        <v>49</v>
      </c>
      <c r="J8" s="4" t="s">
        <v>49</v>
      </c>
      <c r="K8" s="4" t="s">
        <v>83</v>
      </c>
      <c r="L8" s="4" t="s">
        <v>84</v>
      </c>
      <c r="M8" s="4" t="s">
        <v>50</v>
      </c>
      <c r="N8" s="4" t="s">
        <v>49</v>
      </c>
      <c r="O8" s="4" t="s">
        <v>49</v>
      </c>
    </row>
    <row r="11" spans="1:15">
      <c r="A11" s="3" t="s">
        <v>757</v>
      </c>
      <c r="B11" s="15"/>
      <c r="C11" s="3"/>
      <c r="D11" s="3"/>
      <c r="E11" s="3"/>
      <c r="F11" s="3"/>
      <c r="H11" s="3"/>
    </row>
    <row r="14" spans="1:15">
      <c r="A14" s="3" t="s">
        <v>758</v>
      </c>
      <c r="B14" s="15"/>
      <c r="C14" s="3"/>
      <c r="D14" s="3"/>
      <c r="E14" s="3"/>
      <c r="F14" s="3"/>
      <c r="H14" s="3"/>
    </row>
    <row r="15" spans="1:15">
      <c r="A15" s="16" t="s">
        <v>581</v>
      </c>
      <c r="B15" s="17"/>
      <c r="C15" s="16"/>
      <c r="D15" s="16"/>
      <c r="E15" s="16"/>
      <c r="F15" s="16"/>
      <c r="H15" s="16"/>
    </row>
    <row r="16" spans="1:15">
      <c r="A16" s="16" t="s">
        <v>582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583</v>
      </c>
      <c r="B18" s="17"/>
      <c r="C18" s="16"/>
      <c r="D18" s="16"/>
      <c r="E18" s="16"/>
      <c r="F18" s="16"/>
      <c r="H18" s="16"/>
    </row>
    <row r="19" spans="1:15">
      <c r="A19" s="6" t="s">
        <v>759</v>
      </c>
      <c r="B19" s="18">
        <v>60304607</v>
      </c>
      <c r="C19" s="6" t="s">
        <v>269</v>
      </c>
      <c r="D19" s="6"/>
      <c r="E19" s="6"/>
      <c r="F19" s="6" t="s">
        <v>760</v>
      </c>
      <c r="G19" s="18">
        <v>0.44</v>
      </c>
      <c r="H19" s="6" t="s">
        <v>55</v>
      </c>
      <c r="I19" s="8">
        <v>2.0499999999999997E-2</v>
      </c>
      <c r="J19" s="8">
        <v>-0.187</v>
      </c>
      <c r="K19" s="7">
        <v>1540000</v>
      </c>
      <c r="L19" s="7">
        <v>112.89</v>
      </c>
      <c r="M19" s="7">
        <v>1738.51</v>
      </c>
      <c r="O19" s="8">
        <v>1.3600000000000001E-2</v>
      </c>
    </row>
    <row r="20" spans="1:15">
      <c r="A20" s="16" t="s">
        <v>584</v>
      </c>
      <c r="B20" s="17"/>
      <c r="C20" s="16"/>
      <c r="D20" s="16"/>
      <c r="E20" s="16"/>
      <c r="F20" s="16"/>
      <c r="G20" s="17">
        <v>0.44</v>
      </c>
      <c r="H20" s="16"/>
      <c r="J20" s="20">
        <v>-0.187</v>
      </c>
      <c r="K20" s="19">
        <v>1540000</v>
      </c>
      <c r="M20" s="19">
        <v>1738.51</v>
      </c>
      <c r="O20" s="20">
        <v>1.3600000000000001E-2</v>
      </c>
    </row>
    <row r="22" spans="1:15">
      <c r="A22" s="16" t="s">
        <v>585</v>
      </c>
      <c r="B22" s="17"/>
      <c r="C22" s="16"/>
      <c r="D22" s="16"/>
      <c r="E22" s="16"/>
      <c r="F22" s="16"/>
      <c r="H22" s="16"/>
    </row>
    <row r="23" spans="1:15">
      <c r="A23" s="16" t="s">
        <v>586</v>
      </c>
      <c r="B23" s="17"/>
      <c r="C23" s="16"/>
      <c r="D23" s="16"/>
      <c r="E23" s="16"/>
      <c r="F23" s="16"/>
      <c r="H23" s="16"/>
      <c r="K23" s="19">
        <v>0</v>
      </c>
      <c r="M23" s="19">
        <v>0</v>
      </c>
      <c r="O23" s="20">
        <v>0</v>
      </c>
    </row>
    <row r="25" spans="1:15">
      <c r="A25" s="16" t="s">
        <v>587</v>
      </c>
      <c r="B25" s="17"/>
      <c r="C25" s="16"/>
      <c r="D25" s="16"/>
      <c r="E25" s="16"/>
      <c r="F25" s="16"/>
      <c r="H25" s="16"/>
    </row>
    <row r="26" spans="1:15">
      <c r="A26" s="16" t="s">
        <v>588</v>
      </c>
      <c r="B26" s="17"/>
      <c r="C26" s="16"/>
      <c r="D26" s="16"/>
      <c r="E26" s="16"/>
      <c r="F26" s="16"/>
      <c r="H26" s="16"/>
      <c r="K26" s="19">
        <v>0</v>
      </c>
      <c r="M26" s="19">
        <v>0</v>
      </c>
      <c r="O26" s="20">
        <v>0</v>
      </c>
    </row>
    <row r="28" spans="1:15">
      <c r="A28" s="16" t="s">
        <v>589</v>
      </c>
      <c r="B28" s="17"/>
      <c r="C28" s="16"/>
      <c r="D28" s="16"/>
      <c r="E28" s="16"/>
      <c r="F28" s="16"/>
      <c r="H28" s="16"/>
    </row>
    <row r="29" spans="1:15">
      <c r="A29" s="16" t="s">
        <v>590</v>
      </c>
      <c r="B29" s="17"/>
      <c r="C29" s="16"/>
      <c r="D29" s="16"/>
      <c r="E29" s="16"/>
      <c r="F29" s="16"/>
      <c r="H29" s="16"/>
      <c r="K29" s="19">
        <v>0</v>
      </c>
      <c r="M29" s="19">
        <v>0</v>
      </c>
      <c r="O29" s="20">
        <v>0</v>
      </c>
    </row>
    <row r="31" spans="1:15">
      <c r="A31" s="16" t="s">
        <v>591</v>
      </c>
      <c r="B31" s="17"/>
      <c r="C31" s="16"/>
      <c r="D31" s="16"/>
      <c r="E31" s="16"/>
      <c r="F31" s="16"/>
      <c r="H31" s="16"/>
    </row>
    <row r="32" spans="1:15">
      <c r="A32" s="16" t="s">
        <v>592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3" t="s">
        <v>761</v>
      </c>
      <c r="B34" s="15"/>
      <c r="C34" s="3"/>
      <c r="D34" s="3"/>
      <c r="E34" s="3"/>
      <c r="F34" s="3"/>
      <c r="G34" s="15">
        <v>0.44</v>
      </c>
      <c r="H34" s="3"/>
      <c r="J34" s="11">
        <v>-0.187</v>
      </c>
      <c r="K34" s="10">
        <v>1540000</v>
      </c>
      <c r="M34" s="10">
        <v>1738.51</v>
      </c>
      <c r="O34" s="11">
        <v>1.3600000000000001E-2</v>
      </c>
    </row>
    <row r="37" spans="1:15">
      <c r="A37" s="3" t="s">
        <v>762</v>
      </c>
      <c r="B37" s="15"/>
      <c r="C37" s="3"/>
      <c r="D37" s="3"/>
      <c r="E37" s="3"/>
      <c r="F37" s="3"/>
      <c r="H37" s="3"/>
    </row>
    <row r="38" spans="1:15">
      <c r="A38" s="16" t="s">
        <v>581</v>
      </c>
      <c r="B38" s="17"/>
      <c r="C38" s="16"/>
      <c r="D38" s="16"/>
      <c r="E38" s="16"/>
      <c r="F38" s="16"/>
      <c r="H38" s="16"/>
    </row>
    <row r="39" spans="1:15">
      <c r="A39" s="16" t="s">
        <v>582</v>
      </c>
      <c r="B39" s="17"/>
      <c r="C39" s="16"/>
      <c r="D39" s="16"/>
      <c r="E39" s="16"/>
      <c r="F39" s="16"/>
      <c r="H39" s="16"/>
      <c r="K39" s="19">
        <v>0</v>
      </c>
      <c r="M39" s="19">
        <v>0</v>
      </c>
      <c r="O39" s="20">
        <v>0</v>
      </c>
    </row>
    <row r="41" spans="1:15">
      <c r="A41" s="16" t="s">
        <v>583</v>
      </c>
      <c r="B41" s="17"/>
      <c r="C41" s="16"/>
      <c r="D41" s="16"/>
      <c r="E41" s="16"/>
      <c r="F41" s="16"/>
      <c r="H41" s="16"/>
    </row>
    <row r="42" spans="1:15">
      <c r="A42" s="16" t="s">
        <v>584</v>
      </c>
      <c r="B42" s="17"/>
      <c r="C42" s="16"/>
      <c r="D42" s="16"/>
      <c r="E42" s="16"/>
      <c r="F42" s="16"/>
      <c r="H42" s="16"/>
      <c r="K42" s="19">
        <v>0</v>
      </c>
      <c r="M42" s="19">
        <v>0</v>
      </c>
      <c r="O42" s="20">
        <v>0</v>
      </c>
    </row>
    <row r="44" spans="1:15">
      <c r="A44" s="16" t="s">
        <v>585</v>
      </c>
      <c r="B44" s="17"/>
      <c r="C44" s="16"/>
      <c r="D44" s="16"/>
      <c r="E44" s="16"/>
      <c r="F44" s="16"/>
      <c r="H44" s="16"/>
    </row>
    <row r="45" spans="1:15">
      <c r="A45" s="16" t="s">
        <v>586</v>
      </c>
      <c r="B45" s="17"/>
      <c r="C45" s="16"/>
      <c r="D45" s="16"/>
      <c r="E45" s="16"/>
      <c r="F45" s="16"/>
      <c r="H45" s="16"/>
      <c r="K45" s="19">
        <v>0</v>
      </c>
      <c r="M45" s="19">
        <v>0</v>
      </c>
      <c r="O45" s="20">
        <v>0</v>
      </c>
    </row>
    <row r="47" spans="1:15">
      <c r="A47" s="16" t="s">
        <v>587</v>
      </c>
      <c r="B47" s="17"/>
      <c r="C47" s="16"/>
      <c r="D47" s="16"/>
      <c r="E47" s="16"/>
      <c r="F47" s="16"/>
      <c r="H47" s="16"/>
    </row>
    <row r="48" spans="1:15">
      <c r="A48" s="16" t="s">
        <v>588</v>
      </c>
      <c r="B48" s="17"/>
      <c r="C48" s="16"/>
      <c r="D48" s="16"/>
      <c r="E48" s="16"/>
      <c r="F48" s="16"/>
      <c r="H48" s="16"/>
      <c r="K48" s="19">
        <v>0</v>
      </c>
      <c r="M48" s="19">
        <v>0</v>
      </c>
      <c r="O48" s="20">
        <v>0</v>
      </c>
    </row>
    <row r="50" spans="1:15">
      <c r="A50" s="16" t="s">
        <v>589</v>
      </c>
      <c r="B50" s="17"/>
      <c r="C50" s="16"/>
      <c r="D50" s="16"/>
      <c r="E50" s="16"/>
      <c r="F50" s="16"/>
      <c r="H50" s="16"/>
    </row>
    <row r="51" spans="1:15">
      <c r="A51" s="16" t="s">
        <v>590</v>
      </c>
      <c r="B51" s="17"/>
      <c r="C51" s="16"/>
      <c r="D51" s="16"/>
      <c r="E51" s="16"/>
      <c r="F51" s="16"/>
      <c r="H51" s="16"/>
      <c r="K51" s="19">
        <v>0</v>
      </c>
      <c r="M51" s="19">
        <v>0</v>
      </c>
      <c r="O51" s="20">
        <v>0</v>
      </c>
    </row>
    <row r="53" spans="1:15">
      <c r="A53" s="16" t="s">
        <v>591</v>
      </c>
      <c r="B53" s="17"/>
      <c r="C53" s="16"/>
      <c r="D53" s="16"/>
      <c r="E53" s="16"/>
      <c r="F53" s="16"/>
      <c r="H53" s="16"/>
    </row>
    <row r="54" spans="1:15">
      <c r="A54" s="16" t="s">
        <v>592</v>
      </c>
      <c r="B54" s="17"/>
      <c r="C54" s="16"/>
      <c r="D54" s="16"/>
      <c r="E54" s="16"/>
      <c r="F54" s="16"/>
      <c r="H54" s="16"/>
      <c r="K54" s="19">
        <v>0</v>
      </c>
      <c r="M54" s="19">
        <v>0</v>
      </c>
      <c r="O54" s="20">
        <v>0</v>
      </c>
    </row>
    <row r="56" spans="1:15">
      <c r="A56" s="3" t="s">
        <v>763</v>
      </c>
      <c r="B56" s="15"/>
      <c r="C56" s="3"/>
      <c r="D56" s="3"/>
      <c r="E56" s="3"/>
      <c r="F56" s="3"/>
      <c r="H56" s="3"/>
      <c r="K56" s="10">
        <v>0</v>
      </c>
      <c r="M56" s="10">
        <v>0</v>
      </c>
      <c r="O56" s="11">
        <v>0</v>
      </c>
    </row>
    <row r="59" spans="1:15">
      <c r="A59" s="3" t="s">
        <v>764</v>
      </c>
      <c r="B59" s="15"/>
      <c r="C59" s="3"/>
      <c r="D59" s="3"/>
      <c r="E59" s="3"/>
      <c r="F59" s="3"/>
      <c r="G59" s="15">
        <v>0.44</v>
      </c>
      <c r="H59" s="3"/>
      <c r="J59" s="11">
        <v>-0.187</v>
      </c>
      <c r="K59" s="10">
        <v>1540000</v>
      </c>
      <c r="M59" s="10">
        <v>1738.51</v>
      </c>
      <c r="O59" s="11">
        <v>1.3600000000000001E-2</v>
      </c>
    </row>
    <row r="62" spans="1:15">
      <c r="A62" s="6" t="s">
        <v>75</v>
      </c>
      <c r="B62" s="18"/>
      <c r="C62" s="6"/>
      <c r="D62" s="6"/>
      <c r="E62" s="6"/>
      <c r="F62" s="6"/>
      <c r="H62" s="6"/>
    </row>
    <row r="66" spans="1:1">
      <c r="A6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2:L70"/>
  <sheetViews>
    <sheetView rightToLeft="1" workbookViewId="0"/>
  </sheetViews>
  <sheetFormatPr defaultColWidth="9.28515625" defaultRowHeight="12.75"/>
  <cols>
    <col min="1" max="1" width="48.140625" customWidth="1"/>
    <col min="2" max="2" width="10" bestFit="1" customWidth="1"/>
    <col min="3" max="3" width="5" bestFit="1" customWidth="1"/>
    <col min="4" max="4" width="8.140625" bestFit="1" customWidth="1"/>
    <col min="5" max="5" width="5.28515625" bestFit="1" customWidth="1"/>
    <col min="6" max="6" width="8.42578125" bestFit="1" customWidth="1"/>
    <col min="7" max="7" width="10.5703125" bestFit="1" customWidth="1"/>
    <col min="8" max="8" width="12.42578125" bestFit="1" customWidth="1"/>
    <col min="9" max="9" width="11.7109375" bestFit="1" customWidth="1"/>
    <col min="10" max="10" width="6.5703125" bestFit="1" customWidth="1"/>
    <col min="11" max="11" width="8.140625" bestFit="1" customWidth="1"/>
    <col min="12" max="12" width="16.5703125" bestFit="1" customWidth="1"/>
  </cols>
  <sheetData>
    <row r="2" spans="1:12" ht="18">
      <c r="A2" s="1" t="s">
        <v>0</v>
      </c>
    </row>
    <row r="4" spans="1:12" ht="18">
      <c r="A4" s="1" t="s">
        <v>765</v>
      </c>
    </row>
    <row r="7" spans="1:12">
      <c r="A7" s="3" t="s">
        <v>40</v>
      </c>
      <c r="B7" s="3" t="s">
        <v>41</v>
      </c>
      <c r="C7" s="3" t="s">
        <v>42</v>
      </c>
      <c r="D7" s="3" t="s">
        <v>43</v>
      </c>
      <c r="E7" s="3" t="s">
        <v>78</v>
      </c>
      <c r="F7" s="3" t="s">
        <v>44</v>
      </c>
      <c r="G7" s="3" t="s">
        <v>45</v>
      </c>
      <c r="H7" s="3" t="s">
        <v>46</v>
      </c>
      <c r="I7" s="3" t="s">
        <v>79</v>
      </c>
      <c r="J7" s="3" t="s">
        <v>33</v>
      </c>
      <c r="K7" s="3" t="s">
        <v>598</v>
      </c>
      <c r="L7" s="3" t="s">
        <v>48</v>
      </c>
    </row>
    <row r="8" spans="1:12" ht="13.5" thickBot="1">
      <c r="A8" s="4"/>
      <c r="B8" s="4"/>
      <c r="C8" s="4"/>
      <c r="D8" s="4"/>
      <c r="E8" s="4" t="s">
        <v>82</v>
      </c>
      <c r="F8" s="4"/>
      <c r="G8" s="4" t="s">
        <v>49</v>
      </c>
      <c r="H8" s="4" t="s">
        <v>49</v>
      </c>
      <c r="I8" s="4" t="s">
        <v>83</v>
      </c>
      <c r="J8" s="4" t="s">
        <v>84</v>
      </c>
      <c r="K8" s="4" t="s">
        <v>50</v>
      </c>
      <c r="L8" s="4" t="s">
        <v>49</v>
      </c>
    </row>
    <row r="11" spans="1:12">
      <c r="A11" s="3" t="s">
        <v>765</v>
      </c>
      <c r="B11" s="15"/>
      <c r="C11" s="3"/>
      <c r="D11" s="3"/>
      <c r="F11" s="3"/>
    </row>
    <row r="14" spans="1:12">
      <c r="A14" s="3" t="s">
        <v>766</v>
      </c>
      <c r="B14" s="15"/>
      <c r="C14" s="3"/>
      <c r="D14" s="3"/>
      <c r="F14" s="3"/>
    </row>
    <row r="15" spans="1:12">
      <c r="A15" s="16" t="s">
        <v>767</v>
      </c>
      <c r="B15" s="17"/>
      <c r="C15" s="16"/>
      <c r="D15" s="16"/>
      <c r="F15" s="16"/>
    </row>
    <row r="16" spans="1:12">
      <c r="A16" s="6" t="s">
        <v>855</v>
      </c>
      <c r="B16" s="18">
        <v>10</v>
      </c>
      <c r="C16" s="6" t="s">
        <v>141</v>
      </c>
      <c r="D16" s="6"/>
      <c r="E16" s="18">
        <v>1.47</v>
      </c>
      <c r="F16" s="6" t="s">
        <v>55</v>
      </c>
      <c r="G16" s="8"/>
      <c r="H16" s="8">
        <v>1.9599999999999999E-2</v>
      </c>
      <c r="I16" s="7">
        <v>1040319.76</v>
      </c>
      <c r="J16" s="7">
        <f>K16/I16*100000</f>
        <v>103.95457642753993</v>
      </c>
      <c r="K16" s="7">
        <v>1081.46</v>
      </c>
      <c r="L16" s="8">
        <v>8.5000000000000006E-3</v>
      </c>
    </row>
    <row r="17" spans="1:12">
      <c r="A17" s="16" t="s">
        <v>768</v>
      </c>
      <c r="B17" s="17"/>
      <c r="C17" s="16"/>
      <c r="D17" s="16"/>
      <c r="E17" s="17">
        <v>1.47</v>
      </c>
      <c r="F17" s="16"/>
      <c r="G17" s="21"/>
      <c r="H17" s="20">
        <v>1.9599999999999999E-2</v>
      </c>
      <c r="I17" s="19">
        <v>1040319.76</v>
      </c>
      <c r="K17" s="19">
        <v>1081.46</v>
      </c>
      <c r="L17" s="20">
        <v>8.5000000000000006E-3</v>
      </c>
    </row>
    <row r="18" spans="1:12">
      <c r="G18" s="21"/>
    </row>
    <row r="19" spans="1:12">
      <c r="A19" s="16" t="s">
        <v>769</v>
      </c>
      <c r="B19" s="17"/>
      <c r="C19" s="16"/>
      <c r="D19" s="16"/>
      <c r="F19" s="16"/>
      <c r="G19" s="21"/>
    </row>
    <row r="20" spans="1:12">
      <c r="A20" s="16" t="s">
        <v>770</v>
      </c>
      <c r="B20" s="17"/>
      <c r="C20" s="16"/>
      <c r="D20" s="16"/>
      <c r="F20" s="16"/>
      <c r="G20" s="21"/>
      <c r="I20" s="19">
        <v>0</v>
      </c>
      <c r="K20" s="19">
        <v>0</v>
      </c>
      <c r="L20" s="20">
        <v>0</v>
      </c>
    </row>
    <row r="21" spans="1:12">
      <c r="G21" s="21"/>
    </row>
    <row r="22" spans="1:12">
      <c r="A22" s="16" t="s">
        <v>771</v>
      </c>
      <c r="B22" s="17"/>
      <c r="C22" s="16"/>
      <c r="D22" s="16"/>
      <c r="F22" s="16"/>
      <c r="G22" s="21"/>
    </row>
    <row r="23" spans="1:12">
      <c r="A23" s="16" t="s">
        <v>772</v>
      </c>
      <c r="B23" s="17"/>
      <c r="C23" s="16"/>
      <c r="D23" s="16"/>
      <c r="F23" s="16"/>
      <c r="G23" s="21"/>
      <c r="I23" s="19">
        <v>0</v>
      </c>
      <c r="K23" s="19">
        <v>0</v>
      </c>
      <c r="L23" s="20">
        <v>0</v>
      </c>
    </row>
    <row r="24" spans="1:12">
      <c r="G24" s="21"/>
    </row>
    <row r="25" spans="1:12">
      <c r="A25" s="16" t="s">
        <v>773</v>
      </c>
      <c r="B25" s="17"/>
      <c r="C25" s="16"/>
      <c r="D25" s="16"/>
      <c r="F25" s="16"/>
      <c r="G25" s="21"/>
    </row>
    <row r="26" spans="1:12">
      <c r="A26" s="6" t="s">
        <v>774</v>
      </c>
      <c r="B26" s="18">
        <v>400100200</v>
      </c>
      <c r="C26" s="6"/>
      <c r="D26" s="6"/>
      <c r="E26" s="18">
        <v>0.69</v>
      </c>
      <c r="F26" s="6" t="s">
        <v>55</v>
      </c>
      <c r="G26" s="8">
        <v>5.9500000000000004E-2</v>
      </c>
      <c r="H26" s="8">
        <v>3.4599999999999999E-2</v>
      </c>
      <c r="I26" s="7">
        <v>158720.62</v>
      </c>
      <c r="J26" s="7">
        <v>102.94</v>
      </c>
      <c r="K26" s="7">
        <v>163.38999999999999</v>
      </c>
      <c r="L26" s="8">
        <v>1.2999999999999999E-3</v>
      </c>
    </row>
    <row r="27" spans="1:12">
      <c r="A27" s="16" t="s">
        <v>775</v>
      </c>
      <c r="B27" s="17"/>
      <c r="C27" s="16"/>
      <c r="D27" s="16"/>
      <c r="E27" s="17">
        <v>0.69</v>
      </c>
      <c r="F27" s="16"/>
      <c r="G27" s="21"/>
      <c r="H27" s="20">
        <v>3.4599999999999999E-2</v>
      </c>
      <c r="I27" s="19">
        <v>158720.62</v>
      </c>
      <c r="K27" s="19">
        <v>163.38999999999999</v>
      </c>
      <c r="L27" s="20">
        <v>1.2999999999999999E-3</v>
      </c>
    </row>
    <row r="28" spans="1:12">
      <c r="G28" s="21"/>
    </row>
    <row r="29" spans="1:12">
      <c r="A29" s="16" t="s">
        <v>776</v>
      </c>
      <c r="B29" s="17"/>
      <c r="C29" s="16"/>
      <c r="D29" s="16"/>
      <c r="F29" s="16"/>
      <c r="G29" s="21"/>
    </row>
    <row r="30" spans="1:12">
      <c r="A30" s="16" t="s">
        <v>777</v>
      </c>
      <c r="B30" s="17"/>
      <c r="C30" s="16"/>
      <c r="D30" s="16"/>
      <c r="F30" s="16"/>
      <c r="G30" s="21"/>
      <c r="I30" s="19">
        <v>0</v>
      </c>
      <c r="K30" s="19">
        <v>0</v>
      </c>
      <c r="L30" s="20">
        <v>0</v>
      </c>
    </row>
    <row r="31" spans="1:12">
      <c r="G31" s="21"/>
    </row>
    <row r="32" spans="1:12">
      <c r="A32" s="16" t="s">
        <v>778</v>
      </c>
      <c r="B32" s="17"/>
      <c r="C32" s="16"/>
      <c r="D32" s="16"/>
      <c r="F32" s="16"/>
      <c r="G32" s="21"/>
    </row>
    <row r="33" spans="1:12">
      <c r="A33" s="16" t="s">
        <v>779</v>
      </c>
      <c r="B33" s="17"/>
      <c r="C33" s="16"/>
      <c r="D33" s="16"/>
      <c r="F33" s="16"/>
      <c r="G33" s="21"/>
      <c r="I33" s="19">
        <v>0</v>
      </c>
      <c r="K33" s="19">
        <v>0</v>
      </c>
      <c r="L33" s="20">
        <v>0</v>
      </c>
    </row>
    <row r="34" spans="1:12">
      <c r="G34" s="21"/>
    </row>
    <row r="35" spans="1:12">
      <c r="A35" s="16" t="s">
        <v>780</v>
      </c>
      <c r="B35" s="17"/>
      <c r="C35" s="16"/>
      <c r="D35" s="16"/>
      <c r="F35" s="16"/>
      <c r="G35" s="21"/>
    </row>
    <row r="36" spans="1:12">
      <c r="A36" s="16" t="s">
        <v>781</v>
      </c>
      <c r="B36" s="17"/>
      <c r="C36" s="16"/>
      <c r="D36" s="16"/>
      <c r="F36" s="16"/>
      <c r="G36" s="21"/>
      <c r="I36" s="19">
        <v>0</v>
      </c>
      <c r="K36" s="19">
        <v>0</v>
      </c>
      <c r="L36" s="20">
        <v>0</v>
      </c>
    </row>
    <row r="37" spans="1:12">
      <c r="G37" s="21"/>
    </row>
    <row r="38" spans="1:12">
      <c r="A38" s="16" t="s">
        <v>782</v>
      </c>
      <c r="B38" s="17"/>
      <c r="C38" s="16"/>
      <c r="D38" s="16"/>
      <c r="F38" s="16"/>
      <c r="G38" s="21"/>
    </row>
    <row r="39" spans="1:12">
      <c r="A39" s="16" t="s">
        <v>783</v>
      </c>
      <c r="B39" s="17"/>
      <c r="C39" s="16"/>
      <c r="D39" s="16"/>
      <c r="F39" s="16"/>
      <c r="G39" s="21"/>
      <c r="I39" s="19">
        <v>0</v>
      </c>
      <c r="K39" s="19">
        <v>0</v>
      </c>
      <c r="L39" s="20">
        <v>0</v>
      </c>
    </row>
    <row r="40" spans="1:12">
      <c r="G40" s="21"/>
    </row>
    <row r="41" spans="1:12">
      <c r="A41" s="16" t="s">
        <v>784</v>
      </c>
      <c r="B41" s="17"/>
      <c r="C41" s="16"/>
      <c r="D41" s="16"/>
      <c r="F41" s="16"/>
      <c r="G41" s="21"/>
    </row>
    <row r="42" spans="1:12">
      <c r="A42" s="16" t="s">
        <v>785</v>
      </c>
      <c r="B42" s="17"/>
      <c r="C42" s="16"/>
      <c r="D42" s="16"/>
      <c r="F42" s="16"/>
      <c r="G42" s="21"/>
      <c r="I42" s="19">
        <v>0</v>
      </c>
      <c r="K42" s="19">
        <v>0</v>
      </c>
      <c r="L42" s="20">
        <v>0</v>
      </c>
    </row>
    <row r="43" spans="1:12">
      <c r="G43" s="21"/>
    </row>
    <row r="44" spans="1:12">
      <c r="A44" s="3" t="s">
        <v>786</v>
      </c>
      <c r="B44" s="15"/>
      <c r="C44" s="3"/>
      <c r="D44" s="3"/>
      <c r="E44" s="15">
        <v>1.36</v>
      </c>
      <c r="F44" s="3"/>
      <c r="G44" s="21"/>
      <c r="H44" s="11">
        <v>2.1499999999999998E-2</v>
      </c>
      <c r="I44" s="10">
        <v>1199040.3799999999</v>
      </c>
      <c r="K44" s="10">
        <v>1244.8499999999999</v>
      </c>
      <c r="L44" s="11">
        <v>9.7000000000000003E-3</v>
      </c>
    </row>
    <row r="45" spans="1:12">
      <c r="G45" s="21"/>
    </row>
    <row r="46" spans="1:12">
      <c r="G46" s="21"/>
    </row>
    <row r="47" spans="1:12">
      <c r="A47" s="3" t="s">
        <v>787</v>
      </c>
      <c r="B47" s="15"/>
      <c r="C47" s="3"/>
      <c r="D47" s="3"/>
      <c r="F47" s="3"/>
      <c r="G47" s="21"/>
    </row>
    <row r="48" spans="1:12">
      <c r="A48" s="16" t="s">
        <v>788</v>
      </c>
      <c r="B48" s="17"/>
      <c r="C48" s="16"/>
      <c r="D48" s="16"/>
      <c r="F48" s="16"/>
      <c r="G48" s="21"/>
    </row>
    <row r="49" spans="1:12">
      <c r="A49" s="16" t="s">
        <v>789</v>
      </c>
      <c r="B49" s="17"/>
      <c r="C49" s="16"/>
      <c r="D49" s="16"/>
      <c r="F49" s="16"/>
      <c r="G49" s="21"/>
      <c r="I49" s="19">
        <v>0</v>
      </c>
      <c r="K49" s="19">
        <v>0</v>
      </c>
      <c r="L49" s="20">
        <v>0</v>
      </c>
    </row>
    <row r="50" spans="1:12">
      <c r="G50" s="21"/>
    </row>
    <row r="51" spans="1:12">
      <c r="A51" s="16" t="s">
        <v>790</v>
      </c>
      <c r="B51" s="17"/>
      <c r="C51" s="16"/>
      <c r="D51" s="16"/>
      <c r="F51" s="16"/>
      <c r="G51" s="21"/>
    </row>
    <row r="52" spans="1:12">
      <c r="A52" s="16" t="s">
        <v>791</v>
      </c>
      <c r="B52" s="17"/>
      <c r="C52" s="16"/>
      <c r="D52" s="16"/>
      <c r="F52" s="16"/>
      <c r="G52" s="21"/>
      <c r="I52" s="19">
        <v>0</v>
      </c>
      <c r="K52" s="19">
        <v>0</v>
      </c>
      <c r="L52" s="20">
        <v>0</v>
      </c>
    </row>
    <row r="53" spans="1:12">
      <c r="G53" s="21"/>
    </row>
    <row r="54" spans="1:12">
      <c r="A54" s="16" t="s">
        <v>792</v>
      </c>
      <c r="B54" s="17"/>
      <c r="C54" s="16"/>
      <c r="D54" s="16"/>
      <c r="F54" s="16"/>
      <c r="G54" s="21"/>
    </row>
    <row r="55" spans="1:12">
      <c r="A55" s="16" t="s">
        <v>793</v>
      </c>
      <c r="B55" s="17"/>
      <c r="C55" s="16"/>
      <c r="D55" s="16"/>
      <c r="F55" s="16"/>
      <c r="G55" s="21"/>
      <c r="I55" s="19">
        <v>0</v>
      </c>
      <c r="K55" s="19">
        <v>0</v>
      </c>
      <c r="L55" s="20">
        <v>0</v>
      </c>
    </row>
    <row r="56" spans="1:12">
      <c r="G56" s="21"/>
    </row>
    <row r="57" spans="1:12">
      <c r="A57" s="16" t="s">
        <v>794</v>
      </c>
      <c r="B57" s="17"/>
      <c r="C57" s="16"/>
      <c r="D57" s="16"/>
      <c r="F57" s="16"/>
      <c r="G57" s="21"/>
    </row>
    <row r="58" spans="1:12">
      <c r="A58" s="16" t="s">
        <v>795</v>
      </c>
      <c r="B58" s="17"/>
      <c r="C58" s="16"/>
      <c r="D58" s="16"/>
      <c r="F58" s="16"/>
      <c r="G58" s="21"/>
      <c r="I58" s="19">
        <v>0</v>
      </c>
      <c r="K58" s="19">
        <v>0</v>
      </c>
      <c r="L58" s="20">
        <v>0</v>
      </c>
    </row>
    <row r="59" spans="1:12">
      <c r="G59" s="21"/>
    </row>
    <row r="60" spans="1:12">
      <c r="A60" s="3" t="s">
        <v>796</v>
      </c>
      <c r="B60" s="15"/>
      <c r="C60" s="3"/>
      <c r="D60" s="3"/>
      <c r="F60" s="3"/>
      <c r="G60" s="21"/>
      <c r="I60" s="10">
        <v>0</v>
      </c>
      <c r="K60" s="10">
        <v>0</v>
      </c>
      <c r="L60" s="11">
        <v>0</v>
      </c>
    </row>
    <row r="61" spans="1:12">
      <c r="G61" s="21"/>
    </row>
    <row r="62" spans="1:12">
      <c r="G62" s="21"/>
    </row>
    <row r="63" spans="1:12">
      <c r="A63" s="3" t="s">
        <v>797</v>
      </c>
      <c r="B63" s="15"/>
      <c r="C63" s="3"/>
      <c r="D63" s="3"/>
      <c r="E63" s="15">
        <v>1.36</v>
      </c>
      <c r="F63" s="3"/>
      <c r="G63" s="21"/>
      <c r="H63" s="11">
        <v>2.1499999999999998E-2</v>
      </c>
      <c r="I63" s="10">
        <v>1199040.3799999999</v>
      </c>
      <c r="K63" s="10">
        <v>1244.8499999999999</v>
      </c>
      <c r="L63" s="11">
        <v>9.7000000000000003E-3</v>
      </c>
    </row>
    <row r="64" spans="1:12">
      <c r="G64" s="21"/>
    </row>
    <row r="65" spans="1:7">
      <c r="G65" s="21"/>
    </row>
    <row r="66" spans="1:7">
      <c r="A66" s="6" t="s">
        <v>75</v>
      </c>
      <c r="B66" s="18"/>
      <c r="C66" s="6"/>
      <c r="D66" s="6"/>
      <c r="F66" s="6"/>
      <c r="G66" s="21"/>
    </row>
    <row r="67" spans="1:7">
      <c r="G67" s="21"/>
    </row>
    <row r="68" spans="1:7">
      <c r="G68" s="21"/>
    </row>
    <row r="70" spans="1:7">
      <c r="A70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L47"/>
  <sheetViews>
    <sheetView rightToLeft="1" workbookViewId="0"/>
  </sheetViews>
  <sheetFormatPr defaultColWidth="9.28515625" defaultRowHeight="12.75"/>
  <cols>
    <col min="1" max="1" width="27.7109375" customWidth="1"/>
    <col min="2" max="2" width="9.140625" bestFit="1" customWidth="1"/>
    <col min="3" max="3" width="5" bestFit="1" customWidth="1"/>
    <col min="4" max="4" width="8.140625" bestFit="1" customWidth="1"/>
    <col min="5" max="5" width="5.28515625" bestFit="1" customWidth="1"/>
    <col min="6" max="6" width="8.42578125" bestFit="1" customWidth="1"/>
    <col min="7" max="7" width="10.5703125" bestFit="1" customWidth="1"/>
    <col min="8" max="8" width="12.42578125" bestFit="1" customWidth="1"/>
    <col min="9" max="9" width="8" bestFit="1" customWidth="1"/>
    <col min="10" max="10" width="6.42578125" bestFit="1" customWidth="1"/>
    <col min="11" max="11" width="7.85546875" bestFit="1" customWidth="1"/>
    <col min="12" max="12" width="16.5703125" bestFit="1" customWidth="1"/>
  </cols>
  <sheetData>
    <row r="2" spans="1:12" ht="18">
      <c r="A2" s="1" t="s">
        <v>0</v>
      </c>
    </row>
    <row r="4" spans="1:12" ht="18">
      <c r="A4" s="1" t="s">
        <v>798</v>
      </c>
    </row>
    <row r="7" spans="1:12">
      <c r="A7" s="3" t="s">
        <v>40</v>
      </c>
      <c r="B7" s="3" t="s">
        <v>41</v>
      </c>
      <c r="C7" s="3" t="s">
        <v>42</v>
      </c>
      <c r="D7" s="3" t="s">
        <v>43</v>
      </c>
      <c r="E7" s="3" t="s">
        <v>78</v>
      </c>
      <c r="F7" s="3" t="s">
        <v>44</v>
      </c>
      <c r="G7" s="3" t="s">
        <v>45</v>
      </c>
      <c r="H7" s="3" t="s">
        <v>46</v>
      </c>
      <c r="I7" s="3" t="s">
        <v>79</v>
      </c>
      <c r="J7" s="3" t="s">
        <v>33</v>
      </c>
      <c r="K7" s="3" t="s">
        <v>598</v>
      </c>
      <c r="L7" s="3" t="s">
        <v>48</v>
      </c>
    </row>
    <row r="8" spans="1:12" ht="13.5" thickBot="1">
      <c r="A8" s="4"/>
      <c r="B8" s="4"/>
      <c r="C8" s="4"/>
      <c r="D8" s="4"/>
      <c r="E8" s="4" t="s">
        <v>82</v>
      </c>
      <c r="F8" s="4"/>
      <c r="G8" s="4" t="s">
        <v>49</v>
      </c>
      <c r="H8" s="4" t="s">
        <v>49</v>
      </c>
      <c r="I8" s="4" t="s">
        <v>83</v>
      </c>
      <c r="J8" s="4" t="s">
        <v>84</v>
      </c>
      <c r="K8" s="4" t="s">
        <v>50</v>
      </c>
      <c r="L8" s="4" t="s">
        <v>49</v>
      </c>
    </row>
    <row r="11" spans="1:12">
      <c r="A11" s="3" t="s">
        <v>798</v>
      </c>
      <c r="B11" s="15"/>
      <c r="C11" s="3"/>
      <c r="D11" s="3"/>
      <c r="F11" s="3"/>
    </row>
    <row r="14" spans="1:12">
      <c r="A14" s="3" t="s">
        <v>799</v>
      </c>
      <c r="B14" s="15"/>
      <c r="C14" s="3"/>
      <c r="D14" s="3"/>
      <c r="F14" s="3"/>
    </row>
    <row r="15" spans="1:12">
      <c r="A15" s="16" t="s">
        <v>800</v>
      </c>
      <c r="B15" s="17"/>
      <c r="C15" s="16"/>
      <c r="D15" s="16"/>
      <c r="F15" s="16"/>
    </row>
    <row r="16" spans="1:12">
      <c r="A16" s="16" t="s">
        <v>801</v>
      </c>
      <c r="B16" s="17"/>
      <c r="C16" s="16"/>
      <c r="D16" s="16"/>
      <c r="F16" s="16"/>
      <c r="I16" s="19">
        <v>0</v>
      </c>
      <c r="K16" s="19">
        <v>0</v>
      </c>
      <c r="L16" s="20">
        <v>0</v>
      </c>
    </row>
    <row r="18" spans="1:12">
      <c r="A18" s="16" t="s">
        <v>802</v>
      </c>
      <c r="B18" s="17"/>
      <c r="C18" s="16"/>
      <c r="D18" s="16"/>
      <c r="F18" s="16"/>
    </row>
    <row r="19" spans="1:12">
      <c r="A19" s="16" t="s">
        <v>803</v>
      </c>
      <c r="B19" s="17"/>
      <c r="C19" s="16"/>
      <c r="D19" s="16"/>
      <c r="F19" s="16"/>
      <c r="I19" s="19">
        <v>0</v>
      </c>
      <c r="K19" s="19">
        <v>0</v>
      </c>
      <c r="L19" s="20">
        <v>0</v>
      </c>
    </row>
    <row r="21" spans="1:12">
      <c r="A21" s="16" t="s">
        <v>804</v>
      </c>
      <c r="B21" s="17"/>
      <c r="C21" s="16"/>
      <c r="D21" s="16"/>
      <c r="F21" s="16"/>
    </row>
    <row r="22" spans="1:12">
      <c r="A22" s="16" t="s">
        <v>805</v>
      </c>
      <c r="B22" s="17"/>
      <c r="C22" s="16"/>
      <c r="D22" s="16"/>
      <c r="F22" s="16"/>
      <c r="I22" s="19">
        <v>0</v>
      </c>
      <c r="K22" s="19">
        <v>0</v>
      </c>
      <c r="L22" s="20">
        <v>0</v>
      </c>
    </row>
    <row r="24" spans="1:12">
      <c r="A24" s="16" t="s">
        <v>806</v>
      </c>
      <c r="B24" s="17"/>
      <c r="C24" s="16"/>
      <c r="D24" s="16"/>
      <c r="F24" s="16"/>
    </row>
    <row r="25" spans="1:12">
      <c r="A25" s="16" t="s">
        <v>807</v>
      </c>
      <c r="B25" s="17"/>
      <c r="C25" s="16"/>
      <c r="D25" s="16"/>
      <c r="F25" s="16"/>
      <c r="I25" s="19">
        <v>0</v>
      </c>
      <c r="K25" s="19">
        <v>0</v>
      </c>
      <c r="L25" s="20">
        <v>0</v>
      </c>
    </row>
    <row r="27" spans="1:12">
      <c r="A27" s="16" t="s">
        <v>808</v>
      </c>
      <c r="B27" s="17"/>
      <c r="C27" s="16"/>
      <c r="D27" s="16"/>
      <c r="F27" s="16"/>
    </row>
    <row r="28" spans="1:12">
      <c r="A28" s="16" t="s">
        <v>809</v>
      </c>
      <c r="B28" s="17"/>
      <c r="C28" s="16"/>
      <c r="D28" s="16"/>
      <c r="F28" s="16"/>
      <c r="I28" s="19">
        <v>0</v>
      </c>
      <c r="K28" s="19">
        <v>0</v>
      </c>
      <c r="L28" s="20">
        <v>0</v>
      </c>
    </row>
    <row r="30" spans="1:12">
      <c r="A30" s="3" t="s">
        <v>810</v>
      </c>
      <c r="B30" s="15"/>
      <c r="C30" s="3"/>
      <c r="D30" s="3"/>
      <c r="F30" s="3"/>
      <c r="I30" s="10">
        <v>0</v>
      </c>
      <c r="K30" s="10">
        <v>0</v>
      </c>
      <c r="L30" s="11">
        <v>0</v>
      </c>
    </row>
    <row r="33" spans="1:12">
      <c r="A33" s="3" t="s">
        <v>811</v>
      </c>
      <c r="B33" s="15"/>
      <c r="C33" s="3"/>
      <c r="D33" s="3"/>
      <c r="F33" s="3"/>
    </row>
    <row r="34" spans="1:12">
      <c r="A34" s="16" t="s">
        <v>811</v>
      </c>
      <c r="B34" s="17"/>
      <c r="C34" s="16"/>
      <c r="D34" s="16"/>
      <c r="F34" s="16"/>
    </row>
    <row r="35" spans="1:12">
      <c r="A35" s="16" t="s">
        <v>812</v>
      </c>
      <c r="B35" s="17"/>
      <c r="C35" s="16"/>
      <c r="D35" s="16"/>
      <c r="F35" s="16"/>
      <c r="I35" s="19">
        <v>0</v>
      </c>
      <c r="K35" s="19">
        <v>0</v>
      </c>
      <c r="L35" s="20">
        <v>0</v>
      </c>
    </row>
    <row r="37" spans="1:12">
      <c r="A37" s="3" t="s">
        <v>812</v>
      </c>
      <c r="B37" s="15"/>
      <c r="C37" s="3"/>
      <c r="D37" s="3"/>
      <c r="F37" s="3"/>
      <c r="I37" s="10">
        <v>0</v>
      </c>
      <c r="K37" s="10">
        <v>0</v>
      </c>
      <c r="L37" s="11">
        <v>0</v>
      </c>
    </row>
    <row r="40" spans="1:12">
      <c r="A40" s="3" t="s">
        <v>813</v>
      </c>
      <c r="B40" s="15"/>
      <c r="C40" s="3"/>
      <c r="D40" s="3"/>
      <c r="F40" s="3"/>
      <c r="I40" s="10">
        <v>0</v>
      </c>
      <c r="K40" s="10">
        <v>0</v>
      </c>
      <c r="L40" s="11">
        <v>0</v>
      </c>
    </row>
    <row r="43" spans="1:12">
      <c r="A43" s="6" t="s">
        <v>75</v>
      </c>
      <c r="B43" s="18"/>
      <c r="C43" s="6"/>
      <c r="D43" s="6"/>
      <c r="F43" s="6"/>
    </row>
    <row r="47" spans="1:12">
      <c r="A47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2:G41"/>
  <sheetViews>
    <sheetView rightToLeft="1" workbookViewId="0"/>
  </sheetViews>
  <sheetFormatPr defaultColWidth="9.28515625" defaultRowHeight="12.75"/>
  <cols>
    <col min="1" max="1" width="31.7109375" customWidth="1"/>
    <col min="2" max="2" width="9.140625" bestFit="1" customWidth="1"/>
    <col min="3" max="3" width="16.7109375" bestFit="1" customWidth="1"/>
    <col min="4" max="4" width="8.85546875" bestFit="1" customWidth="1"/>
    <col min="5" max="5" width="26.140625" bestFit="1" customWidth="1"/>
    <col min="6" max="6" width="7.85546875" bestFit="1" customWidth="1"/>
    <col min="7" max="7" width="16.5703125" bestFit="1" customWidth="1"/>
  </cols>
  <sheetData>
    <row r="2" spans="1:7" ht="18">
      <c r="A2" s="1" t="s">
        <v>0</v>
      </c>
    </row>
    <row r="4" spans="1:7" ht="18">
      <c r="A4" s="1" t="s">
        <v>814</v>
      </c>
    </row>
    <row r="7" spans="1:7">
      <c r="A7" s="3" t="s">
        <v>40</v>
      </c>
      <c r="B7" s="3" t="s">
        <v>41</v>
      </c>
      <c r="C7" s="3" t="s">
        <v>815</v>
      </c>
      <c r="D7" s="3" t="s">
        <v>816</v>
      </c>
      <c r="E7" s="3" t="s">
        <v>817</v>
      </c>
      <c r="F7" s="3" t="s">
        <v>598</v>
      </c>
      <c r="G7" s="3" t="s">
        <v>48</v>
      </c>
    </row>
    <row r="8" spans="1:7" ht="13.5" thickBot="1">
      <c r="A8" s="4"/>
      <c r="B8" s="4"/>
      <c r="C8" s="4" t="s">
        <v>81</v>
      </c>
      <c r="D8" s="4"/>
      <c r="E8" s="4" t="s">
        <v>49</v>
      </c>
      <c r="F8" s="4" t="s">
        <v>50</v>
      </c>
      <c r="G8" s="4" t="s">
        <v>49</v>
      </c>
    </row>
    <row r="11" spans="1:7">
      <c r="A11" s="3" t="s">
        <v>814</v>
      </c>
      <c r="B11" s="15"/>
      <c r="C11" s="3"/>
      <c r="D11" s="3"/>
    </row>
    <row r="14" spans="1:7">
      <c r="A14" s="3" t="s">
        <v>818</v>
      </c>
      <c r="B14" s="15"/>
      <c r="C14" s="3"/>
      <c r="D14" s="3"/>
    </row>
    <row r="15" spans="1:7">
      <c r="A15" s="16" t="s">
        <v>819</v>
      </c>
      <c r="B15" s="17"/>
      <c r="C15" s="16"/>
      <c r="D15" s="16"/>
    </row>
    <row r="16" spans="1:7">
      <c r="A16" s="16" t="s">
        <v>820</v>
      </c>
      <c r="B16" s="17"/>
      <c r="C16" s="16"/>
      <c r="D16" s="16"/>
      <c r="F16" s="19">
        <v>0</v>
      </c>
      <c r="G16" s="20">
        <v>0</v>
      </c>
    </row>
    <row r="18" spans="1:7">
      <c r="A18" s="16" t="s">
        <v>821</v>
      </c>
      <c r="B18" s="17"/>
      <c r="C18" s="16"/>
      <c r="D18" s="16"/>
    </row>
    <row r="19" spans="1:7">
      <c r="A19" s="16" t="s">
        <v>822</v>
      </c>
      <c r="B19" s="17"/>
      <c r="C19" s="16"/>
      <c r="D19" s="16"/>
      <c r="F19" s="19">
        <v>0</v>
      </c>
      <c r="G19" s="20">
        <v>0</v>
      </c>
    </row>
    <row r="21" spans="1:7">
      <c r="A21" s="3" t="s">
        <v>823</v>
      </c>
      <c r="B21" s="15"/>
      <c r="C21" s="3"/>
      <c r="D21" s="3"/>
      <c r="F21" s="10">
        <v>0</v>
      </c>
      <c r="G21" s="11">
        <v>0</v>
      </c>
    </row>
    <row r="24" spans="1:7">
      <c r="A24" s="3" t="s">
        <v>824</v>
      </c>
      <c r="B24" s="15"/>
      <c r="C24" s="3"/>
      <c r="D24" s="3"/>
    </row>
    <row r="25" spans="1:7">
      <c r="A25" s="16" t="s">
        <v>825</v>
      </c>
      <c r="B25" s="17"/>
      <c r="C25" s="16"/>
      <c r="D25" s="16"/>
    </row>
    <row r="26" spans="1:7">
      <c r="A26" s="16" t="s">
        <v>826</v>
      </c>
      <c r="B26" s="17"/>
      <c r="C26" s="16"/>
      <c r="D26" s="16"/>
      <c r="F26" s="19">
        <v>0</v>
      </c>
      <c r="G26" s="20">
        <v>0</v>
      </c>
    </row>
    <row r="28" spans="1:7">
      <c r="A28" s="16" t="s">
        <v>827</v>
      </c>
      <c r="B28" s="17"/>
      <c r="C28" s="16"/>
      <c r="D28" s="16"/>
    </row>
    <row r="29" spans="1:7">
      <c r="A29" s="16" t="s">
        <v>828</v>
      </c>
      <c r="B29" s="17"/>
      <c r="C29" s="16"/>
      <c r="D29" s="16"/>
      <c r="F29" s="19">
        <v>0</v>
      </c>
      <c r="G29" s="20">
        <v>0</v>
      </c>
    </row>
    <row r="31" spans="1:7">
      <c r="A31" s="3" t="s">
        <v>829</v>
      </c>
      <c r="B31" s="15"/>
      <c r="C31" s="3"/>
      <c r="D31" s="3"/>
      <c r="F31" s="10">
        <v>0</v>
      </c>
      <c r="G31" s="11">
        <v>0</v>
      </c>
    </row>
    <row r="34" spans="1:7">
      <c r="A34" s="3" t="s">
        <v>830</v>
      </c>
      <c r="B34" s="15"/>
      <c r="C34" s="3"/>
      <c r="D34" s="3"/>
      <c r="F34" s="10">
        <v>0</v>
      </c>
      <c r="G34" s="11">
        <v>0</v>
      </c>
    </row>
    <row r="37" spans="1:7">
      <c r="A37" s="6" t="s">
        <v>75</v>
      </c>
      <c r="B37" s="18"/>
      <c r="C37" s="6"/>
      <c r="D37" s="6"/>
    </row>
    <row r="41" spans="1:7">
      <c r="A41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H36"/>
  <sheetViews>
    <sheetView rightToLeft="1" workbookViewId="0"/>
  </sheetViews>
  <sheetFormatPr defaultColWidth="9.28515625" defaultRowHeight="12.75"/>
  <cols>
    <col min="1" max="1" width="28.7109375" customWidth="1"/>
    <col min="2" max="2" width="9.140625" bestFit="1" customWidth="1"/>
    <col min="3" max="3" width="5" bestFit="1" customWidth="1"/>
    <col min="4" max="4" width="8.140625" bestFit="1" customWidth="1"/>
    <col min="5" max="5" width="10.5703125" bestFit="1" customWidth="1"/>
    <col min="6" max="6" width="12.42578125" bestFit="1" customWidth="1"/>
    <col min="7" max="7" width="7.85546875" bestFit="1" customWidth="1"/>
    <col min="8" max="8" width="16.5703125" bestFit="1" customWidth="1"/>
  </cols>
  <sheetData>
    <row r="2" spans="1:8" ht="18">
      <c r="A2" s="1" t="s">
        <v>0</v>
      </c>
    </row>
    <row r="4" spans="1:8" ht="18">
      <c r="A4" s="1" t="s">
        <v>831</v>
      </c>
    </row>
    <row r="7" spans="1:8">
      <c r="A7" s="3" t="s">
        <v>40</v>
      </c>
      <c r="B7" s="3" t="s">
        <v>41</v>
      </c>
      <c r="C7" s="3" t="s">
        <v>42</v>
      </c>
      <c r="D7" s="3" t="s">
        <v>43</v>
      </c>
      <c r="E7" s="3" t="s">
        <v>45</v>
      </c>
      <c r="F7" s="3" t="s">
        <v>46</v>
      </c>
      <c r="G7" s="3" t="s">
        <v>598</v>
      </c>
      <c r="H7" s="3" t="s">
        <v>48</v>
      </c>
    </row>
    <row r="8" spans="1:8" ht="13.5" thickBot="1">
      <c r="A8" s="4"/>
      <c r="B8" s="4"/>
      <c r="C8" s="4"/>
      <c r="D8" s="4"/>
      <c r="E8" s="4" t="s">
        <v>49</v>
      </c>
      <c r="F8" s="4" t="s">
        <v>49</v>
      </c>
      <c r="G8" s="4" t="s">
        <v>50</v>
      </c>
      <c r="H8" s="4" t="s">
        <v>49</v>
      </c>
    </row>
    <row r="11" spans="1:8">
      <c r="A11" s="3" t="s">
        <v>831</v>
      </c>
      <c r="B11" s="15"/>
      <c r="C11" s="3"/>
      <c r="D11" s="3"/>
    </row>
    <row r="14" spans="1:8">
      <c r="A14" s="3" t="s">
        <v>832</v>
      </c>
      <c r="B14" s="15"/>
      <c r="C14" s="3"/>
      <c r="D14" s="3"/>
    </row>
    <row r="15" spans="1:8">
      <c r="A15" s="16" t="s">
        <v>832</v>
      </c>
      <c r="B15" s="17"/>
      <c r="C15" s="16"/>
      <c r="D15" s="16"/>
    </row>
    <row r="16" spans="1:8">
      <c r="A16" s="6" t="s">
        <v>856</v>
      </c>
      <c r="B16" s="18"/>
      <c r="C16" s="6"/>
      <c r="D16" s="6"/>
      <c r="G16" s="7">
        <v>-396.59</v>
      </c>
      <c r="H16" s="8">
        <v>-3.0999999999999999E-3</v>
      </c>
    </row>
    <row r="17" spans="1:8">
      <c r="A17" s="16" t="s">
        <v>833</v>
      </c>
      <c r="B17" s="17"/>
      <c r="C17" s="16"/>
      <c r="D17" s="16"/>
      <c r="G17" s="19">
        <v>-396.59</v>
      </c>
      <c r="H17" s="20">
        <v>-3.0999999999999999E-3</v>
      </c>
    </row>
    <row r="19" spans="1:8">
      <c r="A19" s="3" t="s">
        <v>833</v>
      </c>
      <c r="B19" s="15"/>
      <c r="C19" s="3"/>
      <c r="D19" s="3"/>
      <c r="G19" s="10">
        <v>-396.59</v>
      </c>
      <c r="H19" s="11">
        <v>-3.0999999999999999E-3</v>
      </c>
    </row>
    <row r="22" spans="1:8">
      <c r="A22" s="3" t="s">
        <v>834</v>
      </c>
      <c r="B22" s="15"/>
      <c r="C22" s="3"/>
      <c r="D22" s="3"/>
    </row>
    <row r="23" spans="1:8">
      <c r="A23" s="16" t="s">
        <v>834</v>
      </c>
      <c r="B23" s="17"/>
      <c r="C23" s="16"/>
      <c r="D23" s="16"/>
    </row>
    <row r="24" spans="1:8">
      <c r="A24" s="16" t="s">
        <v>835</v>
      </c>
      <c r="B24" s="17"/>
      <c r="C24" s="16"/>
      <c r="D24" s="16"/>
      <c r="G24" s="19">
        <v>0</v>
      </c>
      <c r="H24" s="20">
        <v>0</v>
      </c>
    </row>
    <row r="26" spans="1:8">
      <c r="A26" s="3" t="s">
        <v>835</v>
      </c>
      <c r="B26" s="15"/>
      <c r="C26" s="3"/>
      <c r="D26" s="3"/>
      <c r="G26" s="10">
        <v>0</v>
      </c>
      <c r="H26" s="11">
        <v>0</v>
      </c>
    </row>
    <row r="29" spans="1:8">
      <c r="A29" s="3" t="s">
        <v>836</v>
      </c>
      <c r="B29" s="15"/>
      <c r="C29" s="3"/>
      <c r="D29" s="3"/>
      <c r="G29" s="10">
        <v>-396.59</v>
      </c>
      <c r="H29" s="11">
        <v>-3.0999999999999999E-3</v>
      </c>
    </row>
    <row r="32" spans="1:8">
      <c r="A32" s="6" t="s">
        <v>75</v>
      </c>
      <c r="B32" s="18"/>
      <c r="C32" s="6"/>
      <c r="D32" s="6"/>
    </row>
    <row r="36" spans="1:1">
      <c r="A3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2:H36"/>
  <sheetViews>
    <sheetView rightToLeft="1" workbookViewId="0"/>
  </sheetViews>
  <sheetFormatPr defaultRowHeight="12.75"/>
  <cols>
    <col min="1" max="1" width="38.7109375" customWidth="1"/>
    <col min="2" max="2" width="9.140625" bestFit="1" customWidth="1"/>
    <col min="3" max="3" width="19.5703125" bestFit="1" customWidth="1"/>
    <col min="4" max="4" width="7.85546875" bestFit="1" customWidth="1"/>
  </cols>
  <sheetData>
    <row r="2" spans="1:8" ht="18">
      <c r="A2" s="1" t="s">
        <v>0</v>
      </c>
    </row>
    <row r="4" spans="1:8" ht="18">
      <c r="A4" s="1" t="s">
        <v>837</v>
      </c>
    </row>
    <row r="7" spans="1:8">
      <c r="A7" s="3" t="s">
        <v>40</v>
      </c>
      <c r="B7" s="3" t="s">
        <v>41</v>
      </c>
      <c r="C7" s="3" t="s">
        <v>838</v>
      </c>
      <c r="D7" s="3" t="s">
        <v>598</v>
      </c>
    </row>
    <row r="8" spans="1:8" ht="13.5" thickBot="1">
      <c r="A8" s="4"/>
      <c r="B8" s="4"/>
      <c r="C8" s="4" t="s">
        <v>81</v>
      </c>
      <c r="D8" s="4" t="s">
        <v>50</v>
      </c>
    </row>
    <row r="11" spans="1:8">
      <c r="A11" s="3" t="s">
        <v>839</v>
      </c>
      <c r="B11" s="15"/>
      <c r="C11" s="3"/>
    </row>
    <row r="14" spans="1:8">
      <c r="A14" s="3" t="s">
        <v>840</v>
      </c>
      <c r="B14" s="15"/>
      <c r="C14" s="3"/>
    </row>
    <row r="15" spans="1:8">
      <c r="A15" s="16" t="s">
        <v>841</v>
      </c>
      <c r="B15" s="17"/>
      <c r="C15" s="16"/>
    </row>
    <row r="16" spans="1:8" s="33" customFormat="1">
      <c r="A16" s="34" t="s">
        <v>696</v>
      </c>
      <c r="B16" s="18"/>
      <c r="C16" s="34"/>
      <c r="D16" s="34">
        <v>105.48</v>
      </c>
      <c r="G16" s="35"/>
      <c r="H16" s="36"/>
    </row>
    <row r="17" spans="1:4">
      <c r="A17" s="16" t="s">
        <v>842</v>
      </c>
      <c r="B17" s="17"/>
      <c r="C17" s="16"/>
      <c r="D17" s="19">
        <v>105.48</v>
      </c>
    </row>
    <row r="19" spans="1:4">
      <c r="A19" s="3" t="s">
        <v>843</v>
      </c>
      <c r="B19" s="15"/>
      <c r="C19" s="3"/>
      <c r="D19" s="10">
        <v>105.48</v>
      </c>
    </row>
    <row r="22" spans="1:4">
      <c r="A22" s="3" t="s">
        <v>844</v>
      </c>
      <c r="B22" s="15"/>
      <c r="C22" s="3"/>
    </row>
    <row r="23" spans="1:4">
      <c r="A23" s="16" t="s">
        <v>845</v>
      </c>
      <c r="B23" s="17"/>
      <c r="C23" s="16"/>
    </row>
    <row r="24" spans="1:4">
      <c r="A24" s="16" t="s">
        <v>846</v>
      </c>
      <c r="B24" s="17"/>
      <c r="C24" s="16"/>
      <c r="D24" s="19">
        <v>0</v>
      </c>
    </row>
    <row r="26" spans="1:4">
      <c r="A26" s="3" t="s">
        <v>847</v>
      </c>
      <c r="B26" s="15"/>
      <c r="C26" s="3"/>
      <c r="D26" s="10">
        <v>0</v>
      </c>
    </row>
    <row r="29" spans="1:4">
      <c r="A29" s="3" t="s">
        <v>848</v>
      </c>
      <c r="B29" s="15"/>
      <c r="C29" s="3"/>
      <c r="D29" s="10">
        <v>105.48</v>
      </c>
    </row>
    <row r="32" spans="1:4">
      <c r="A32" s="6" t="s">
        <v>75</v>
      </c>
      <c r="B32" s="18"/>
      <c r="C32" s="6"/>
    </row>
    <row r="36" spans="1:1">
      <c r="A36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58"/>
  <sheetViews>
    <sheetView rightToLeft="1" workbookViewId="0"/>
  </sheetViews>
  <sheetFormatPr defaultColWidth="9.28515625" defaultRowHeight="12.75"/>
  <cols>
    <col min="1" max="1" width="44.7109375" customWidth="1"/>
    <col min="2" max="2" width="9.140625" bestFit="1" customWidth="1"/>
    <col min="3" max="3" width="5" bestFit="1" customWidth="1"/>
    <col min="4" max="4" width="8.140625" bestFit="1" customWidth="1"/>
    <col min="5" max="5" width="11.5703125" bestFit="1" customWidth="1"/>
    <col min="6" max="6" width="6" bestFit="1" customWidth="1"/>
    <col min="7" max="7" width="8.42578125" bestFit="1" customWidth="1"/>
    <col min="8" max="8" width="10.5703125" bestFit="1" customWidth="1"/>
    <col min="9" max="9" width="12.42578125" bestFit="1" customWidth="1"/>
    <col min="10" max="10" width="12.7109375" bestFit="1" customWidth="1"/>
    <col min="11" max="11" width="6.5703125" bestFit="1" customWidth="1"/>
    <col min="12" max="12" width="9.140625" bestFit="1" customWidth="1"/>
    <col min="13" max="13" width="19.28515625" bestFit="1" customWidth="1"/>
    <col min="14" max="14" width="16.5703125" bestFit="1" customWidth="1"/>
  </cols>
  <sheetData>
    <row r="2" spans="1:14" ht="18">
      <c r="A2" s="1" t="s">
        <v>0</v>
      </c>
    </row>
    <row r="4" spans="1:14" ht="18">
      <c r="A4" s="1" t="s">
        <v>76</v>
      </c>
    </row>
    <row r="7" spans="1:14">
      <c r="A7" s="3" t="s">
        <v>40</v>
      </c>
      <c r="B7" s="3" t="s">
        <v>41</v>
      </c>
      <c r="C7" s="3" t="s">
        <v>42</v>
      </c>
      <c r="D7" s="3" t="s">
        <v>43</v>
      </c>
      <c r="E7" s="3" t="s">
        <v>77</v>
      </c>
      <c r="F7" s="3" t="s">
        <v>78</v>
      </c>
      <c r="G7" s="3" t="s">
        <v>44</v>
      </c>
      <c r="H7" s="3" t="s">
        <v>45</v>
      </c>
      <c r="I7" s="3" t="s">
        <v>46</v>
      </c>
      <c r="J7" s="3" t="s">
        <v>79</v>
      </c>
      <c r="K7" s="3" t="s">
        <v>33</v>
      </c>
      <c r="L7" s="3" t="s">
        <v>47</v>
      </c>
      <c r="M7" s="3" t="s">
        <v>80</v>
      </c>
      <c r="N7" s="3" t="s">
        <v>48</v>
      </c>
    </row>
    <row r="8" spans="1:14">
      <c r="A8" s="4"/>
      <c r="B8" s="4"/>
      <c r="C8" s="4"/>
      <c r="D8" s="4"/>
      <c r="E8" s="4" t="s">
        <v>81</v>
      </c>
      <c r="F8" s="4" t="s">
        <v>82</v>
      </c>
      <c r="G8" s="4"/>
      <c r="H8" s="4" t="s">
        <v>49</v>
      </c>
      <c r="I8" s="4" t="s">
        <v>49</v>
      </c>
      <c r="J8" s="4" t="s">
        <v>83</v>
      </c>
      <c r="K8" s="4" t="s">
        <v>84</v>
      </c>
      <c r="L8" s="4" t="s">
        <v>50</v>
      </c>
      <c r="M8" s="4" t="s">
        <v>49</v>
      </c>
      <c r="N8" s="4" t="s">
        <v>49</v>
      </c>
    </row>
    <row r="11" spans="1:14">
      <c r="A11" s="3" t="s">
        <v>85</v>
      </c>
      <c r="B11" s="15"/>
      <c r="C11" s="3"/>
      <c r="D11" s="3"/>
      <c r="E11" s="3"/>
      <c r="G11" s="3"/>
    </row>
    <row r="14" spans="1:14">
      <c r="A14" s="3" t="s">
        <v>86</v>
      </c>
      <c r="B14" s="15"/>
      <c r="C14" s="3"/>
      <c r="D14" s="3"/>
      <c r="E14" s="3"/>
      <c r="G14" s="3"/>
    </row>
    <row r="15" spans="1:14">
      <c r="A15" s="16" t="s">
        <v>87</v>
      </c>
      <c r="B15" s="17"/>
      <c r="C15" s="16"/>
      <c r="D15" s="16"/>
      <c r="E15" s="16"/>
      <c r="G15" s="16"/>
    </row>
    <row r="16" spans="1:14">
      <c r="A16" s="6" t="s">
        <v>88</v>
      </c>
      <c r="B16" s="18">
        <v>9590332</v>
      </c>
      <c r="C16" s="6"/>
      <c r="D16" s="6"/>
      <c r="E16" s="6"/>
      <c r="F16" s="18">
        <v>7.47</v>
      </c>
      <c r="G16" s="6" t="s">
        <v>55</v>
      </c>
      <c r="H16" s="8">
        <v>0.04</v>
      </c>
      <c r="I16" s="8">
        <v>1.0200000000000001E-2</v>
      </c>
      <c r="J16" s="7">
        <v>4290259</v>
      </c>
      <c r="K16" s="7">
        <v>161.59</v>
      </c>
      <c r="L16" s="7">
        <v>6932.63</v>
      </c>
      <c r="M16" s="8">
        <v>2.9999999999999997E-4</v>
      </c>
      <c r="N16" s="8">
        <v>5.4199999999999998E-2</v>
      </c>
    </row>
    <row r="17" spans="1:14">
      <c r="A17" s="6" t="s">
        <v>89</v>
      </c>
      <c r="B17" s="18">
        <v>9590431</v>
      </c>
      <c r="C17" s="6"/>
      <c r="D17" s="6"/>
      <c r="E17" s="6"/>
      <c r="F17" s="18">
        <v>9.65</v>
      </c>
      <c r="G17" s="6" t="s">
        <v>55</v>
      </c>
      <c r="H17" s="8">
        <v>0.04</v>
      </c>
      <c r="I17" s="8">
        <v>1.43E-2</v>
      </c>
      <c r="J17" s="7">
        <v>10428085</v>
      </c>
      <c r="K17" s="7">
        <v>156.54</v>
      </c>
      <c r="L17" s="7">
        <v>16324.12</v>
      </c>
      <c r="M17" s="8">
        <v>1.1000000000000001E-3</v>
      </c>
      <c r="N17" s="8">
        <v>0.12759999999999999</v>
      </c>
    </row>
    <row r="18" spans="1:14">
      <c r="A18" s="6" t="s">
        <v>90</v>
      </c>
      <c r="B18" s="18">
        <v>1097708</v>
      </c>
      <c r="C18" s="6"/>
      <c r="D18" s="6"/>
      <c r="E18" s="6"/>
      <c r="F18" s="18">
        <v>16.510000000000002</v>
      </c>
      <c r="G18" s="6" t="s">
        <v>55</v>
      </c>
      <c r="H18" s="8">
        <v>0.04</v>
      </c>
      <c r="I18" s="8">
        <v>2.1299999999999999E-2</v>
      </c>
      <c r="J18" s="7">
        <v>7510792</v>
      </c>
      <c r="K18" s="7">
        <v>159.5</v>
      </c>
      <c r="L18" s="7">
        <v>11979.71</v>
      </c>
      <c r="M18" s="8">
        <v>5.0000000000000001E-4</v>
      </c>
      <c r="N18" s="8">
        <v>9.3699999999999992E-2</v>
      </c>
    </row>
    <row r="19" spans="1:14">
      <c r="A19" s="6" t="s">
        <v>91</v>
      </c>
      <c r="B19" s="18">
        <v>1113646</v>
      </c>
      <c r="C19" s="6"/>
      <c r="D19" s="6"/>
      <c r="E19" s="6"/>
      <c r="F19" s="18">
        <v>1.48</v>
      </c>
      <c r="G19" s="6" t="s">
        <v>55</v>
      </c>
      <c r="H19" s="8">
        <v>1.4999999999999999E-2</v>
      </c>
      <c r="I19" s="8">
        <v>-2.3E-3</v>
      </c>
      <c r="J19" s="7">
        <v>589000</v>
      </c>
      <c r="K19" s="7">
        <v>115</v>
      </c>
      <c r="L19" s="7">
        <v>677.35</v>
      </c>
      <c r="M19" s="8">
        <v>0</v>
      </c>
      <c r="N19" s="8">
        <v>5.3E-3</v>
      </c>
    </row>
    <row r="20" spans="1:14">
      <c r="A20" s="6" t="s">
        <v>92</v>
      </c>
      <c r="B20" s="18">
        <v>1120583</v>
      </c>
      <c r="C20" s="6"/>
      <c r="D20" s="6"/>
      <c r="E20" s="6"/>
      <c r="F20" s="18">
        <v>20.36</v>
      </c>
      <c r="G20" s="6" t="s">
        <v>55</v>
      </c>
      <c r="H20" s="8">
        <v>2.75E-2</v>
      </c>
      <c r="I20" s="8">
        <v>2.4E-2</v>
      </c>
      <c r="J20" s="7">
        <v>7380102</v>
      </c>
      <c r="K20" s="7">
        <v>113.6</v>
      </c>
      <c r="L20" s="7">
        <v>8383.7999999999993</v>
      </c>
      <c r="M20" s="8">
        <v>8.9999999999999998E-4</v>
      </c>
      <c r="N20" s="8">
        <v>6.5599999999999992E-2</v>
      </c>
    </row>
    <row r="21" spans="1:14">
      <c r="A21" s="6" t="s">
        <v>93</v>
      </c>
      <c r="B21" s="18">
        <v>1124056</v>
      </c>
      <c r="C21" s="6"/>
      <c r="D21" s="6"/>
      <c r="E21" s="6"/>
      <c r="F21" s="18">
        <v>8.7100000000000009</v>
      </c>
      <c r="G21" s="6" t="s">
        <v>55</v>
      </c>
      <c r="H21" s="8">
        <v>2.75E-2</v>
      </c>
      <c r="I21" s="8">
        <v>1.23E-2</v>
      </c>
      <c r="J21" s="7">
        <v>10660264</v>
      </c>
      <c r="K21" s="7">
        <v>116.7</v>
      </c>
      <c r="L21" s="7">
        <v>12440.53</v>
      </c>
      <c r="M21" s="8">
        <v>7.000000000000001E-4</v>
      </c>
      <c r="N21" s="8">
        <v>9.7299999999999998E-2</v>
      </c>
    </row>
    <row r="22" spans="1:14">
      <c r="A22" s="6" t="s">
        <v>94</v>
      </c>
      <c r="B22" s="18">
        <v>1114750</v>
      </c>
      <c r="C22" s="6"/>
      <c r="D22" s="6"/>
      <c r="E22" s="6"/>
      <c r="F22" s="24">
        <v>6.3</v>
      </c>
      <c r="G22" s="6" t="s">
        <v>55</v>
      </c>
      <c r="H22" s="8">
        <v>0.03</v>
      </c>
      <c r="I22" s="8">
        <v>6.8000000000000005E-3</v>
      </c>
      <c r="J22" s="7">
        <v>6818621</v>
      </c>
      <c r="K22" s="7">
        <v>125.5</v>
      </c>
      <c r="L22" s="7">
        <v>8557.3700000000008</v>
      </c>
      <c r="M22" s="8">
        <v>5.9999999999999995E-4</v>
      </c>
      <c r="N22" s="8">
        <v>6.6900000000000001E-2</v>
      </c>
    </row>
    <row r="23" spans="1:14">
      <c r="A23" s="16" t="s">
        <v>95</v>
      </c>
      <c r="B23" s="17"/>
      <c r="C23" s="16"/>
      <c r="D23" s="16"/>
      <c r="E23" s="16"/>
      <c r="F23" s="17">
        <v>11.35</v>
      </c>
      <c r="G23" s="16"/>
      <c r="H23" s="21"/>
      <c r="I23" s="20">
        <v>1.49E-2</v>
      </c>
      <c r="J23" s="19">
        <v>47677123</v>
      </c>
      <c r="L23" s="19">
        <v>65295.51</v>
      </c>
      <c r="N23" s="20">
        <v>0.51049999999999995</v>
      </c>
    </row>
    <row r="24" spans="1:14">
      <c r="H24" s="21"/>
    </row>
    <row r="25" spans="1:14">
      <c r="A25" s="16" t="s">
        <v>96</v>
      </c>
      <c r="B25" s="17"/>
      <c r="C25" s="16"/>
      <c r="D25" s="16"/>
      <c r="E25" s="16"/>
      <c r="G25" s="16"/>
      <c r="H25" s="21"/>
    </row>
    <row r="26" spans="1:14">
      <c r="A26" s="6" t="s">
        <v>97</v>
      </c>
      <c r="B26" s="18">
        <v>8131112</v>
      </c>
      <c r="C26" s="6"/>
      <c r="D26" s="6"/>
      <c r="E26" s="6"/>
      <c r="F26" s="24">
        <v>0.85</v>
      </c>
      <c r="G26" s="6" t="s">
        <v>55</v>
      </c>
      <c r="H26" s="21"/>
      <c r="I26" s="8">
        <v>1.7399999999999999E-2</v>
      </c>
      <c r="J26" s="7">
        <v>1361592</v>
      </c>
      <c r="K26" s="7">
        <v>98.55</v>
      </c>
      <c r="L26" s="7">
        <v>1341.85</v>
      </c>
      <c r="M26" s="8">
        <v>1E-4</v>
      </c>
      <c r="N26" s="8">
        <v>1.0500000000000001E-2</v>
      </c>
    </row>
    <row r="27" spans="1:14">
      <c r="A27" s="6" t="s">
        <v>98</v>
      </c>
      <c r="B27" s="18">
        <v>8130213</v>
      </c>
      <c r="C27" s="6"/>
      <c r="D27" s="6"/>
      <c r="E27" s="6"/>
      <c r="F27" s="24">
        <v>0.1</v>
      </c>
      <c r="G27" s="6" t="s">
        <v>55</v>
      </c>
      <c r="H27" s="21"/>
      <c r="I27" s="8">
        <v>1.6399999999999998E-2</v>
      </c>
      <c r="J27" s="7">
        <v>2277706</v>
      </c>
      <c r="K27" s="7">
        <v>99.84</v>
      </c>
      <c r="L27" s="7">
        <v>2274.06</v>
      </c>
      <c r="M27" s="8">
        <v>2.0000000000000001E-4</v>
      </c>
      <c r="N27" s="8">
        <v>1.78E-2</v>
      </c>
    </row>
    <row r="28" spans="1:14">
      <c r="A28" s="6" t="s">
        <v>99</v>
      </c>
      <c r="B28" s="18">
        <v>1123272</v>
      </c>
      <c r="C28" s="6"/>
      <c r="D28" s="6"/>
      <c r="E28" s="6"/>
      <c r="F28" s="24">
        <v>7.2</v>
      </c>
      <c r="G28" s="6" t="s">
        <v>55</v>
      </c>
      <c r="H28" s="8">
        <v>5.5E-2</v>
      </c>
      <c r="I28" s="8">
        <v>3.61E-2</v>
      </c>
      <c r="J28" s="7">
        <v>4639433</v>
      </c>
      <c r="K28" s="7">
        <v>119.47</v>
      </c>
      <c r="L28" s="7">
        <v>5542.73</v>
      </c>
      <c r="M28" s="8">
        <v>2.9999999999999997E-4</v>
      </c>
      <c r="N28" s="8">
        <v>4.3299999999999998E-2</v>
      </c>
    </row>
    <row r="29" spans="1:14">
      <c r="A29" s="6" t="s">
        <v>100</v>
      </c>
      <c r="B29" s="18">
        <v>1124486</v>
      </c>
      <c r="C29" s="6"/>
      <c r="D29" s="6"/>
      <c r="E29" s="6"/>
      <c r="F29" s="24">
        <v>1.63</v>
      </c>
      <c r="G29" s="6" t="s">
        <v>55</v>
      </c>
      <c r="H29" s="8">
        <v>3.5000000000000003E-2</v>
      </c>
      <c r="I29" s="8">
        <v>1.7899999999999999E-2</v>
      </c>
      <c r="J29" s="7">
        <v>2879944</v>
      </c>
      <c r="K29" s="7">
        <v>103.94</v>
      </c>
      <c r="L29" s="7">
        <v>2993.41</v>
      </c>
      <c r="M29" s="8">
        <v>2.0000000000000001E-4</v>
      </c>
      <c r="N29" s="8">
        <v>2.3399999999999997E-2</v>
      </c>
    </row>
    <row r="30" spans="1:14">
      <c r="A30" s="6" t="s">
        <v>101</v>
      </c>
      <c r="B30" s="18">
        <v>1099456</v>
      </c>
      <c r="C30" s="6"/>
      <c r="D30" s="6"/>
      <c r="E30" s="6"/>
      <c r="F30" s="24">
        <v>10</v>
      </c>
      <c r="G30" s="6" t="s">
        <v>55</v>
      </c>
      <c r="H30" s="8">
        <v>6.25E-2</v>
      </c>
      <c r="I30" s="8">
        <v>4.1599999999999998E-2</v>
      </c>
      <c r="J30" s="7">
        <v>1510851</v>
      </c>
      <c r="K30" s="7">
        <v>122.7</v>
      </c>
      <c r="L30" s="7">
        <v>1853.81</v>
      </c>
      <c r="M30" s="8">
        <v>1E-4</v>
      </c>
      <c r="N30" s="8">
        <v>1.4499999999999999E-2</v>
      </c>
    </row>
    <row r="31" spans="1:14">
      <c r="A31" s="6" t="s">
        <v>102</v>
      </c>
      <c r="B31" s="18">
        <v>1126747</v>
      </c>
      <c r="C31" s="6"/>
      <c r="D31" s="6"/>
      <c r="E31" s="6"/>
      <c r="F31" s="24">
        <v>8.41</v>
      </c>
      <c r="G31" s="6" t="s">
        <v>55</v>
      </c>
      <c r="H31" s="8">
        <v>4.2500000000000003E-2</v>
      </c>
      <c r="I31" s="8">
        <v>3.85E-2</v>
      </c>
      <c r="J31" s="7">
        <v>1166821</v>
      </c>
      <c r="K31" s="7">
        <v>105.04</v>
      </c>
      <c r="L31" s="7">
        <v>1225.6300000000001</v>
      </c>
      <c r="M31" s="8">
        <v>2.0000000000000001E-4</v>
      </c>
      <c r="N31" s="8">
        <v>9.5999999999999992E-3</v>
      </c>
    </row>
    <row r="32" spans="1:14">
      <c r="A32" s="6" t="s">
        <v>103</v>
      </c>
      <c r="B32" s="18">
        <v>9268236</v>
      </c>
      <c r="C32" s="6"/>
      <c r="D32" s="6"/>
      <c r="E32" s="6"/>
      <c r="F32" s="24">
        <v>1.18</v>
      </c>
      <c r="G32" s="6" t="s">
        <v>55</v>
      </c>
      <c r="H32" s="8">
        <v>7.4999999999999997E-2</v>
      </c>
      <c r="I32" s="8">
        <v>1.7600000000000001E-2</v>
      </c>
      <c r="J32" s="7">
        <v>307980</v>
      </c>
      <c r="K32" s="7">
        <v>112.66</v>
      </c>
      <c r="L32" s="7">
        <v>346.97</v>
      </c>
      <c r="M32" s="8">
        <v>0</v>
      </c>
      <c r="N32" s="8">
        <v>2.7000000000000001E-3</v>
      </c>
    </row>
    <row r="33" spans="1:14">
      <c r="A33" s="16" t="s">
        <v>104</v>
      </c>
      <c r="B33" s="17"/>
      <c r="C33" s="16"/>
      <c r="D33" s="16"/>
      <c r="E33" s="16"/>
      <c r="F33" s="17">
        <v>4.84</v>
      </c>
      <c r="G33" s="16"/>
      <c r="H33" s="21"/>
      <c r="I33" s="20">
        <v>2.8500000000000001E-2</v>
      </c>
      <c r="J33" s="19">
        <v>14144327</v>
      </c>
      <c r="L33" s="19">
        <v>15578.47</v>
      </c>
      <c r="N33" s="20">
        <v>0.12179999999999999</v>
      </c>
    </row>
    <row r="34" spans="1:14">
      <c r="H34" s="21"/>
    </row>
    <row r="35" spans="1:14">
      <c r="A35" s="16" t="s">
        <v>105</v>
      </c>
      <c r="B35" s="17"/>
      <c r="C35" s="16"/>
      <c r="D35" s="16"/>
      <c r="E35" s="16"/>
      <c r="G35" s="16"/>
      <c r="H35" s="21"/>
    </row>
    <row r="36" spans="1:14">
      <c r="A36" s="16" t="s">
        <v>106</v>
      </c>
      <c r="B36" s="17"/>
      <c r="C36" s="16"/>
      <c r="D36" s="16"/>
      <c r="E36" s="16"/>
      <c r="G36" s="16"/>
      <c r="H36" s="21"/>
      <c r="J36" s="19">
        <v>0</v>
      </c>
      <c r="L36" s="19">
        <v>0</v>
      </c>
      <c r="N36" s="20">
        <v>0</v>
      </c>
    </row>
    <row r="37" spans="1:14">
      <c r="H37" s="21"/>
    </row>
    <row r="38" spans="1:14">
      <c r="A38" s="3" t="s">
        <v>107</v>
      </c>
      <c r="B38" s="15"/>
      <c r="C38" s="3"/>
      <c r="D38" s="3"/>
      <c r="E38" s="3"/>
      <c r="F38" s="15">
        <v>10.1</v>
      </c>
      <c r="G38" s="3"/>
      <c r="H38" s="21"/>
      <c r="I38" s="11">
        <v>1.7500000000000002E-2</v>
      </c>
      <c r="J38" s="10">
        <v>61821450</v>
      </c>
      <c r="L38" s="10">
        <v>80873.98</v>
      </c>
      <c r="N38" s="11">
        <v>0.63229999999999997</v>
      </c>
    </row>
    <row r="39" spans="1:14">
      <c r="H39" s="21"/>
    </row>
    <row r="40" spans="1:14">
      <c r="H40" s="21"/>
    </row>
    <row r="41" spans="1:14">
      <c r="A41" s="3" t="s">
        <v>108</v>
      </c>
      <c r="B41" s="15"/>
      <c r="C41" s="3"/>
      <c r="D41" s="3"/>
      <c r="E41" s="3"/>
      <c r="G41" s="3"/>
      <c r="H41" s="21"/>
    </row>
    <row r="42" spans="1:14">
      <c r="A42" s="16" t="s">
        <v>109</v>
      </c>
      <c r="B42" s="17"/>
      <c r="C42" s="16"/>
      <c r="D42" s="16"/>
      <c r="E42" s="16"/>
      <c r="G42" s="16"/>
      <c r="H42" s="21"/>
    </row>
    <row r="43" spans="1:14">
      <c r="A43" s="16" t="s">
        <v>110</v>
      </c>
      <c r="B43" s="17"/>
      <c r="C43" s="16"/>
      <c r="D43" s="16"/>
      <c r="E43" s="16"/>
      <c r="G43" s="16"/>
      <c r="H43" s="21"/>
      <c r="J43" s="19">
        <v>0</v>
      </c>
      <c r="L43" s="19">
        <v>0</v>
      </c>
      <c r="N43" s="20">
        <v>0</v>
      </c>
    </row>
    <row r="44" spans="1:14">
      <c r="H44" s="21"/>
    </row>
    <row r="45" spans="1:14">
      <c r="A45" s="16" t="s">
        <v>111</v>
      </c>
      <c r="B45" s="17"/>
      <c r="C45" s="16"/>
      <c r="D45" s="16"/>
      <c r="E45" s="16"/>
      <c r="G45" s="16"/>
      <c r="H45" s="21"/>
    </row>
    <row r="46" spans="1:14">
      <c r="A46" s="16" t="s">
        <v>112</v>
      </c>
      <c r="B46" s="17"/>
      <c r="C46" s="16"/>
      <c r="D46" s="16"/>
      <c r="E46" s="16"/>
      <c r="G46" s="16"/>
      <c r="H46" s="21"/>
      <c r="J46" s="19">
        <v>0</v>
      </c>
      <c r="L46" s="19">
        <v>0</v>
      </c>
      <c r="N46" s="20">
        <v>0</v>
      </c>
    </row>
    <row r="47" spans="1:14">
      <c r="H47" s="21"/>
    </row>
    <row r="48" spans="1:14">
      <c r="A48" s="3" t="s">
        <v>113</v>
      </c>
      <c r="B48" s="15"/>
      <c r="C48" s="3"/>
      <c r="D48" s="3"/>
      <c r="E48" s="3"/>
      <c r="G48" s="3"/>
      <c r="H48" s="21"/>
      <c r="J48" s="10">
        <v>0</v>
      </c>
      <c r="L48" s="10">
        <v>0</v>
      </c>
      <c r="N48" s="11">
        <v>0</v>
      </c>
    </row>
    <row r="49" spans="1:14">
      <c r="H49" s="21"/>
    </row>
    <row r="50" spans="1:14">
      <c r="H50" s="21"/>
    </row>
    <row r="51" spans="1:14">
      <c r="A51" s="3" t="s">
        <v>114</v>
      </c>
      <c r="B51" s="15"/>
      <c r="C51" s="3"/>
      <c r="D51" s="3"/>
      <c r="E51" s="3"/>
      <c r="F51" s="15">
        <v>10.1</v>
      </c>
      <c r="G51" s="3"/>
      <c r="H51" s="21"/>
      <c r="I51" s="11">
        <v>1.7500000000000002E-2</v>
      </c>
      <c r="J51" s="10">
        <v>61821450</v>
      </c>
      <c r="L51" s="10">
        <v>80873.98</v>
      </c>
      <c r="N51" s="11">
        <v>0.63229999999999997</v>
      </c>
    </row>
    <row r="52" spans="1:14">
      <c r="H52" s="21"/>
    </row>
    <row r="53" spans="1:14">
      <c r="H53" s="21"/>
    </row>
    <row r="54" spans="1:14">
      <c r="A54" s="6" t="s">
        <v>75</v>
      </c>
      <c r="B54" s="18"/>
      <c r="C54" s="6"/>
      <c r="D54" s="6"/>
      <c r="E54" s="6"/>
      <c r="G54" s="6"/>
      <c r="H54" s="21"/>
    </row>
    <row r="55" spans="1:14">
      <c r="H55" s="21"/>
    </row>
    <row r="56" spans="1:14">
      <c r="H56" s="21"/>
    </row>
    <row r="58" spans="1:14">
      <c r="A58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O47"/>
  <sheetViews>
    <sheetView rightToLeft="1" workbookViewId="0"/>
  </sheetViews>
  <sheetFormatPr defaultColWidth="9.28515625" defaultRowHeight="12.75"/>
  <cols>
    <col min="1" max="1" width="38.140625" customWidth="1"/>
    <col min="2" max="2" width="9.140625" bestFit="1" customWidth="1"/>
    <col min="3" max="3" width="8.85546875" bestFit="1" customWidth="1"/>
    <col min="4" max="4" width="5" bestFit="1" customWidth="1"/>
    <col min="5" max="5" width="8.140625" bestFit="1" customWidth="1"/>
    <col min="6" max="6" width="11.5703125" bestFit="1" customWidth="1"/>
    <col min="7" max="7" width="5.285156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8" bestFit="1" customWidth="1"/>
    <col min="12" max="12" width="6.42578125" bestFit="1" customWidth="1"/>
    <col min="13" max="13" width="7.8554687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115</v>
      </c>
    </row>
    <row r="7" spans="1:15">
      <c r="A7" s="3" t="s">
        <v>40</v>
      </c>
      <c r="B7" s="3" t="s">
        <v>41</v>
      </c>
      <c r="C7" s="3" t="s">
        <v>116</v>
      </c>
      <c r="D7" s="3" t="s">
        <v>42</v>
      </c>
      <c r="E7" s="3" t="s">
        <v>43</v>
      </c>
      <c r="F7" s="3" t="s">
        <v>77</v>
      </c>
      <c r="G7" s="3" t="s">
        <v>78</v>
      </c>
      <c r="H7" s="3" t="s">
        <v>44</v>
      </c>
      <c r="I7" s="3" t="s">
        <v>45</v>
      </c>
      <c r="J7" s="3" t="s">
        <v>46</v>
      </c>
      <c r="K7" s="3" t="s">
        <v>79</v>
      </c>
      <c r="L7" s="3" t="s">
        <v>33</v>
      </c>
      <c r="M7" s="3" t="s">
        <v>47</v>
      </c>
      <c r="N7" s="3" t="s">
        <v>80</v>
      </c>
      <c r="O7" s="3" t="s">
        <v>48</v>
      </c>
    </row>
    <row r="8" spans="1:15" ht="13.5" thickBot="1">
      <c r="A8" s="4"/>
      <c r="B8" s="4"/>
      <c r="C8" s="4"/>
      <c r="D8" s="4"/>
      <c r="E8" s="4"/>
      <c r="F8" s="4" t="s">
        <v>81</v>
      </c>
      <c r="G8" s="4" t="s">
        <v>82</v>
      </c>
      <c r="H8" s="4"/>
      <c r="I8" s="4" t="s">
        <v>49</v>
      </c>
      <c r="J8" s="4" t="s">
        <v>49</v>
      </c>
      <c r="K8" s="4" t="s">
        <v>83</v>
      </c>
      <c r="L8" s="4" t="s">
        <v>84</v>
      </c>
      <c r="M8" s="4" t="s">
        <v>50</v>
      </c>
      <c r="N8" s="4" t="s">
        <v>49</v>
      </c>
      <c r="O8" s="4" t="s">
        <v>49</v>
      </c>
    </row>
    <row r="11" spans="1:15">
      <c r="A11" s="3" t="s">
        <v>117</v>
      </c>
      <c r="B11" s="15"/>
      <c r="C11" s="3"/>
      <c r="D11" s="3"/>
      <c r="E11" s="3"/>
      <c r="F11" s="3"/>
      <c r="H11" s="3"/>
    </row>
    <row r="14" spans="1:15">
      <c r="A14" s="3" t="s">
        <v>118</v>
      </c>
      <c r="B14" s="15"/>
      <c r="C14" s="3"/>
      <c r="D14" s="3"/>
      <c r="E14" s="3"/>
      <c r="F14" s="3"/>
      <c r="H14" s="3"/>
    </row>
    <row r="15" spans="1:15">
      <c r="A15" s="16" t="s">
        <v>119</v>
      </c>
      <c r="B15" s="17"/>
      <c r="C15" s="16"/>
      <c r="D15" s="16"/>
      <c r="E15" s="16"/>
      <c r="F15" s="16"/>
      <c r="H15" s="16"/>
    </row>
    <row r="16" spans="1:15">
      <c r="A16" s="16" t="s">
        <v>120</v>
      </c>
      <c r="B16" s="17"/>
      <c r="C16" s="16"/>
      <c r="D16" s="16"/>
      <c r="E16" s="16"/>
      <c r="F16" s="16"/>
      <c r="H16" s="16"/>
      <c r="K16" s="19">
        <v>0</v>
      </c>
      <c r="M16" s="19">
        <v>0</v>
      </c>
      <c r="O16" s="20">
        <v>0</v>
      </c>
    </row>
    <row r="18" spans="1:15">
      <c r="A18" s="16" t="s">
        <v>121</v>
      </c>
      <c r="B18" s="17"/>
      <c r="C18" s="16"/>
      <c r="D18" s="16"/>
      <c r="E18" s="16"/>
      <c r="F18" s="16"/>
      <c r="H18" s="16"/>
    </row>
    <row r="19" spans="1:15">
      <c r="A19" s="16" t="s">
        <v>122</v>
      </c>
      <c r="B19" s="17"/>
      <c r="C19" s="16"/>
      <c r="D19" s="16"/>
      <c r="E19" s="16"/>
      <c r="F19" s="16"/>
      <c r="H19" s="16"/>
      <c r="K19" s="19">
        <v>0</v>
      </c>
      <c r="M19" s="19">
        <v>0</v>
      </c>
      <c r="O19" s="20">
        <v>0</v>
      </c>
    </row>
    <row r="21" spans="1:15">
      <c r="A21" s="16" t="s">
        <v>123</v>
      </c>
      <c r="B21" s="17"/>
      <c r="C21" s="16"/>
      <c r="D21" s="16"/>
      <c r="E21" s="16"/>
      <c r="F21" s="16"/>
      <c r="H21" s="16"/>
    </row>
    <row r="22" spans="1:15">
      <c r="A22" s="16" t="s">
        <v>124</v>
      </c>
      <c r="B22" s="17"/>
      <c r="C22" s="16"/>
      <c r="D22" s="16"/>
      <c r="E22" s="16"/>
      <c r="F22" s="16"/>
      <c r="H22" s="16"/>
      <c r="K22" s="19">
        <v>0</v>
      </c>
      <c r="M22" s="19">
        <v>0</v>
      </c>
      <c r="O22" s="20">
        <v>0</v>
      </c>
    </row>
    <row r="24" spans="1:15">
      <c r="A24" s="16" t="s">
        <v>125</v>
      </c>
      <c r="B24" s="17"/>
      <c r="C24" s="16"/>
      <c r="D24" s="16"/>
      <c r="E24" s="16"/>
      <c r="F24" s="16"/>
      <c r="H24" s="16"/>
    </row>
    <row r="25" spans="1:15">
      <c r="A25" s="16" t="s">
        <v>126</v>
      </c>
      <c r="B25" s="17"/>
      <c r="C25" s="16"/>
      <c r="D25" s="16"/>
      <c r="E25" s="16"/>
      <c r="F25" s="16"/>
      <c r="H25" s="16"/>
      <c r="K25" s="19">
        <v>0</v>
      </c>
      <c r="M25" s="19">
        <v>0</v>
      </c>
      <c r="O25" s="20">
        <v>0</v>
      </c>
    </row>
    <row r="27" spans="1:15">
      <c r="A27" s="3" t="s">
        <v>127</v>
      </c>
      <c r="B27" s="15"/>
      <c r="C27" s="3"/>
      <c r="D27" s="3"/>
      <c r="E27" s="3"/>
      <c r="F27" s="3"/>
      <c r="H27" s="3"/>
      <c r="K27" s="10">
        <v>0</v>
      </c>
      <c r="M27" s="10">
        <v>0</v>
      </c>
      <c r="O27" s="11">
        <v>0</v>
      </c>
    </row>
    <row r="30" spans="1:15">
      <c r="A30" s="3" t="s">
        <v>128</v>
      </c>
      <c r="B30" s="15"/>
      <c r="C30" s="3"/>
      <c r="D30" s="3"/>
      <c r="E30" s="3"/>
      <c r="F30" s="3"/>
      <c r="H30" s="3"/>
    </row>
    <row r="31" spans="1:15">
      <c r="A31" s="16" t="s">
        <v>129</v>
      </c>
      <c r="B31" s="17"/>
      <c r="C31" s="16"/>
      <c r="D31" s="16"/>
      <c r="E31" s="16"/>
      <c r="F31" s="16"/>
      <c r="H31" s="16"/>
    </row>
    <row r="32" spans="1:15">
      <c r="A32" s="16" t="s">
        <v>130</v>
      </c>
      <c r="B32" s="17"/>
      <c r="C32" s="16"/>
      <c r="D32" s="16"/>
      <c r="E32" s="16"/>
      <c r="F32" s="16"/>
      <c r="H32" s="16"/>
      <c r="K32" s="19">
        <v>0</v>
      </c>
      <c r="M32" s="19">
        <v>0</v>
      </c>
      <c r="O32" s="20">
        <v>0</v>
      </c>
    </row>
    <row r="34" spans="1:15">
      <c r="A34" s="16" t="s">
        <v>131</v>
      </c>
      <c r="B34" s="17"/>
      <c r="C34" s="16"/>
      <c r="D34" s="16"/>
      <c r="E34" s="16"/>
      <c r="F34" s="16"/>
      <c r="H34" s="16"/>
    </row>
    <row r="35" spans="1:15">
      <c r="A35" s="16" t="s">
        <v>132</v>
      </c>
      <c r="B35" s="17"/>
      <c r="C35" s="16"/>
      <c r="D35" s="16"/>
      <c r="E35" s="16"/>
      <c r="F35" s="16"/>
      <c r="H35" s="16"/>
      <c r="K35" s="19">
        <v>0</v>
      </c>
      <c r="M35" s="19">
        <v>0</v>
      </c>
      <c r="O35" s="20">
        <v>0</v>
      </c>
    </row>
    <row r="37" spans="1:15">
      <c r="A37" s="3" t="s">
        <v>133</v>
      </c>
      <c r="B37" s="15"/>
      <c r="C37" s="3"/>
      <c r="D37" s="3"/>
      <c r="E37" s="3"/>
      <c r="F37" s="3"/>
      <c r="H37" s="3"/>
      <c r="K37" s="10">
        <v>0</v>
      </c>
      <c r="M37" s="10">
        <v>0</v>
      </c>
      <c r="O37" s="11">
        <v>0</v>
      </c>
    </row>
    <row r="40" spans="1:15">
      <c r="A40" s="3" t="s">
        <v>134</v>
      </c>
      <c r="B40" s="15"/>
      <c r="C40" s="3"/>
      <c r="D40" s="3"/>
      <c r="E40" s="3"/>
      <c r="F40" s="3"/>
      <c r="H40" s="3"/>
      <c r="K40" s="10">
        <v>0</v>
      </c>
      <c r="M40" s="10">
        <v>0</v>
      </c>
      <c r="O40" s="11">
        <v>0</v>
      </c>
    </row>
    <row r="43" spans="1:15">
      <c r="A43" s="6" t="s">
        <v>75</v>
      </c>
      <c r="B43" s="18"/>
      <c r="C43" s="6"/>
      <c r="D43" s="6"/>
      <c r="E43" s="6"/>
      <c r="F43" s="6"/>
      <c r="H43" s="6"/>
    </row>
    <row r="47" spans="1:15">
      <c r="A47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O135"/>
  <sheetViews>
    <sheetView rightToLeft="1" workbookViewId="0"/>
  </sheetViews>
  <sheetFormatPr defaultColWidth="9.28515625" defaultRowHeight="12.75"/>
  <cols>
    <col min="1" max="1" width="33.7109375" customWidth="1"/>
    <col min="2" max="2" width="9.140625" bestFit="1" customWidth="1"/>
    <col min="3" max="3" width="14.85546875" bestFit="1" customWidth="1"/>
    <col min="4" max="4" width="6" bestFit="1" customWidth="1"/>
    <col min="5" max="5" width="10.85546875" bestFit="1" customWidth="1"/>
    <col min="6" max="6" width="11.5703125" bestFit="1" customWidth="1"/>
    <col min="7" max="7" width="5.5703125" bestFit="1" customWidth="1"/>
    <col min="8" max="8" width="8.42578125" bestFit="1" customWidth="1"/>
    <col min="9" max="9" width="10.5703125" bestFit="1" customWidth="1"/>
    <col min="10" max="10" width="12.42578125" bestFit="1" customWidth="1"/>
    <col min="11" max="11" width="12.7109375" bestFit="1" customWidth="1"/>
    <col min="12" max="12" width="6.5703125" bestFit="1" customWidth="1"/>
    <col min="13" max="13" width="9.140625" bestFit="1" customWidth="1"/>
    <col min="14" max="14" width="19.28515625" bestFit="1" customWidth="1"/>
    <col min="15" max="15" width="16.5703125" bestFit="1" customWidth="1"/>
  </cols>
  <sheetData>
    <row r="2" spans="1:15" ht="18">
      <c r="A2" s="1" t="s">
        <v>0</v>
      </c>
    </row>
    <row r="4" spans="1:15" ht="18">
      <c r="A4" s="1" t="s">
        <v>135</v>
      </c>
    </row>
    <row r="7" spans="1:15">
      <c r="A7" s="3" t="s">
        <v>40</v>
      </c>
      <c r="B7" s="3" t="s">
        <v>41</v>
      </c>
      <c r="C7" s="3" t="s">
        <v>116</v>
      </c>
      <c r="D7" s="3" t="s">
        <v>42</v>
      </c>
      <c r="E7" s="3" t="s">
        <v>43</v>
      </c>
      <c r="F7" s="3" t="s">
        <v>77</v>
      </c>
      <c r="G7" s="3" t="s">
        <v>78</v>
      </c>
      <c r="H7" s="3" t="s">
        <v>44</v>
      </c>
      <c r="I7" s="3" t="s">
        <v>45</v>
      </c>
      <c r="J7" s="3" t="s">
        <v>46</v>
      </c>
      <c r="K7" s="3" t="s">
        <v>79</v>
      </c>
      <c r="L7" s="3" t="s">
        <v>33</v>
      </c>
      <c r="M7" s="3" t="s">
        <v>47</v>
      </c>
      <c r="N7" s="3" t="s">
        <v>80</v>
      </c>
      <c r="O7" s="3" t="s">
        <v>48</v>
      </c>
    </row>
    <row r="8" spans="1:15" ht="13.5" thickBot="1">
      <c r="A8" s="4"/>
      <c r="B8" s="4"/>
      <c r="C8" s="4"/>
      <c r="D8" s="4"/>
      <c r="E8" s="4"/>
      <c r="F8" s="4" t="s">
        <v>81</v>
      </c>
      <c r="G8" s="4" t="s">
        <v>82</v>
      </c>
      <c r="H8" s="4"/>
      <c r="I8" s="4" t="s">
        <v>49</v>
      </c>
      <c r="J8" s="4" t="s">
        <v>49</v>
      </c>
      <c r="K8" s="4" t="s">
        <v>83</v>
      </c>
      <c r="L8" s="4" t="s">
        <v>84</v>
      </c>
      <c r="M8" s="4" t="s">
        <v>50</v>
      </c>
      <c r="N8" s="4" t="s">
        <v>49</v>
      </c>
      <c r="O8" s="4" t="s">
        <v>49</v>
      </c>
    </row>
    <row r="11" spans="1:15">
      <c r="A11" s="3" t="s">
        <v>136</v>
      </c>
      <c r="B11" s="15"/>
      <c r="C11" s="3"/>
      <c r="D11" s="3"/>
      <c r="E11" s="3"/>
      <c r="F11" s="3"/>
      <c r="H11" s="3"/>
    </row>
    <row r="14" spans="1:15">
      <c r="A14" s="3" t="s">
        <v>137</v>
      </c>
      <c r="B14" s="15"/>
      <c r="C14" s="3"/>
      <c r="D14" s="3"/>
      <c r="E14" s="3"/>
      <c r="F14" s="3"/>
      <c r="H14" s="3"/>
    </row>
    <row r="15" spans="1:15">
      <c r="A15" s="16" t="s">
        <v>138</v>
      </c>
      <c r="B15" s="17"/>
      <c r="C15" s="16"/>
      <c r="D15" s="16"/>
      <c r="E15" s="16"/>
      <c r="F15" s="16"/>
      <c r="H15" s="16"/>
    </row>
    <row r="16" spans="1:15">
      <c r="A16" s="6" t="s">
        <v>139</v>
      </c>
      <c r="B16" s="18">
        <v>1940477</v>
      </c>
      <c r="C16" s="6" t="s">
        <v>140</v>
      </c>
      <c r="D16" s="6" t="s">
        <v>141</v>
      </c>
      <c r="E16" s="6" t="s">
        <v>142</v>
      </c>
      <c r="F16" s="6"/>
      <c r="G16" s="24">
        <v>0.53</v>
      </c>
      <c r="H16" s="6" t="s">
        <v>55</v>
      </c>
      <c r="I16" s="8">
        <v>2.5000000000000001E-2</v>
      </c>
      <c r="J16" s="8">
        <v>1.0200000000000001E-2</v>
      </c>
      <c r="K16" s="7">
        <v>204</v>
      </c>
      <c r="L16" s="7">
        <v>108.07</v>
      </c>
      <c r="M16" s="7">
        <v>0.22</v>
      </c>
      <c r="N16" s="8">
        <v>0</v>
      </c>
      <c r="O16" s="8">
        <v>0</v>
      </c>
    </row>
    <row r="17" spans="1:15">
      <c r="A17" s="6" t="s">
        <v>143</v>
      </c>
      <c r="B17" s="18">
        <v>1126598</v>
      </c>
      <c r="C17" s="6" t="s">
        <v>140</v>
      </c>
      <c r="D17" s="6" t="s">
        <v>144</v>
      </c>
      <c r="E17" s="6" t="s">
        <v>145</v>
      </c>
      <c r="F17" s="6"/>
      <c r="G17" s="24">
        <v>5.99</v>
      </c>
      <c r="H17" s="6" t="s">
        <v>55</v>
      </c>
      <c r="I17" s="8">
        <v>2.7999999999999997E-2</v>
      </c>
      <c r="J17" s="8">
        <v>1.7500000000000002E-2</v>
      </c>
      <c r="K17" s="7">
        <v>35000</v>
      </c>
      <c r="L17" s="7">
        <v>108.09</v>
      </c>
      <c r="M17" s="7">
        <v>37.83</v>
      </c>
      <c r="N17" s="8">
        <v>1E-4</v>
      </c>
      <c r="O17" s="8">
        <v>2.9999999999999997E-4</v>
      </c>
    </row>
    <row r="18" spans="1:15">
      <c r="A18" s="6" t="s">
        <v>146</v>
      </c>
      <c r="B18" s="18">
        <v>7410160</v>
      </c>
      <c r="C18" s="6" t="s">
        <v>140</v>
      </c>
      <c r="D18" s="6" t="s">
        <v>144</v>
      </c>
      <c r="E18" s="6" t="s">
        <v>142</v>
      </c>
      <c r="F18" s="6"/>
      <c r="G18" s="24">
        <v>3.63</v>
      </c>
      <c r="H18" s="6" t="s">
        <v>55</v>
      </c>
      <c r="I18" s="8">
        <v>4.4000000000000004E-2</v>
      </c>
      <c r="J18" s="8">
        <v>9.7999999999999997E-3</v>
      </c>
      <c r="K18" s="7">
        <v>185783</v>
      </c>
      <c r="L18" s="7">
        <v>131.69</v>
      </c>
      <c r="M18" s="7">
        <v>244.66</v>
      </c>
      <c r="N18" s="8">
        <v>1E-4</v>
      </c>
      <c r="O18" s="8">
        <v>1.9E-3</v>
      </c>
    </row>
    <row r="19" spans="1:15">
      <c r="A19" s="6" t="s">
        <v>147</v>
      </c>
      <c r="B19" s="18">
        <v>1940501</v>
      </c>
      <c r="C19" s="6" t="s">
        <v>140</v>
      </c>
      <c r="D19" s="6" t="s">
        <v>144</v>
      </c>
      <c r="E19" s="6" t="s">
        <v>142</v>
      </c>
      <c r="F19" s="6"/>
      <c r="G19" s="24">
        <v>7.32</v>
      </c>
      <c r="H19" s="6" t="s">
        <v>55</v>
      </c>
      <c r="I19" s="8">
        <v>0.04</v>
      </c>
      <c r="J19" s="8">
        <v>2.1400000000000002E-2</v>
      </c>
      <c r="K19" s="7">
        <v>73525</v>
      </c>
      <c r="L19" s="7">
        <v>119.31</v>
      </c>
      <c r="M19" s="7">
        <v>87.72</v>
      </c>
      <c r="N19" s="8">
        <v>0</v>
      </c>
      <c r="O19" s="8">
        <v>7.000000000000001E-4</v>
      </c>
    </row>
    <row r="20" spans="1:15">
      <c r="A20" s="6" t="s">
        <v>148</v>
      </c>
      <c r="B20" s="18">
        <v>1940543</v>
      </c>
      <c r="C20" s="6" t="s">
        <v>140</v>
      </c>
      <c r="D20" s="6" t="s">
        <v>144</v>
      </c>
      <c r="E20" s="6" t="s">
        <v>142</v>
      </c>
      <c r="F20" s="6"/>
      <c r="G20" s="24">
        <v>7.93</v>
      </c>
      <c r="H20" s="6" t="s">
        <v>55</v>
      </c>
      <c r="I20" s="8">
        <v>4.2000000000000003E-2</v>
      </c>
      <c r="J20" s="8">
        <v>2.3399999999999997E-2</v>
      </c>
      <c r="K20" s="7">
        <v>106031</v>
      </c>
      <c r="L20" s="7">
        <v>117.99</v>
      </c>
      <c r="M20" s="7">
        <v>125.11</v>
      </c>
      <c r="N20" s="8">
        <v>1E-4</v>
      </c>
      <c r="O20" s="8">
        <v>1E-3</v>
      </c>
    </row>
    <row r="21" spans="1:15">
      <c r="A21" s="6" t="s">
        <v>149</v>
      </c>
      <c r="B21" s="18">
        <v>1096320</v>
      </c>
      <c r="C21" s="6" t="s">
        <v>150</v>
      </c>
      <c r="D21" s="6" t="s">
        <v>151</v>
      </c>
      <c r="E21" s="6" t="s">
        <v>142</v>
      </c>
      <c r="F21" s="6"/>
      <c r="G21" s="24">
        <v>1.1299999999999999</v>
      </c>
      <c r="H21" s="6" t="s">
        <v>55</v>
      </c>
      <c r="I21" s="8">
        <v>0.05</v>
      </c>
      <c r="J21" s="8">
        <v>9.0000000000000011E-3</v>
      </c>
      <c r="K21" s="7">
        <v>227775.73</v>
      </c>
      <c r="L21" s="7">
        <v>126.52</v>
      </c>
      <c r="M21" s="7">
        <v>288.18</v>
      </c>
      <c r="N21" s="8">
        <v>5.9999999999999995E-4</v>
      </c>
      <c r="O21" s="8">
        <v>2.3E-3</v>
      </c>
    </row>
    <row r="22" spans="1:15">
      <c r="A22" s="6" t="s">
        <v>152</v>
      </c>
      <c r="B22" s="18">
        <v>1126762</v>
      </c>
      <c r="C22" s="6" t="s">
        <v>140</v>
      </c>
      <c r="D22" s="6" t="s">
        <v>151</v>
      </c>
      <c r="E22" s="6" t="s">
        <v>145</v>
      </c>
      <c r="F22" s="6"/>
      <c r="G22" s="24">
        <v>4.43</v>
      </c>
      <c r="H22" s="6" t="s">
        <v>55</v>
      </c>
      <c r="I22" s="8">
        <v>1.6E-2</v>
      </c>
      <c r="J22" s="8">
        <v>1.04E-2</v>
      </c>
      <c r="K22" s="7">
        <v>247000</v>
      </c>
      <c r="L22" s="7">
        <v>103.66</v>
      </c>
      <c r="M22" s="7">
        <v>256.04000000000002</v>
      </c>
      <c r="N22" s="8">
        <v>7.000000000000001E-4</v>
      </c>
      <c r="O22" s="8">
        <v>2E-3</v>
      </c>
    </row>
    <row r="23" spans="1:15">
      <c r="A23" s="6" t="s">
        <v>153</v>
      </c>
      <c r="B23" s="18">
        <v>1126630</v>
      </c>
      <c r="C23" s="6" t="s">
        <v>136</v>
      </c>
      <c r="D23" s="6" t="s">
        <v>151</v>
      </c>
      <c r="E23" s="6" t="s">
        <v>145</v>
      </c>
      <c r="F23" s="6"/>
      <c r="G23" s="24">
        <v>6.97</v>
      </c>
      <c r="H23" s="6" t="s">
        <v>55</v>
      </c>
      <c r="I23" s="8">
        <v>4.8000000000000001E-2</v>
      </c>
      <c r="J23" s="8">
        <v>3.2000000000000001E-2</v>
      </c>
      <c r="K23" s="7">
        <v>29822</v>
      </c>
      <c r="L23" s="7">
        <v>114.05</v>
      </c>
      <c r="M23" s="7">
        <v>34.01</v>
      </c>
      <c r="N23" s="8">
        <v>1E-4</v>
      </c>
      <c r="O23" s="8">
        <v>2.9999999999999997E-4</v>
      </c>
    </row>
    <row r="24" spans="1:15">
      <c r="A24" s="6" t="s">
        <v>154</v>
      </c>
      <c r="B24" s="18">
        <v>1117357</v>
      </c>
      <c r="C24" s="6" t="s">
        <v>150</v>
      </c>
      <c r="D24" s="6" t="s">
        <v>151</v>
      </c>
      <c r="E24" s="6" t="s">
        <v>145</v>
      </c>
      <c r="F24" s="6"/>
      <c r="G24" s="24">
        <v>4.1900000000000004</v>
      </c>
      <c r="H24" s="6" t="s">
        <v>55</v>
      </c>
      <c r="I24" s="8">
        <v>4.9000000000000002E-2</v>
      </c>
      <c r="J24" s="8">
        <v>1.8100000000000002E-2</v>
      </c>
      <c r="K24" s="7">
        <v>1448</v>
      </c>
      <c r="L24" s="7">
        <v>120.35</v>
      </c>
      <c r="M24" s="7">
        <v>1.74</v>
      </c>
      <c r="N24" s="8">
        <v>0</v>
      </c>
      <c r="O24" s="8">
        <v>0</v>
      </c>
    </row>
    <row r="25" spans="1:15">
      <c r="A25" s="6" t="s">
        <v>155</v>
      </c>
      <c r="B25" s="18">
        <v>1122670</v>
      </c>
      <c r="C25" s="6" t="s">
        <v>150</v>
      </c>
      <c r="D25" s="6" t="s">
        <v>151</v>
      </c>
      <c r="E25" s="6" t="s">
        <v>142</v>
      </c>
      <c r="F25" s="6"/>
      <c r="G25" s="24">
        <v>3.63</v>
      </c>
      <c r="H25" s="6" t="s">
        <v>55</v>
      </c>
      <c r="I25" s="8">
        <v>3.2000000000000001E-2</v>
      </c>
      <c r="J25" s="8">
        <v>1.52E-2</v>
      </c>
      <c r="K25" s="7">
        <v>195792.88</v>
      </c>
      <c r="L25" s="7">
        <v>111.01</v>
      </c>
      <c r="M25" s="7">
        <v>217.35</v>
      </c>
      <c r="N25" s="8">
        <v>2.9999999999999997E-4</v>
      </c>
      <c r="O25" s="8">
        <v>1.7000000000000001E-3</v>
      </c>
    </row>
    <row r="26" spans="1:15">
      <c r="A26" s="6" t="s">
        <v>156</v>
      </c>
      <c r="B26" s="18">
        <v>1117423</v>
      </c>
      <c r="C26" s="6" t="s">
        <v>150</v>
      </c>
      <c r="D26" s="6" t="s">
        <v>151</v>
      </c>
      <c r="E26" s="6" t="s">
        <v>142</v>
      </c>
      <c r="F26" s="6"/>
      <c r="G26" s="24">
        <v>4.9400000000000004</v>
      </c>
      <c r="H26" s="6" t="s">
        <v>55</v>
      </c>
      <c r="I26" s="8">
        <v>5.8499999999999996E-2</v>
      </c>
      <c r="J26" s="8">
        <v>2.87E-2</v>
      </c>
      <c r="K26" s="7">
        <v>433086</v>
      </c>
      <c r="L26" s="7">
        <v>123.2</v>
      </c>
      <c r="M26" s="7">
        <v>533.55999999999995</v>
      </c>
      <c r="N26" s="8">
        <v>2.0000000000000001E-4</v>
      </c>
      <c r="O26" s="8">
        <v>4.1999999999999997E-3</v>
      </c>
    </row>
    <row r="27" spans="1:15">
      <c r="A27" s="6" t="s">
        <v>157</v>
      </c>
      <c r="B27" s="18">
        <v>1119213</v>
      </c>
      <c r="C27" s="6" t="s">
        <v>158</v>
      </c>
      <c r="D27" s="6" t="s">
        <v>151</v>
      </c>
      <c r="E27" s="6" t="s">
        <v>142</v>
      </c>
      <c r="F27" s="6"/>
      <c r="G27" s="24">
        <v>6.55</v>
      </c>
      <c r="H27" s="6" t="s">
        <v>55</v>
      </c>
      <c r="I27" s="8">
        <v>3.8989999999999997E-2</v>
      </c>
      <c r="J27" s="8">
        <v>2.0899999999999998E-2</v>
      </c>
      <c r="K27" s="7">
        <v>185215</v>
      </c>
      <c r="L27" s="7">
        <v>119.98</v>
      </c>
      <c r="M27" s="7">
        <v>222.22</v>
      </c>
      <c r="N27" s="8">
        <v>8.9999999999999998E-4</v>
      </c>
      <c r="O27" s="8">
        <v>1.7000000000000001E-3</v>
      </c>
    </row>
    <row r="28" spans="1:15">
      <c r="A28" s="6" t="s">
        <v>159</v>
      </c>
      <c r="B28" s="18">
        <v>4160099</v>
      </c>
      <c r="C28" s="6" t="s">
        <v>150</v>
      </c>
      <c r="D28" s="6" t="s">
        <v>151</v>
      </c>
      <c r="E28" s="6" t="s">
        <v>142</v>
      </c>
      <c r="F28" s="6"/>
      <c r="G28" s="24">
        <v>2.9</v>
      </c>
      <c r="H28" s="6" t="s">
        <v>55</v>
      </c>
      <c r="I28" s="8">
        <v>0.04</v>
      </c>
      <c r="J28" s="8">
        <v>1.23E-2</v>
      </c>
      <c r="K28" s="7">
        <v>249161.03</v>
      </c>
      <c r="L28" s="7">
        <v>127.93</v>
      </c>
      <c r="M28" s="7">
        <v>318.75</v>
      </c>
      <c r="N28" s="8">
        <v>2E-3</v>
      </c>
      <c r="O28" s="8">
        <v>2.5000000000000001E-3</v>
      </c>
    </row>
    <row r="29" spans="1:15">
      <c r="A29" s="6" t="s">
        <v>160</v>
      </c>
      <c r="B29" s="18">
        <v>1097138</v>
      </c>
      <c r="C29" s="6" t="s">
        <v>158</v>
      </c>
      <c r="D29" s="6" t="s">
        <v>151</v>
      </c>
      <c r="E29" s="6" t="s">
        <v>142</v>
      </c>
      <c r="F29" s="6"/>
      <c r="G29" s="24">
        <v>4.08</v>
      </c>
      <c r="H29" s="6" t="s">
        <v>55</v>
      </c>
      <c r="I29" s="8">
        <v>4.8899999999999999E-2</v>
      </c>
      <c r="J29" s="8">
        <v>1.1599999999999999E-2</v>
      </c>
      <c r="K29" s="7">
        <v>68142.14</v>
      </c>
      <c r="L29" s="7">
        <v>138.66999999999999</v>
      </c>
      <c r="M29" s="7">
        <v>94.49</v>
      </c>
      <c r="N29" s="8">
        <v>2.0000000000000001E-4</v>
      </c>
      <c r="O29" s="8">
        <v>7.000000000000001E-4</v>
      </c>
    </row>
    <row r="30" spans="1:15">
      <c r="A30" s="6" t="s">
        <v>161</v>
      </c>
      <c r="B30" s="18">
        <v>6040141</v>
      </c>
      <c r="C30" s="6" t="s">
        <v>140</v>
      </c>
      <c r="D30" s="6" t="s">
        <v>151</v>
      </c>
      <c r="E30" s="6" t="s">
        <v>142</v>
      </c>
      <c r="F30" s="6"/>
      <c r="G30" s="24">
        <v>7</v>
      </c>
      <c r="H30" s="6" t="s">
        <v>55</v>
      </c>
      <c r="I30" s="8">
        <v>0.04</v>
      </c>
      <c r="J30" s="8">
        <v>2.35E-2</v>
      </c>
      <c r="K30" s="7">
        <v>21252</v>
      </c>
      <c r="L30" s="7">
        <v>120.15</v>
      </c>
      <c r="M30" s="7">
        <v>25.53</v>
      </c>
      <c r="N30" s="8">
        <v>0</v>
      </c>
      <c r="O30" s="8">
        <v>2.0000000000000001E-4</v>
      </c>
    </row>
    <row r="31" spans="1:15">
      <c r="A31" s="6" t="s">
        <v>162</v>
      </c>
      <c r="B31" s="18">
        <v>3230067</v>
      </c>
      <c r="C31" s="6" t="s">
        <v>150</v>
      </c>
      <c r="D31" s="6" t="s">
        <v>151</v>
      </c>
      <c r="E31" s="6" t="s">
        <v>142</v>
      </c>
      <c r="F31" s="6"/>
      <c r="G31" s="24">
        <v>1.23</v>
      </c>
      <c r="H31" s="6" t="s">
        <v>55</v>
      </c>
      <c r="I31" s="8">
        <v>4.8499999999999995E-2</v>
      </c>
      <c r="J31" s="8">
        <v>1.2800000000000001E-2</v>
      </c>
      <c r="K31" s="7">
        <v>54585.54</v>
      </c>
      <c r="L31" s="7">
        <v>131.61000000000001</v>
      </c>
      <c r="M31" s="7">
        <v>71.84</v>
      </c>
      <c r="N31" s="8">
        <v>2.9999999999999997E-4</v>
      </c>
      <c r="O31" s="8">
        <v>5.9999999999999995E-4</v>
      </c>
    </row>
    <row r="32" spans="1:15">
      <c r="A32" s="6" t="s">
        <v>163</v>
      </c>
      <c r="B32" s="18">
        <v>3230125</v>
      </c>
      <c r="C32" s="6" t="s">
        <v>150</v>
      </c>
      <c r="D32" s="6" t="s">
        <v>151</v>
      </c>
      <c r="E32" s="6" t="s">
        <v>142</v>
      </c>
      <c r="F32" s="6"/>
      <c r="G32" s="24">
        <v>6.13</v>
      </c>
      <c r="H32" s="6" t="s">
        <v>55</v>
      </c>
      <c r="I32" s="8">
        <v>4.9000000000000002E-2</v>
      </c>
      <c r="J32" s="8">
        <v>3.1099999999999999E-2</v>
      </c>
      <c r="K32" s="7">
        <v>1</v>
      </c>
      <c r="L32" s="7">
        <v>114.03</v>
      </c>
      <c r="M32" s="7">
        <v>0</v>
      </c>
      <c r="N32" s="8">
        <v>0</v>
      </c>
      <c r="O32" s="8">
        <v>0</v>
      </c>
    </row>
    <row r="33" spans="1:15">
      <c r="A33" s="6" t="s">
        <v>164</v>
      </c>
      <c r="B33" s="18">
        <v>1107325</v>
      </c>
      <c r="C33" s="6" t="s">
        <v>165</v>
      </c>
      <c r="D33" s="6" t="s">
        <v>151</v>
      </c>
      <c r="E33" s="6" t="s">
        <v>142</v>
      </c>
      <c r="F33" s="6"/>
      <c r="G33" s="24">
        <v>0.16</v>
      </c>
      <c r="H33" s="6" t="s">
        <v>55</v>
      </c>
      <c r="I33" s="8">
        <v>4.5999999999999999E-2</v>
      </c>
      <c r="J33" s="8">
        <v>4.82E-2</v>
      </c>
      <c r="K33" s="7">
        <v>17537.82</v>
      </c>
      <c r="L33" s="7">
        <v>117.21</v>
      </c>
      <c r="M33" s="7">
        <v>20.56</v>
      </c>
      <c r="N33" s="8">
        <v>5.0000000000000001E-4</v>
      </c>
      <c r="O33" s="8">
        <v>2.0000000000000001E-4</v>
      </c>
    </row>
    <row r="34" spans="1:15">
      <c r="A34" s="6" t="s">
        <v>166</v>
      </c>
      <c r="B34" s="18">
        <v>1107333</v>
      </c>
      <c r="C34" s="6" t="s">
        <v>165</v>
      </c>
      <c r="D34" s="6" t="s">
        <v>151</v>
      </c>
      <c r="E34" s="6" t="s">
        <v>142</v>
      </c>
      <c r="F34" s="6"/>
      <c r="G34" s="24">
        <v>2.38</v>
      </c>
      <c r="H34" s="6" t="s">
        <v>55</v>
      </c>
      <c r="I34" s="8">
        <v>5.1900000000000002E-2</v>
      </c>
      <c r="J34" s="8">
        <v>1.6E-2</v>
      </c>
      <c r="K34" s="7">
        <v>245719</v>
      </c>
      <c r="L34" s="7">
        <v>128.47</v>
      </c>
      <c r="M34" s="7">
        <v>315.68</v>
      </c>
      <c r="N34" s="8">
        <v>1E-4</v>
      </c>
      <c r="O34" s="8">
        <v>2.5000000000000001E-3</v>
      </c>
    </row>
    <row r="35" spans="1:15">
      <c r="A35" s="6" t="s">
        <v>167</v>
      </c>
      <c r="B35" s="18">
        <v>1940444</v>
      </c>
      <c r="C35" s="6" t="s">
        <v>140</v>
      </c>
      <c r="D35" s="6" t="s">
        <v>151</v>
      </c>
      <c r="E35" s="6" t="s">
        <v>142</v>
      </c>
      <c r="F35" s="6"/>
      <c r="G35" s="24">
        <v>6.22</v>
      </c>
      <c r="H35" s="6" t="s">
        <v>55</v>
      </c>
      <c r="I35" s="8">
        <v>6.5000000000000002E-2</v>
      </c>
      <c r="J35" s="8">
        <v>2.1299999999999999E-2</v>
      </c>
      <c r="K35" s="7">
        <v>285385</v>
      </c>
      <c r="L35" s="7">
        <v>142.33000000000001</v>
      </c>
      <c r="M35" s="7">
        <v>406.19</v>
      </c>
      <c r="N35" s="8">
        <v>2.0000000000000001E-4</v>
      </c>
      <c r="O35" s="8">
        <v>3.2000000000000002E-3</v>
      </c>
    </row>
    <row r="36" spans="1:15">
      <c r="A36" s="6" t="s">
        <v>168</v>
      </c>
      <c r="B36" s="18">
        <v>1124080</v>
      </c>
      <c r="C36" s="6" t="s">
        <v>140</v>
      </c>
      <c r="D36" s="6" t="s">
        <v>169</v>
      </c>
      <c r="E36" s="6" t="s">
        <v>145</v>
      </c>
      <c r="F36" s="6"/>
      <c r="G36" s="24">
        <v>6.56</v>
      </c>
      <c r="H36" s="6" t="s">
        <v>55</v>
      </c>
      <c r="I36" s="8">
        <v>4.1500000000000002E-2</v>
      </c>
      <c r="J36" s="8">
        <v>2.0199999999999999E-2</v>
      </c>
      <c r="K36" s="7">
        <v>206074</v>
      </c>
      <c r="L36" s="7">
        <v>118.85</v>
      </c>
      <c r="M36" s="7">
        <v>244.92</v>
      </c>
      <c r="N36" s="8">
        <v>7.000000000000001E-4</v>
      </c>
      <c r="O36" s="8">
        <v>1.9E-3</v>
      </c>
    </row>
    <row r="37" spans="1:15">
      <c r="A37" s="6" t="s">
        <v>170</v>
      </c>
      <c r="B37" s="18">
        <v>1101005</v>
      </c>
      <c r="C37" s="6" t="s">
        <v>140</v>
      </c>
      <c r="D37" s="6" t="s">
        <v>169</v>
      </c>
      <c r="E37" s="6" t="s">
        <v>145</v>
      </c>
      <c r="F37" s="6"/>
      <c r="G37" s="24">
        <v>2.86</v>
      </c>
      <c r="H37" s="6" t="s">
        <v>55</v>
      </c>
      <c r="I37" s="8">
        <v>4.2999999999999997E-2</v>
      </c>
      <c r="J37" s="8">
        <v>8.3999999999999995E-3</v>
      </c>
      <c r="K37" s="7">
        <v>50000</v>
      </c>
      <c r="L37" s="7">
        <v>133.31</v>
      </c>
      <c r="M37" s="7">
        <v>66.66</v>
      </c>
      <c r="N37" s="8">
        <v>2.0000000000000001E-4</v>
      </c>
      <c r="O37" s="8">
        <v>5.0000000000000001E-4</v>
      </c>
    </row>
    <row r="38" spans="1:15">
      <c r="A38" s="6" t="s">
        <v>171</v>
      </c>
      <c r="B38" s="18">
        <v>7590110</v>
      </c>
      <c r="C38" s="6" t="s">
        <v>150</v>
      </c>
      <c r="D38" s="6" t="s">
        <v>169</v>
      </c>
      <c r="E38" s="6" t="s">
        <v>142</v>
      </c>
      <c r="F38" s="6"/>
      <c r="G38" s="24">
        <v>3.05</v>
      </c>
      <c r="H38" s="6" t="s">
        <v>55</v>
      </c>
      <c r="I38" s="8">
        <v>4.5499999999999999E-2</v>
      </c>
      <c r="J38" s="8">
        <v>1.4499999999999999E-2</v>
      </c>
      <c r="K38" s="7">
        <v>50082</v>
      </c>
      <c r="L38" s="7">
        <v>132.22999999999999</v>
      </c>
      <c r="M38" s="7">
        <v>66.22</v>
      </c>
      <c r="N38" s="8">
        <v>1E-4</v>
      </c>
      <c r="O38" s="8">
        <v>5.0000000000000001E-4</v>
      </c>
    </row>
    <row r="39" spans="1:15">
      <c r="A39" s="6" t="s">
        <v>172</v>
      </c>
      <c r="B39" s="18">
        <v>7590128</v>
      </c>
      <c r="C39" s="6" t="s">
        <v>150</v>
      </c>
      <c r="D39" s="6" t="s">
        <v>169</v>
      </c>
      <c r="E39" s="6" t="s">
        <v>142</v>
      </c>
      <c r="F39" s="6"/>
      <c r="G39" s="24">
        <v>8.5</v>
      </c>
      <c r="H39" s="6" t="s">
        <v>55</v>
      </c>
      <c r="I39" s="8">
        <v>4.7500000000000001E-2</v>
      </c>
      <c r="J39" s="8">
        <v>0.04</v>
      </c>
      <c r="K39" s="7">
        <v>22990</v>
      </c>
      <c r="L39" s="7">
        <v>128.71</v>
      </c>
      <c r="M39" s="7">
        <v>29.59</v>
      </c>
      <c r="N39" s="8">
        <v>0</v>
      </c>
      <c r="O39" s="8">
        <v>2.0000000000000001E-4</v>
      </c>
    </row>
    <row r="40" spans="1:15">
      <c r="A40" s="6" t="s">
        <v>173</v>
      </c>
      <c r="B40" s="18">
        <v>1260306</v>
      </c>
      <c r="C40" s="6" t="s">
        <v>150</v>
      </c>
      <c r="D40" s="6" t="s">
        <v>169</v>
      </c>
      <c r="E40" s="6" t="s">
        <v>142</v>
      </c>
      <c r="F40" s="6"/>
      <c r="G40" s="24">
        <v>3.39</v>
      </c>
      <c r="H40" s="6" t="s">
        <v>55</v>
      </c>
      <c r="I40" s="8">
        <v>4.9500000000000002E-2</v>
      </c>
      <c r="J40" s="8">
        <v>1.9E-2</v>
      </c>
      <c r="K40" s="7">
        <v>145852.17000000001</v>
      </c>
      <c r="L40" s="7">
        <v>135.06</v>
      </c>
      <c r="M40" s="7">
        <v>196.99</v>
      </c>
      <c r="N40" s="8">
        <v>1E-4</v>
      </c>
      <c r="O40" s="8">
        <v>1.5E-3</v>
      </c>
    </row>
    <row r="41" spans="1:15">
      <c r="A41" s="6" t="s">
        <v>174</v>
      </c>
      <c r="B41" s="18">
        <v>1260546</v>
      </c>
      <c r="C41" s="6" t="s">
        <v>150</v>
      </c>
      <c r="D41" s="6" t="s">
        <v>169</v>
      </c>
      <c r="E41" s="6" t="s">
        <v>142</v>
      </c>
      <c r="F41" s="6"/>
      <c r="G41" s="24">
        <v>7.73</v>
      </c>
      <c r="H41" s="6" t="s">
        <v>55</v>
      </c>
      <c r="I41" s="8">
        <v>5.3499999999999999E-2</v>
      </c>
      <c r="J41" s="8">
        <v>4.2099999999999999E-2</v>
      </c>
      <c r="K41" s="7">
        <v>264071</v>
      </c>
      <c r="L41" s="7">
        <v>112.63</v>
      </c>
      <c r="M41" s="7">
        <v>297.42</v>
      </c>
      <c r="N41" s="8">
        <v>2.0000000000000001E-4</v>
      </c>
      <c r="O41" s="8">
        <v>2.3E-3</v>
      </c>
    </row>
    <row r="42" spans="1:15">
      <c r="A42" s="6" t="s">
        <v>175</v>
      </c>
      <c r="B42" s="18">
        <v>1121763</v>
      </c>
      <c r="C42" s="6" t="s">
        <v>176</v>
      </c>
      <c r="D42" s="6" t="s">
        <v>169</v>
      </c>
      <c r="E42" s="6" t="s">
        <v>145</v>
      </c>
      <c r="F42" s="6"/>
      <c r="G42" s="24">
        <v>5.98</v>
      </c>
      <c r="H42" s="6" t="s">
        <v>55</v>
      </c>
      <c r="I42" s="8">
        <v>3.95E-2</v>
      </c>
      <c r="J42" s="8">
        <v>3.4599999999999999E-2</v>
      </c>
      <c r="K42" s="7">
        <v>48760.639999999999</v>
      </c>
      <c r="L42" s="7">
        <v>107.45</v>
      </c>
      <c r="M42" s="7">
        <v>52.39</v>
      </c>
      <c r="N42" s="8">
        <v>1E-4</v>
      </c>
      <c r="O42" s="8">
        <v>4.0000000000000002E-4</v>
      </c>
    </row>
    <row r="43" spans="1:15">
      <c r="A43" s="6" t="s">
        <v>177</v>
      </c>
      <c r="B43" s="18">
        <v>1127422</v>
      </c>
      <c r="C43" s="6" t="s">
        <v>140</v>
      </c>
      <c r="D43" s="6" t="s">
        <v>169</v>
      </c>
      <c r="E43" s="6" t="s">
        <v>142</v>
      </c>
      <c r="F43" s="6"/>
      <c r="G43" s="24">
        <v>6.58</v>
      </c>
      <c r="H43" s="6" t="s">
        <v>55</v>
      </c>
      <c r="I43" s="8">
        <v>0.02</v>
      </c>
      <c r="J43" s="8">
        <v>2.06E-2</v>
      </c>
      <c r="K43" s="7">
        <v>264000</v>
      </c>
      <c r="L43" s="7">
        <v>99.71</v>
      </c>
      <c r="M43" s="7">
        <v>263.23</v>
      </c>
      <c r="N43" s="8">
        <v>2.2000000000000001E-3</v>
      </c>
      <c r="O43" s="8">
        <v>2.0999999999999999E-3</v>
      </c>
    </row>
    <row r="44" spans="1:15">
      <c r="A44" s="6" t="s">
        <v>178</v>
      </c>
      <c r="B44" s="18">
        <v>6950083</v>
      </c>
      <c r="C44" s="6" t="s">
        <v>140</v>
      </c>
      <c r="D44" s="6" t="s">
        <v>169</v>
      </c>
      <c r="E44" s="6" t="s">
        <v>142</v>
      </c>
      <c r="F44" s="6"/>
      <c r="G44" s="24">
        <v>7.59</v>
      </c>
      <c r="H44" s="6" t="s">
        <v>55</v>
      </c>
      <c r="I44" s="8">
        <v>4.4999999999999998E-2</v>
      </c>
      <c r="J44" s="8">
        <v>2.4799999999999999E-2</v>
      </c>
      <c r="K44" s="7">
        <v>55151</v>
      </c>
      <c r="L44" s="7">
        <v>137.94</v>
      </c>
      <c r="M44" s="7">
        <v>76.08</v>
      </c>
      <c r="N44" s="8">
        <v>0</v>
      </c>
      <c r="O44" s="8">
        <v>5.9999999999999995E-4</v>
      </c>
    </row>
    <row r="45" spans="1:15">
      <c r="A45" s="6" t="s">
        <v>179</v>
      </c>
      <c r="B45" s="18">
        <v>1110923</v>
      </c>
      <c r="C45" s="6" t="s">
        <v>180</v>
      </c>
      <c r="D45" s="6" t="s">
        <v>169</v>
      </c>
      <c r="E45" s="6" t="s">
        <v>142</v>
      </c>
      <c r="F45" s="6"/>
      <c r="G45" s="24">
        <v>0.9</v>
      </c>
      <c r="H45" s="6" t="s">
        <v>55</v>
      </c>
      <c r="I45" s="8">
        <v>4.4500000000000005E-2</v>
      </c>
      <c r="J45" s="8">
        <v>5.1999999999999998E-3</v>
      </c>
      <c r="K45" s="7">
        <v>346.75</v>
      </c>
      <c r="L45" s="7">
        <v>123.14</v>
      </c>
      <c r="M45" s="7">
        <v>0.43</v>
      </c>
      <c r="N45" s="8">
        <v>0</v>
      </c>
      <c r="O45" s="8">
        <v>0</v>
      </c>
    </row>
    <row r="46" spans="1:15">
      <c r="A46" s="6" t="s">
        <v>181</v>
      </c>
      <c r="B46" s="18">
        <v>1098656</v>
      </c>
      <c r="C46" s="6" t="s">
        <v>150</v>
      </c>
      <c r="D46" s="6" t="s">
        <v>169</v>
      </c>
      <c r="E46" s="6" t="s">
        <v>145</v>
      </c>
      <c r="F46" s="6"/>
      <c r="G46" s="24">
        <v>2.06</v>
      </c>
      <c r="H46" s="6" t="s">
        <v>55</v>
      </c>
      <c r="I46" s="8">
        <v>4.7E-2</v>
      </c>
      <c r="J46" s="8">
        <v>2.0899999999999998E-2</v>
      </c>
      <c r="K46" s="7">
        <v>12793</v>
      </c>
      <c r="L46" s="7">
        <v>124.88</v>
      </c>
      <c r="M46" s="7">
        <v>15.98</v>
      </c>
      <c r="N46" s="8">
        <v>0</v>
      </c>
      <c r="O46" s="8">
        <v>1E-4</v>
      </c>
    </row>
    <row r="47" spans="1:15">
      <c r="A47" s="6" t="s">
        <v>182</v>
      </c>
      <c r="B47" s="18">
        <v>1119999</v>
      </c>
      <c r="C47" s="6" t="s">
        <v>150</v>
      </c>
      <c r="D47" s="6" t="s">
        <v>169</v>
      </c>
      <c r="E47" s="6" t="s">
        <v>145</v>
      </c>
      <c r="F47" s="6"/>
      <c r="G47" s="24">
        <v>5.34</v>
      </c>
      <c r="H47" s="6" t="s">
        <v>55</v>
      </c>
      <c r="I47" s="8">
        <v>4.4999999999999998E-2</v>
      </c>
      <c r="J47" s="8">
        <v>3.3099999999999997E-2</v>
      </c>
      <c r="K47" s="7">
        <v>2786</v>
      </c>
      <c r="L47" s="7">
        <v>112.94</v>
      </c>
      <c r="M47" s="7">
        <v>3.15</v>
      </c>
      <c r="N47" s="8">
        <v>0</v>
      </c>
      <c r="O47" s="8">
        <v>0</v>
      </c>
    </row>
    <row r="48" spans="1:15">
      <c r="A48" s="6" t="s">
        <v>183</v>
      </c>
      <c r="B48" s="18">
        <v>3900099</v>
      </c>
      <c r="C48" s="6" t="s">
        <v>150</v>
      </c>
      <c r="D48" s="6" t="s">
        <v>184</v>
      </c>
      <c r="E48" s="6" t="s">
        <v>142</v>
      </c>
      <c r="F48" s="6"/>
      <c r="G48" s="24">
        <v>0.84</v>
      </c>
      <c r="H48" s="6" t="s">
        <v>55</v>
      </c>
      <c r="I48" s="8">
        <v>4.7500000000000001E-2</v>
      </c>
      <c r="J48" s="8">
        <v>7.8000000000000005E-3</v>
      </c>
      <c r="K48" s="7">
        <v>2672</v>
      </c>
      <c r="L48" s="7">
        <v>132.80000000000001</v>
      </c>
      <c r="M48" s="7">
        <v>3.55</v>
      </c>
      <c r="N48" s="8">
        <v>0</v>
      </c>
      <c r="O48" s="8">
        <v>0</v>
      </c>
    </row>
    <row r="49" spans="1:15">
      <c r="A49" s="6" t="s">
        <v>185</v>
      </c>
      <c r="B49" s="18">
        <v>3900206</v>
      </c>
      <c r="C49" s="6" t="s">
        <v>150</v>
      </c>
      <c r="D49" s="6" t="s">
        <v>184</v>
      </c>
      <c r="E49" s="6" t="s">
        <v>142</v>
      </c>
      <c r="F49" s="6"/>
      <c r="G49" s="24">
        <v>2.97</v>
      </c>
      <c r="H49" s="6" t="s">
        <v>55</v>
      </c>
      <c r="I49" s="8">
        <v>4.2500000000000003E-2</v>
      </c>
      <c r="J49" s="8">
        <v>1.9E-2</v>
      </c>
      <c r="K49" s="7">
        <v>69550.97</v>
      </c>
      <c r="L49" s="7">
        <v>131.56</v>
      </c>
      <c r="M49" s="7">
        <v>91.5</v>
      </c>
      <c r="N49" s="8">
        <v>1E-4</v>
      </c>
      <c r="O49" s="8">
        <v>7.000000000000001E-4</v>
      </c>
    </row>
    <row r="50" spans="1:15">
      <c r="A50" s="6" t="s">
        <v>186</v>
      </c>
      <c r="B50" s="18">
        <v>2510113</v>
      </c>
      <c r="C50" s="6" t="s">
        <v>150</v>
      </c>
      <c r="D50" s="6" t="s">
        <v>184</v>
      </c>
      <c r="E50" s="6" t="s">
        <v>142</v>
      </c>
      <c r="F50" s="6"/>
      <c r="G50" s="24">
        <v>1.71</v>
      </c>
      <c r="H50" s="6" t="s">
        <v>55</v>
      </c>
      <c r="I50" s="8">
        <v>5.2000000000000005E-2</v>
      </c>
      <c r="J50" s="8">
        <v>2.06E-2</v>
      </c>
      <c r="K50" s="7">
        <v>10341.6</v>
      </c>
      <c r="L50" s="7">
        <v>124.32</v>
      </c>
      <c r="M50" s="7">
        <v>12.86</v>
      </c>
      <c r="N50" s="8">
        <v>1E-4</v>
      </c>
      <c r="O50" s="8">
        <v>1E-4</v>
      </c>
    </row>
    <row r="51" spans="1:15">
      <c r="A51" s="6" t="s">
        <v>187</v>
      </c>
      <c r="B51" s="18">
        <v>2510139</v>
      </c>
      <c r="C51" s="6" t="s">
        <v>150</v>
      </c>
      <c r="D51" s="6" t="s">
        <v>184</v>
      </c>
      <c r="E51" s="6" t="s">
        <v>142</v>
      </c>
      <c r="F51" s="6"/>
      <c r="G51" s="24">
        <v>4.1100000000000003</v>
      </c>
      <c r="H51" s="6" t="s">
        <v>55</v>
      </c>
      <c r="I51" s="8">
        <v>4.2500000000000003E-2</v>
      </c>
      <c r="J51" s="8">
        <v>2.9300000000000003E-2</v>
      </c>
      <c r="K51" s="7">
        <v>16285.1</v>
      </c>
      <c r="L51" s="7">
        <v>111.55</v>
      </c>
      <c r="M51" s="7">
        <v>18.170000000000002</v>
      </c>
      <c r="N51" s="8">
        <v>0</v>
      </c>
      <c r="O51" s="8">
        <v>1E-4</v>
      </c>
    </row>
    <row r="52" spans="1:15">
      <c r="A52" s="6" t="s">
        <v>188</v>
      </c>
      <c r="B52" s="18">
        <v>7230279</v>
      </c>
      <c r="C52" s="6" t="s">
        <v>150</v>
      </c>
      <c r="D52" s="6" t="s">
        <v>184</v>
      </c>
      <c r="E52" s="6" t="s">
        <v>142</v>
      </c>
      <c r="F52" s="6"/>
      <c r="G52" s="24">
        <v>2.13</v>
      </c>
      <c r="H52" s="6" t="s">
        <v>55</v>
      </c>
      <c r="I52" s="8">
        <v>4.9500000000000002E-2</v>
      </c>
      <c r="J52" s="8">
        <v>0.02</v>
      </c>
      <c r="K52" s="7">
        <v>88914.59</v>
      </c>
      <c r="L52" s="7">
        <v>128.99</v>
      </c>
      <c r="M52" s="7">
        <v>114.69</v>
      </c>
      <c r="N52" s="8">
        <v>2.0000000000000001E-4</v>
      </c>
      <c r="O52" s="8">
        <v>8.9999999999999998E-4</v>
      </c>
    </row>
    <row r="53" spans="1:15">
      <c r="A53" s="6" t="s">
        <v>189</v>
      </c>
      <c r="B53" s="18">
        <v>1127299</v>
      </c>
      <c r="C53" s="6" t="s">
        <v>150</v>
      </c>
      <c r="D53" s="6" t="s">
        <v>184</v>
      </c>
      <c r="E53" s="6" t="s">
        <v>142</v>
      </c>
      <c r="F53" s="6"/>
      <c r="G53" s="24">
        <v>5.26</v>
      </c>
      <c r="H53" s="6" t="s">
        <v>55</v>
      </c>
      <c r="I53" s="8">
        <v>5.4000000000000006E-2</v>
      </c>
      <c r="J53" s="8">
        <v>5.16E-2</v>
      </c>
      <c r="K53" s="7">
        <v>166866</v>
      </c>
      <c r="L53" s="7">
        <v>101.52</v>
      </c>
      <c r="M53" s="7">
        <v>169.4</v>
      </c>
      <c r="N53" s="8">
        <v>7.000000000000001E-4</v>
      </c>
      <c r="O53" s="8">
        <v>1.2999999999999999E-3</v>
      </c>
    </row>
    <row r="54" spans="1:15">
      <c r="A54" s="6" t="s">
        <v>190</v>
      </c>
      <c r="B54" s="18">
        <v>4590089</v>
      </c>
      <c r="C54" s="6" t="s">
        <v>191</v>
      </c>
      <c r="D54" s="6" t="s">
        <v>184</v>
      </c>
      <c r="E54" s="6" t="s">
        <v>142</v>
      </c>
      <c r="F54" s="6"/>
      <c r="G54" s="24">
        <v>2.19</v>
      </c>
      <c r="H54" s="6" t="s">
        <v>55</v>
      </c>
      <c r="I54" s="8">
        <v>5.2999999999999999E-2</v>
      </c>
      <c r="J54" s="8">
        <v>3.61E-2</v>
      </c>
      <c r="K54" s="7">
        <v>158677.24</v>
      </c>
      <c r="L54" s="7">
        <v>123.16</v>
      </c>
      <c r="M54" s="7">
        <v>195.43</v>
      </c>
      <c r="N54" s="8">
        <v>5.0000000000000001E-4</v>
      </c>
      <c r="O54" s="8">
        <v>1.5E-3</v>
      </c>
    </row>
    <row r="55" spans="1:15">
      <c r="A55" s="6" t="s">
        <v>192</v>
      </c>
      <c r="B55" s="18">
        <v>1127414</v>
      </c>
      <c r="C55" s="6" t="s">
        <v>140</v>
      </c>
      <c r="D55" s="6" t="s">
        <v>184</v>
      </c>
      <c r="E55" s="6" t="s">
        <v>142</v>
      </c>
      <c r="F55" s="6"/>
      <c r="G55" s="24">
        <v>6.9</v>
      </c>
      <c r="H55" s="6" t="s">
        <v>55</v>
      </c>
      <c r="I55" s="8">
        <v>2.4E-2</v>
      </c>
      <c r="J55" s="8">
        <v>2.4399999999999998E-2</v>
      </c>
      <c r="K55" s="7">
        <v>181000</v>
      </c>
      <c r="L55" s="7">
        <v>99.88</v>
      </c>
      <c r="M55" s="7">
        <v>180.78</v>
      </c>
      <c r="N55" s="8">
        <v>2.5000000000000001E-3</v>
      </c>
      <c r="O55" s="8">
        <v>1.4000000000000002E-3</v>
      </c>
    </row>
    <row r="56" spans="1:15">
      <c r="A56" s="6" t="s">
        <v>193</v>
      </c>
      <c r="B56" s="18">
        <v>7430069</v>
      </c>
      <c r="C56" s="6" t="s">
        <v>150</v>
      </c>
      <c r="D56" s="6" t="s">
        <v>184</v>
      </c>
      <c r="E56" s="6" t="s">
        <v>142</v>
      </c>
      <c r="F56" s="6"/>
      <c r="G56" s="24">
        <v>4.0999999999999996</v>
      </c>
      <c r="H56" s="6" t="s">
        <v>55</v>
      </c>
      <c r="I56" s="8">
        <v>5.4000000000000006E-2</v>
      </c>
      <c r="J56" s="8">
        <v>2.63E-2</v>
      </c>
      <c r="K56" s="7">
        <v>24528.13</v>
      </c>
      <c r="L56" s="7">
        <v>132.03</v>
      </c>
      <c r="M56" s="7">
        <v>32.380000000000003</v>
      </c>
      <c r="N56" s="8">
        <v>1E-4</v>
      </c>
      <c r="O56" s="8">
        <v>2.9999999999999997E-4</v>
      </c>
    </row>
    <row r="57" spans="1:15">
      <c r="A57" s="6" t="s">
        <v>194</v>
      </c>
      <c r="B57" s="18">
        <v>6130082</v>
      </c>
      <c r="C57" s="6" t="s">
        <v>150</v>
      </c>
      <c r="D57" s="6" t="s">
        <v>184</v>
      </c>
      <c r="E57" s="6" t="s">
        <v>145</v>
      </c>
      <c r="F57" s="6"/>
      <c r="G57" s="24">
        <v>0.89</v>
      </c>
      <c r="H57" s="6" t="s">
        <v>55</v>
      </c>
      <c r="I57" s="8">
        <v>4.3499999999999997E-2</v>
      </c>
      <c r="J57" s="8">
        <v>2.9500000000000002E-2</v>
      </c>
      <c r="K57" s="7">
        <v>87394</v>
      </c>
      <c r="L57" s="7">
        <v>125.86</v>
      </c>
      <c r="M57" s="7">
        <v>109.99</v>
      </c>
      <c r="N57" s="8">
        <v>5.9999999999999995E-4</v>
      </c>
      <c r="O57" s="8">
        <v>8.9999999999999998E-4</v>
      </c>
    </row>
    <row r="58" spans="1:15">
      <c r="A58" s="6" t="s">
        <v>195</v>
      </c>
      <c r="B58" s="18">
        <v>1410174</v>
      </c>
      <c r="C58" s="6" t="s">
        <v>191</v>
      </c>
      <c r="D58" s="6" t="s">
        <v>184</v>
      </c>
      <c r="E58" s="6" t="s">
        <v>196</v>
      </c>
      <c r="F58" s="6"/>
      <c r="G58" s="24">
        <v>0.73</v>
      </c>
      <c r="H58" s="6" t="s">
        <v>55</v>
      </c>
      <c r="I58" s="8">
        <v>5.5E-2</v>
      </c>
      <c r="J58" s="8">
        <v>1.55E-2</v>
      </c>
      <c r="K58" s="7">
        <v>1591.2</v>
      </c>
      <c r="L58" s="7">
        <v>121.9</v>
      </c>
      <c r="M58" s="7">
        <v>1.94</v>
      </c>
      <c r="N58" s="8">
        <v>0</v>
      </c>
      <c r="O58" s="8">
        <v>0</v>
      </c>
    </row>
    <row r="59" spans="1:15">
      <c r="A59" s="6" t="s">
        <v>197</v>
      </c>
      <c r="B59" s="18">
        <v>6990154</v>
      </c>
      <c r="C59" s="6" t="s">
        <v>150</v>
      </c>
      <c r="D59" s="6" t="s">
        <v>184</v>
      </c>
      <c r="E59" s="6" t="s">
        <v>142</v>
      </c>
      <c r="F59" s="6"/>
      <c r="G59" s="24">
        <v>8.1999999999999993</v>
      </c>
      <c r="H59" s="6" t="s">
        <v>55</v>
      </c>
      <c r="I59" s="8">
        <v>4.9500000000000002E-2</v>
      </c>
      <c r="J59" s="8">
        <v>5.6100000000000004E-2</v>
      </c>
      <c r="K59" s="7">
        <v>37791</v>
      </c>
      <c r="L59" s="7">
        <v>113.27</v>
      </c>
      <c r="M59" s="7">
        <v>42.81</v>
      </c>
      <c r="N59" s="8">
        <v>0</v>
      </c>
      <c r="O59" s="8">
        <v>2.9999999999999997E-4</v>
      </c>
    </row>
    <row r="60" spans="1:15">
      <c r="A60" s="6" t="s">
        <v>198</v>
      </c>
      <c r="B60" s="18">
        <v>6990139</v>
      </c>
      <c r="C60" s="6" t="s">
        <v>150</v>
      </c>
      <c r="D60" s="6" t="s">
        <v>184</v>
      </c>
      <c r="E60" s="6" t="s">
        <v>142</v>
      </c>
      <c r="F60" s="6"/>
      <c r="G60" s="24">
        <v>2.75</v>
      </c>
      <c r="H60" s="6" t="s">
        <v>55</v>
      </c>
      <c r="I60" s="8">
        <v>0.05</v>
      </c>
      <c r="J60" s="8">
        <v>2.8300000000000002E-2</v>
      </c>
      <c r="K60" s="7">
        <v>215659.92</v>
      </c>
      <c r="L60" s="7">
        <v>125.79</v>
      </c>
      <c r="M60" s="7">
        <v>271.27999999999997</v>
      </c>
      <c r="N60" s="8">
        <v>2.0000000000000001E-4</v>
      </c>
      <c r="O60" s="8">
        <v>2.0999999999999999E-3</v>
      </c>
    </row>
    <row r="61" spans="1:15">
      <c r="A61" s="6" t="s">
        <v>199</v>
      </c>
      <c r="B61" s="18">
        <v>6620207</v>
      </c>
      <c r="C61" s="6" t="s">
        <v>140</v>
      </c>
      <c r="D61" s="6" t="s">
        <v>184</v>
      </c>
      <c r="E61" s="6" t="s">
        <v>142</v>
      </c>
      <c r="F61" s="6"/>
      <c r="G61" s="24">
        <v>3.59</v>
      </c>
      <c r="H61" s="6" t="s">
        <v>55</v>
      </c>
      <c r="I61" s="8">
        <v>6.5000000000000002E-2</v>
      </c>
      <c r="J61" s="8">
        <v>1.52E-2</v>
      </c>
      <c r="K61" s="7">
        <v>277292</v>
      </c>
      <c r="L61" s="7">
        <v>152.16999999999999</v>
      </c>
      <c r="M61" s="7">
        <v>421.96</v>
      </c>
      <c r="N61" s="8">
        <v>4.0000000000000002E-4</v>
      </c>
      <c r="O61" s="8">
        <v>3.3E-3</v>
      </c>
    </row>
    <row r="62" spans="1:15">
      <c r="A62" s="6" t="s">
        <v>200</v>
      </c>
      <c r="B62" s="18">
        <v>1110733</v>
      </c>
      <c r="C62" s="6" t="s">
        <v>150</v>
      </c>
      <c r="D62" s="6" t="s">
        <v>184</v>
      </c>
      <c r="E62" s="6" t="s">
        <v>145</v>
      </c>
      <c r="F62" s="6"/>
      <c r="G62" s="24">
        <v>1.26</v>
      </c>
      <c r="H62" s="6" t="s">
        <v>55</v>
      </c>
      <c r="I62" s="8">
        <v>5.2000000000000005E-2</v>
      </c>
      <c r="J62" s="8">
        <v>1.43E-2</v>
      </c>
      <c r="K62" s="7">
        <v>154365</v>
      </c>
      <c r="L62" s="7">
        <v>125.94</v>
      </c>
      <c r="M62" s="7">
        <v>194.41</v>
      </c>
      <c r="N62" s="8">
        <v>2.9999999999999997E-4</v>
      </c>
      <c r="O62" s="8">
        <v>1.5E-3</v>
      </c>
    </row>
    <row r="63" spans="1:15">
      <c r="A63" s="6" t="s">
        <v>201</v>
      </c>
      <c r="B63" s="18">
        <v>1117910</v>
      </c>
      <c r="C63" s="6" t="s">
        <v>150</v>
      </c>
      <c r="D63" s="6" t="s">
        <v>184</v>
      </c>
      <c r="E63" s="6" t="s">
        <v>145</v>
      </c>
      <c r="F63" s="6"/>
      <c r="G63" s="24">
        <v>3.81</v>
      </c>
      <c r="H63" s="6" t="s">
        <v>55</v>
      </c>
      <c r="I63" s="8">
        <v>4.8000000000000001E-2</v>
      </c>
      <c r="J63" s="8">
        <v>2.6499999999999999E-2</v>
      </c>
      <c r="K63" s="7">
        <v>216303</v>
      </c>
      <c r="L63" s="7">
        <v>117.8</v>
      </c>
      <c r="M63" s="7">
        <v>254.8</v>
      </c>
      <c r="N63" s="8">
        <v>2.0000000000000001E-4</v>
      </c>
      <c r="O63" s="8">
        <v>2E-3</v>
      </c>
    </row>
    <row r="64" spans="1:15">
      <c r="A64" s="6" t="s">
        <v>202</v>
      </c>
      <c r="B64" s="18">
        <v>1125210</v>
      </c>
      <c r="C64" s="6" t="s">
        <v>136</v>
      </c>
      <c r="D64" s="6" t="s">
        <v>184</v>
      </c>
      <c r="E64" s="6" t="s">
        <v>145</v>
      </c>
      <c r="F64" s="6"/>
      <c r="G64" s="24">
        <v>5.93</v>
      </c>
      <c r="H64" s="6" t="s">
        <v>55</v>
      </c>
      <c r="I64" s="8">
        <v>5.5E-2</v>
      </c>
      <c r="J64" s="8">
        <v>0.04</v>
      </c>
      <c r="K64" s="7">
        <v>83878</v>
      </c>
      <c r="L64" s="7">
        <v>110.84</v>
      </c>
      <c r="M64" s="7">
        <v>92.97</v>
      </c>
      <c r="N64" s="8">
        <v>1E-4</v>
      </c>
      <c r="O64" s="8">
        <v>7.000000000000001E-4</v>
      </c>
    </row>
    <row r="65" spans="1:15">
      <c r="A65" s="6" t="s">
        <v>203</v>
      </c>
      <c r="B65" s="18">
        <v>1410224</v>
      </c>
      <c r="C65" s="6" t="s">
        <v>191</v>
      </c>
      <c r="D65" s="6" t="s">
        <v>184</v>
      </c>
      <c r="E65" s="6" t="s">
        <v>142</v>
      </c>
      <c r="F65" s="6"/>
      <c r="G65" s="24">
        <v>2.52</v>
      </c>
      <c r="H65" s="6" t="s">
        <v>55</v>
      </c>
      <c r="I65" s="8">
        <v>2.3E-2</v>
      </c>
      <c r="J65" s="8">
        <v>2.6600000000000002E-2</v>
      </c>
      <c r="K65" s="7">
        <v>42783.12</v>
      </c>
      <c r="L65" s="7">
        <v>102.78</v>
      </c>
      <c r="M65" s="7">
        <v>43.97</v>
      </c>
      <c r="N65" s="8">
        <v>1E-4</v>
      </c>
      <c r="O65" s="8">
        <v>2.9999999999999997E-4</v>
      </c>
    </row>
    <row r="66" spans="1:15">
      <c r="A66" s="6" t="s">
        <v>204</v>
      </c>
      <c r="B66" s="18">
        <v>1123413</v>
      </c>
      <c r="C66" s="6" t="s">
        <v>191</v>
      </c>
      <c r="D66" s="6" t="s">
        <v>205</v>
      </c>
      <c r="E66" s="6" t="s">
        <v>145</v>
      </c>
      <c r="F66" s="6"/>
      <c r="G66" s="24">
        <v>1.81</v>
      </c>
      <c r="H66" s="6" t="s">
        <v>55</v>
      </c>
      <c r="I66" s="8">
        <v>2.7999999999999997E-2</v>
      </c>
      <c r="J66" s="8">
        <v>3.32E-2</v>
      </c>
      <c r="K66" s="7">
        <v>70468.42</v>
      </c>
      <c r="L66" s="7">
        <v>102.25</v>
      </c>
      <c r="M66" s="7">
        <v>72.05</v>
      </c>
      <c r="N66" s="8">
        <v>2.0000000000000001E-4</v>
      </c>
      <c r="O66" s="8">
        <v>5.9999999999999995E-4</v>
      </c>
    </row>
    <row r="67" spans="1:15">
      <c r="A67" s="6" t="s">
        <v>206</v>
      </c>
      <c r="B67" s="18">
        <v>1118017</v>
      </c>
      <c r="C67" s="6" t="s">
        <v>191</v>
      </c>
      <c r="D67" s="6" t="s">
        <v>205</v>
      </c>
      <c r="E67" s="6" t="s">
        <v>145</v>
      </c>
      <c r="F67" s="6"/>
      <c r="G67" s="24">
        <v>1.1000000000000001</v>
      </c>
      <c r="H67" s="6" t="s">
        <v>55</v>
      </c>
      <c r="I67" s="8">
        <v>4.1700000000000001E-2</v>
      </c>
      <c r="J67" s="8">
        <v>3.0499999999999999E-2</v>
      </c>
      <c r="K67" s="7">
        <v>76335.990000000005</v>
      </c>
      <c r="L67" s="7">
        <v>109</v>
      </c>
      <c r="M67" s="7">
        <v>83.21</v>
      </c>
      <c r="N67" s="8">
        <v>7.000000000000001E-4</v>
      </c>
      <c r="O67" s="8">
        <v>7.000000000000001E-4</v>
      </c>
    </row>
    <row r="68" spans="1:15">
      <c r="A68" s="6" t="s">
        <v>207</v>
      </c>
      <c r="B68" s="18">
        <v>3130077</v>
      </c>
      <c r="C68" s="6" t="s">
        <v>150</v>
      </c>
      <c r="D68" s="6" t="s">
        <v>205</v>
      </c>
      <c r="E68" s="6" t="s">
        <v>145</v>
      </c>
      <c r="F68" s="6"/>
      <c r="G68" s="24">
        <v>1.29</v>
      </c>
      <c r="H68" s="6" t="s">
        <v>55</v>
      </c>
      <c r="I68" s="8">
        <v>6.5000000000000002E-2</v>
      </c>
      <c r="J68" s="8">
        <v>3.6299999999999999E-2</v>
      </c>
      <c r="K68" s="7">
        <v>10120.4</v>
      </c>
      <c r="L68" s="7">
        <v>121.6</v>
      </c>
      <c r="M68" s="7">
        <v>12.31</v>
      </c>
      <c r="N68" s="8">
        <v>1E-4</v>
      </c>
      <c r="O68" s="8">
        <v>1E-4</v>
      </c>
    </row>
    <row r="69" spans="1:15">
      <c r="A69" s="6" t="s">
        <v>208</v>
      </c>
      <c r="B69" s="18">
        <v>1104330</v>
      </c>
      <c r="C69" s="6" t="s">
        <v>150</v>
      </c>
      <c r="D69" s="6" t="s">
        <v>205</v>
      </c>
      <c r="E69" s="6" t="s">
        <v>145</v>
      </c>
      <c r="F69" s="6"/>
      <c r="G69" s="24">
        <v>3.52</v>
      </c>
      <c r="H69" s="6" t="s">
        <v>55</v>
      </c>
      <c r="I69" s="8">
        <v>4.8499999999999995E-2</v>
      </c>
      <c r="J69" s="8">
        <v>4.24E-2</v>
      </c>
      <c r="K69" s="7">
        <v>2684.8</v>
      </c>
      <c r="L69" s="7">
        <v>122.15</v>
      </c>
      <c r="M69" s="7">
        <v>3.28</v>
      </c>
      <c r="N69" s="8">
        <v>0</v>
      </c>
      <c r="O69" s="8">
        <v>0</v>
      </c>
    </row>
    <row r="70" spans="1:15">
      <c r="A70" s="6" t="s">
        <v>209</v>
      </c>
      <c r="B70" s="18">
        <v>1123884</v>
      </c>
      <c r="C70" s="6" t="s">
        <v>150</v>
      </c>
      <c r="D70" s="6" t="s">
        <v>205</v>
      </c>
      <c r="E70" s="6" t="s">
        <v>145</v>
      </c>
      <c r="F70" s="6"/>
      <c r="G70" s="24">
        <v>3.96</v>
      </c>
      <c r="H70" s="6" t="s">
        <v>55</v>
      </c>
      <c r="I70" s="8">
        <v>5.5E-2</v>
      </c>
      <c r="J70" s="8">
        <v>0.05</v>
      </c>
      <c r="K70" s="7">
        <v>41492.730000000003</v>
      </c>
      <c r="L70" s="7">
        <v>104.57</v>
      </c>
      <c r="M70" s="7">
        <v>43.39</v>
      </c>
      <c r="N70" s="8">
        <v>5.0000000000000001E-4</v>
      </c>
      <c r="O70" s="8">
        <v>2.9999999999999997E-4</v>
      </c>
    </row>
    <row r="71" spans="1:15">
      <c r="A71" s="6" t="s">
        <v>210</v>
      </c>
      <c r="B71" s="18">
        <v>7480098</v>
      </c>
      <c r="C71" s="6" t="s">
        <v>140</v>
      </c>
      <c r="D71" s="6" t="s">
        <v>205</v>
      </c>
      <c r="E71" s="6" t="s">
        <v>142</v>
      </c>
      <c r="F71" s="6"/>
      <c r="G71" s="24">
        <v>6.01</v>
      </c>
      <c r="H71" s="6" t="s">
        <v>55</v>
      </c>
      <c r="I71" s="8">
        <v>6.4000000000000001E-2</v>
      </c>
      <c r="J71" s="8">
        <v>2.5399999999999999E-2</v>
      </c>
      <c r="K71" s="7">
        <v>158818</v>
      </c>
      <c r="L71" s="7">
        <v>141.41</v>
      </c>
      <c r="M71" s="7">
        <v>224.58</v>
      </c>
      <c r="N71" s="8">
        <v>1E-4</v>
      </c>
      <c r="O71" s="8">
        <v>1.8E-3</v>
      </c>
    </row>
    <row r="72" spans="1:15">
      <c r="A72" s="6" t="s">
        <v>211</v>
      </c>
      <c r="B72" s="18">
        <v>4110060</v>
      </c>
      <c r="C72" s="6" t="s">
        <v>150</v>
      </c>
      <c r="D72" s="6" t="s">
        <v>205</v>
      </c>
      <c r="E72" s="6" t="s">
        <v>145</v>
      </c>
      <c r="F72" s="6"/>
      <c r="G72" s="24">
        <v>0.43</v>
      </c>
      <c r="H72" s="6" t="s">
        <v>55</v>
      </c>
      <c r="I72" s="8">
        <v>0.06</v>
      </c>
      <c r="J72" s="8">
        <v>2.1000000000000001E-2</v>
      </c>
      <c r="K72" s="7">
        <v>102500.19</v>
      </c>
      <c r="L72" s="7">
        <v>127.78</v>
      </c>
      <c r="M72" s="7">
        <v>130.97</v>
      </c>
      <c r="N72" s="8">
        <v>1.1999999999999999E-3</v>
      </c>
      <c r="O72" s="8">
        <v>1E-3</v>
      </c>
    </row>
    <row r="73" spans="1:15">
      <c r="A73" s="6" t="s">
        <v>212</v>
      </c>
      <c r="B73" s="18">
        <v>4110151</v>
      </c>
      <c r="C73" s="6" t="s">
        <v>150</v>
      </c>
      <c r="D73" s="6" t="s">
        <v>205</v>
      </c>
      <c r="E73" s="6" t="s">
        <v>145</v>
      </c>
      <c r="F73" s="6"/>
      <c r="G73" s="24">
        <v>2.2599999999999998</v>
      </c>
      <c r="H73" s="6" t="s">
        <v>55</v>
      </c>
      <c r="I73" s="8">
        <v>6.5000000000000002E-2</v>
      </c>
      <c r="J73" s="8">
        <v>4.1399999999999999E-2</v>
      </c>
      <c r="K73" s="7">
        <v>234912</v>
      </c>
      <c r="L73" s="7">
        <v>113.06</v>
      </c>
      <c r="M73" s="7">
        <v>265.58999999999997</v>
      </c>
      <c r="N73" s="8">
        <v>8.0000000000000004E-4</v>
      </c>
      <c r="O73" s="8">
        <v>2.0999999999999999E-3</v>
      </c>
    </row>
    <row r="74" spans="1:15">
      <c r="A74" s="6" t="s">
        <v>213</v>
      </c>
      <c r="B74" s="18">
        <v>6080204</v>
      </c>
      <c r="C74" s="6" t="s">
        <v>214</v>
      </c>
      <c r="D74" s="6" t="s">
        <v>205</v>
      </c>
      <c r="E74" s="6" t="s">
        <v>142</v>
      </c>
      <c r="F74" s="6"/>
      <c r="G74" s="24">
        <v>5.9</v>
      </c>
      <c r="H74" s="6" t="s">
        <v>55</v>
      </c>
      <c r="I74" s="8">
        <v>4.9000000000000002E-2</v>
      </c>
      <c r="J74" s="8">
        <v>3.4700000000000002E-2</v>
      </c>
      <c r="K74" s="7">
        <v>2256</v>
      </c>
      <c r="L74" s="7">
        <v>134.66</v>
      </c>
      <c r="M74" s="7">
        <v>3.04</v>
      </c>
      <c r="N74" s="8">
        <v>0</v>
      </c>
      <c r="O74" s="8">
        <v>0</v>
      </c>
    </row>
    <row r="75" spans="1:15">
      <c r="A75" s="6" t="s">
        <v>215</v>
      </c>
      <c r="B75" s="18">
        <v>1107341</v>
      </c>
      <c r="C75" s="6" t="s">
        <v>165</v>
      </c>
      <c r="D75" s="6" t="s">
        <v>216</v>
      </c>
      <c r="E75" s="6" t="s">
        <v>145</v>
      </c>
      <c r="F75" s="6"/>
      <c r="G75" s="24">
        <v>1.69</v>
      </c>
      <c r="H75" s="6" t="s">
        <v>55</v>
      </c>
      <c r="I75" s="8">
        <v>0.05</v>
      </c>
      <c r="J75" s="8">
        <v>0.1822</v>
      </c>
      <c r="K75" s="7">
        <v>227510.1</v>
      </c>
      <c r="L75" s="7">
        <v>94.8</v>
      </c>
      <c r="M75" s="7">
        <v>215.68</v>
      </c>
      <c r="N75" s="8">
        <v>7.000000000000001E-4</v>
      </c>
      <c r="O75" s="8">
        <v>1.7000000000000001E-3</v>
      </c>
    </row>
    <row r="76" spans="1:15">
      <c r="A76" s="6" t="s">
        <v>217</v>
      </c>
      <c r="B76" s="18">
        <v>1120880</v>
      </c>
      <c r="C76" s="6" t="s">
        <v>165</v>
      </c>
      <c r="D76" s="6" t="s">
        <v>216</v>
      </c>
      <c r="E76" s="6" t="s">
        <v>145</v>
      </c>
      <c r="F76" s="6"/>
      <c r="G76" s="24">
        <v>3.84</v>
      </c>
      <c r="H76" s="6" t="s">
        <v>55</v>
      </c>
      <c r="I76" s="8">
        <v>4.4500000000000005E-2</v>
      </c>
      <c r="J76" s="8">
        <v>0.21629999999999999</v>
      </c>
      <c r="K76" s="7">
        <v>46000</v>
      </c>
      <c r="L76" s="7">
        <v>57.62</v>
      </c>
      <c r="M76" s="7">
        <v>26.51</v>
      </c>
      <c r="N76" s="8">
        <v>1E-4</v>
      </c>
      <c r="O76" s="8">
        <v>2.0000000000000001E-4</v>
      </c>
    </row>
    <row r="77" spans="1:15">
      <c r="A77" s="6" t="s">
        <v>218</v>
      </c>
      <c r="B77" s="18">
        <v>6110365</v>
      </c>
      <c r="C77" s="6" t="s">
        <v>150</v>
      </c>
      <c r="D77" s="6" t="s">
        <v>216</v>
      </c>
      <c r="E77" s="6" t="s">
        <v>145</v>
      </c>
      <c r="F77" s="6"/>
      <c r="G77" s="24">
        <v>4.26</v>
      </c>
      <c r="H77" s="6" t="s">
        <v>55</v>
      </c>
      <c r="I77" s="8">
        <v>0.06</v>
      </c>
      <c r="J77" s="8">
        <v>0.1439</v>
      </c>
      <c r="K77" s="7">
        <v>153788.54999999999</v>
      </c>
      <c r="L77" s="7">
        <v>81.31</v>
      </c>
      <c r="M77" s="7">
        <v>125.05</v>
      </c>
      <c r="N77" s="8">
        <v>0</v>
      </c>
      <c r="O77" s="8">
        <v>1E-3</v>
      </c>
    </row>
    <row r="78" spans="1:15">
      <c r="A78" s="6" t="s">
        <v>219</v>
      </c>
      <c r="B78" s="18">
        <v>1210129</v>
      </c>
      <c r="C78" s="6" t="s">
        <v>214</v>
      </c>
      <c r="D78" s="6" t="s">
        <v>216</v>
      </c>
      <c r="E78" s="6" t="s">
        <v>142</v>
      </c>
      <c r="F78" s="6"/>
      <c r="G78" s="24">
        <v>1.69</v>
      </c>
      <c r="H78" s="6" t="s">
        <v>55</v>
      </c>
      <c r="I78" s="8">
        <v>7.9000000000000001E-2</v>
      </c>
      <c r="J78" s="8">
        <v>0.12619999999999998</v>
      </c>
      <c r="K78" s="7">
        <v>53298.15</v>
      </c>
      <c r="L78" s="7">
        <v>102.56</v>
      </c>
      <c r="M78" s="7">
        <v>54.66</v>
      </c>
      <c r="N78" s="8">
        <v>2.9999999999999997E-4</v>
      </c>
      <c r="O78" s="8">
        <v>4.0000000000000002E-4</v>
      </c>
    </row>
    <row r="79" spans="1:15">
      <c r="A79" s="6" t="s">
        <v>220</v>
      </c>
      <c r="B79" s="18">
        <v>6390157</v>
      </c>
      <c r="C79" s="6" t="s">
        <v>214</v>
      </c>
      <c r="D79" s="6" t="s">
        <v>221</v>
      </c>
      <c r="E79" s="6" t="s">
        <v>142</v>
      </c>
      <c r="F79" s="6"/>
      <c r="G79" s="24">
        <v>1.61</v>
      </c>
      <c r="H79" s="6" t="s">
        <v>55</v>
      </c>
      <c r="I79" s="8">
        <v>0.05</v>
      </c>
      <c r="J79" s="8">
        <v>0.1101</v>
      </c>
      <c r="K79" s="7">
        <v>177134.2</v>
      </c>
      <c r="L79" s="7">
        <v>115.13</v>
      </c>
      <c r="M79" s="7">
        <v>203.93</v>
      </c>
      <c r="N79" s="8">
        <v>1E-4</v>
      </c>
      <c r="O79" s="8">
        <v>1.6000000000000001E-3</v>
      </c>
    </row>
    <row r="80" spans="1:15">
      <c r="A80" s="6" t="s">
        <v>222</v>
      </c>
      <c r="B80" s="18">
        <v>6390207</v>
      </c>
      <c r="C80" s="6" t="s">
        <v>214</v>
      </c>
      <c r="D80" s="6" t="s">
        <v>221</v>
      </c>
      <c r="E80" s="6" t="s">
        <v>142</v>
      </c>
      <c r="F80" s="6"/>
      <c r="G80" s="24">
        <v>6.92</v>
      </c>
      <c r="H80" s="6" t="s">
        <v>55</v>
      </c>
      <c r="I80" s="8">
        <v>4.9500000000000002E-2</v>
      </c>
      <c r="J80" s="8">
        <v>9.4399999999999998E-2</v>
      </c>
      <c r="K80" s="7">
        <v>157485</v>
      </c>
      <c r="L80" s="7">
        <v>87.97</v>
      </c>
      <c r="M80" s="7">
        <v>138.54</v>
      </c>
      <c r="N80" s="8">
        <v>1E-4</v>
      </c>
      <c r="O80" s="8">
        <v>1.1000000000000001E-3</v>
      </c>
    </row>
    <row r="81" spans="1:15">
      <c r="A81" s="6" t="s">
        <v>223</v>
      </c>
      <c r="B81" s="18">
        <v>6910095</v>
      </c>
      <c r="C81" s="6" t="s">
        <v>140</v>
      </c>
      <c r="D81" s="6" t="s">
        <v>221</v>
      </c>
      <c r="E81" s="6" t="s">
        <v>142</v>
      </c>
      <c r="F81" s="6"/>
      <c r="G81" s="24">
        <v>7.39</v>
      </c>
      <c r="H81" s="6" t="s">
        <v>55</v>
      </c>
      <c r="I81" s="8">
        <v>5.0999999999999997E-2</v>
      </c>
      <c r="J81" s="8">
        <v>3.6000000000000004E-2</v>
      </c>
      <c r="K81" s="7">
        <v>232734</v>
      </c>
      <c r="L81" s="7">
        <v>132.72</v>
      </c>
      <c r="M81" s="7">
        <v>308.88</v>
      </c>
      <c r="N81" s="8">
        <v>2.0000000000000001E-4</v>
      </c>
      <c r="O81" s="8">
        <v>2.3999999999999998E-3</v>
      </c>
    </row>
    <row r="82" spans="1:15">
      <c r="A82" s="6" t="s">
        <v>224</v>
      </c>
      <c r="B82" s="18">
        <v>1116888</v>
      </c>
      <c r="C82" s="6" t="s">
        <v>150</v>
      </c>
      <c r="D82" s="6" t="s">
        <v>225</v>
      </c>
      <c r="E82" s="6" t="s">
        <v>142</v>
      </c>
      <c r="F82" s="6"/>
      <c r="G82" s="24">
        <v>1.87</v>
      </c>
      <c r="H82" s="6" t="s">
        <v>55</v>
      </c>
      <c r="I82" s="8">
        <v>5.2000000000000005E-2</v>
      </c>
      <c r="J82" s="8">
        <v>0.1167</v>
      </c>
      <c r="K82" s="7">
        <v>64453.5</v>
      </c>
      <c r="L82" s="7">
        <v>95.18</v>
      </c>
      <c r="M82" s="7">
        <v>61.35</v>
      </c>
      <c r="N82" s="8">
        <v>2.0000000000000001E-4</v>
      </c>
      <c r="O82" s="8">
        <v>5.0000000000000001E-4</v>
      </c>
    </row>
    <row r="83" spans="1:15">
      <c r="A83" s="6" t="s">
        <v>226</v>
      </c>
      <c r="B83" s="18">
        <v>7360068</v>
      </c>
      <c r="C83" s="6" t="s">
        <v>214</v>
      </c>
      <c r="D83" s="6" t="s">
        <v>227</v>
      </c>
      <c r="E83" s="6" t="s">
        <v>142</v>
      </c>
      <c r="F83" s="6"/>
      <c r="G83" s="24">
        <v>2.31</v>
      </c>
      <c r="H83" s="6" t="s">
        <v>55</v>
      </c>
      <c r="I83" s="8">
        <v>5.0999999999999997E-2</v>
      </c>
      <c r="J83" s="8">
        <v>0.79099999999999993</v>
      </c>
      <c r="K83" s="7">
        <v>82698</v>
      </c>
      <c r="L83" s="7">
        <v>20.25</v>
      </c>
      <c r="M83" s="7">
        <v>16.75</v>
      </c>
      <c r="N83" s="8">
        <v>1E-4</v>
      </c>
      <c r="O83" s="8">
        <v>1E-4</v>
      </c>
    </row>
    <row r="84" spans="1:15">
      <c r="A84" s="6" t="s">
        <v>228</v>
      </c>
      <c r="B84" s="18">
        <v>1093244</v>
      </c>
      <c r="C84" s="6" t="s">
        <v>191</v>
      </c>
      <c r="D84" s="6"/>
      <c r="E84" s="6"/>
      <c r="F84" s="6"/>
      <c r="G84" s="24">
        <v>1.37</v>
      </c>
      <c r="H84" s="6" t="s">
        <v>55</v>
      </c>
      <c r="I84" s="8">
        <v>0.05</v>
      </c>
      <c r="J84" s="8">
        <v>3.0200000000000001E-2</v>
      </c>
      <c r="K84" s="7">
        <v>532391.65</v>
      </c>
      <c r="L84" s="7">
        <v>125.12</v>
      </c>
      <c r="M84" s="7">
        <v>666.13</v>
      </c>
      <c r="N84" s="8">
        <v>3.0000000000000001E-3</v>
      </c>
      <c r="O84" s="8">
        <v>5.1999999999999998E-3</v>
      </c>
    </row>
    <row r="85" spans="1:15">
      <c r="A85" s="16" t="s">
        <v>229</v>
      </c>
      <c r="B85" s="17"/>
      <c r="C85" s="16"/>
      <c r="D85" s="16"/>
      <c r="E85" s="16"/>
      <c r="F85" s="16"/>
      <c r="G85" s="25">
        <v>4.01</v>
      </c>
      <c r="H85" s="16"/>
      <c r="I85" s="21"/>
      <c r="J85" s="20">
        <v>3.5299999999999998E-2</v>
      </c>
      <c r="K85" s="19">
        <v>8048347.25</v>
      </c>
      <c r="M85" s="19">
        <v>9523.52</v>
      </c>
      <c r="O85" s="20">
        <v>7.4499999999999997E-2</v>
      </c>
    </row>
    <row r="86" spans="1:15">
      <c r="G86" s="23"/>
      <c r="I86" s="21"/>
    </row>
    <row r="87" spans="1:15">
      <c r="A87" s="16" t="s">
        <v>230</v>
      </c>
      <c r="B87" s="17"/>
      <c r="C87" s="16"/>
      <c r="D87" s="16"/>
      <c r="E87" s="16"/>
      <c r="F87" s="16"/>
      <c r="G87" s="23"/>
      <c r="H87" s="16"/>
      <c r="I87" s="21"/>
    </row>
    <row r="88" spans="1:15">
      <c r="A88" s="6" t="s">
        <v>231</v>
      </c>
      <c r="B88" s="18">
        <v>1119197</v>
      </c>
      <c r="C88" s="6" t="s">
        <v>158</v>
      </c>
      <c r="D88" s="6" t="s">
        <v>151</v>
      </c>
      <c r="E88" s="6" t="s">
        <v>142</v>
      </c>
      <c r="F88" s="6"/>
      <c r="G88" s="24">
        <v>4.9400000000000004</v>
      </c>
      <c r="H88" s="6" t="s">
        <v>55</v>
      </c>
      <c r="I88" s="8">
        <v>3.6639999999999999E-2</v>
      </c>
      <c r="J88" s="8">
        <v>3.2500000000000001E-2</v>
      </c>
      <c r="K88" s="7">
        <v>7890</v>
      </c>
      <c r="L88" s="7">
        <v>101.89</v>
      </c>
      <c r="M88" s="7">
        <v>8.0399999999999991</v>
      </c>
      <c r="N88" s="8">
        <v>1E-4</v>
      </c>
      <c r="O88" s="8">
        <v>1E-4</v>
      </c>
    </row>
    <row r="89" spans="1:15">
      <c r="A89" s="6" t="s">
        <v>232</v>
      </c>
      <c r="B89" s="18">
        <v>1119205</v>
      </c>
      <c r="C89" s="6" t="s">
        <v>158</v>
      </c>
      <c r="D89" s="6" t="s">
        <v>151</v>
      </c>
      <c r="E89" s="6" t="s">
        <v>142</v>
      </c>
      <c r="F89" s="6"/>
      <c r="G89" s="24">
        <v>5.75</v>
      </c>
      <c r="H89" s="6" t="s">
        <v>55</v>
      </c>
      <c r="I89" s="8">
        <v>3.6639999999999999E-2</v>
      </c>
      <c r="J89" s="8">
        <v>3.3799999999999997E-2</v>
      </c>
      <c r="K89" s="7">
        <v>10200</v>
      </c>
      <c r="L89" s="7">
        <v>101.44</v>
      </c>
      <c r="M89" s="7">
        <v>10.35</v>
      </c>
      <c r="N89" s="8">
        <v>1E-4</v>
      </c>
      <c r="O89" s="8">
        <v>1E-4</v>
      </c>
    </row>
    <row r="90" spans="1:15">
      <c r="A90" s="6" t="s">
        <v>233</v>
      </c>
      <c r="B90" s="18">
        <v>1113661</v>
      </c>
      <c r="C90" s="6" t="s">
        <v>165</v>
      </c>
      <c r="D90" s="6" t="s">
        <v>151</v>
      </c>
      <c r="E90" s="6" t="s">
        <v>142</v>
      </c>
      <c r="F90" s="6"/>
      <c r="G90" s="24">
        <v>2.4</v>
      </c>
      <c r="H90" s="6" t="s">
        <v>55</v>
      </c>
      <c r="I90" s="8">
        <v>6.25E-2</v>
      </c>
      <c r="J90" s="8">
        <v>3.5900000000000001E-2</v>
      </c>
      <c r="K90" s="7">
        <v>103649.9</v>
      </c>
      <c r="L90" s="7">
        <v>106.16</v>
      </c>
      <c r="M90" s="7">
        <v>110.03</v>
      </c>
      <c r="N90" s="8">
        <v>1E-4</v>
      </c>
      <c r="O90" s="8">
        <v>8.9999999999999998E-4</v>
      </c>
    </row>
    <row r="91" spans="1:15">
      <c r="A91" s="6" t="s">
        <v>234</v>
      </c>
      <c r="B91" s="18">
        <v>1118835</v>
      </c>
      <c r="C91" s="6" t="s">
        <v>165</v>
      </c>
      <c r="D91" s="6" t="s">
        <v>151</v>
      </c>
      <c r="E91" s="6" t="s">
        <v>142</v>
      </c>
      <c r="F91" s="6"/>
      <c r="G91" s="24">
        <v>6.29</v>
      </c>
      <c r="H91" s="6" t="s">
        <v>55</v>
      </c>
      <c r="I91" s="8">
        <v>3.4099999999999998E-2</v>
      </c>
      <c r="J91" s="8">
        <v>3.9199999999999999E-2</v>
      </c>
      <c r="K91" s="7">
        <v>5410</v>
      </c>
      <c r="L91" s="7">
        <v>94.36</v>
      </c>
      <c r="M91" s="7">
        <v>5.0999999999999996</v>
      </c>
      <c r="N91" s="8">
        <v>0</v>
      </c>
      <c r="O91" s="8">
        <v>0</v>
      </c>
    </row>
    <row r="92" spans="1:15">
      <c r="A92" s="6" t="s">
        <v>235</v>
      </c>
      <c r="B92" s="18">
        <v>1118843</v>
      </c>
      <c r="C92" s="6" t="s">
        <v>165</v>
      </c>
      <c r="D92" s="6" t="s">
        <v>151</v>
      </c>
      <c r="E92" s="6" t="s">
        <v>142</v>
      </c>
      <c r="F92" s="6"/>
      <c r="G92" s="24">
        <v>2.79</v>
      </c>
      <c r="H92" s="6" t="s">
        <v>55</v>
      </c>
      <c r="I92" s="8">
        <v>5.5E-2</v>
      </c>
      <c r="J92" s="8">
        <v>3.5200000000000002E-2</v>
      </c>
      <c r="K92" s="7">
        <v>163876</v>
      </c>
      <c r="L92" s="7">
        <v>105.64</v>
      </c>
      <c r="M92" s="7">
        <v>173.12</v>
      </c>
      <c r="N92" s="8">
        <v>2.0000000000000001E-4</v>
      </c>
      <c r="O92" s="8">
        <v>1.4000000000000002E-3</v>
      </c>
    </row>
    <row r="93" spans="1:15">
      <c r="A93" s="6" t="s">
        <v>236</v>
      </c>
      <c r="B93" s="18">
        <v>1121854</v>
      </c>
      <c r="C93" s="6" t="s">
        <v>140</v>
      </c>
      <c r="D93" s="6" t="s">
        <v>169</v>
      </c>
      <c r="E93" s="6" t="s">
        <v>145</v>
      </c>
      <c r="F93" s="6"/>
      <c r="G93" s="24">
        <v>6.22</v>
      </c>
      <c r="H93" s="6" t="s">
        <v>55</v>
      </c>
      <c r="I93" s="8">
        <v>3.2500000000000001E-2</v>
      </c>
      <c r="J93" s="8">
        <v>3.44E-2</v>
      </c>
      <c r="K93" s="7">
        <v>196329</v>
      </c>
      <c r="L93" s="7">
        <v>98.65</v>
      </c>
      <c r="M93" s="7">
        <v>193.68</v>
      </c>
      <c r="N93" s="8">
        <v>4.0000000000000002E-4</v>
      </c>
      <c r="O93" s="8">
        <v>1.5E-3</v>
      </c>
    </row>
    <row r="94" spans="1:15">
      <c r="A94" s="6" t="s">
        <v>237</v>
      </c>
      <c r="B94" s="18">
        <v>7590144</v>
      </c>
      <c r="C94" s="6" t="s">
        <v>150</v>
      </c>
      <c r="D94" s="6" t="s">
        <v>169</v>
      </c>
      <c r="E94" s="6" t="s">
        <v>142</v>
      </c>
      <c r="F94" s="6"/>
      <c r="G94" s="24">
        <v>2.61</v>
      </c>
      <c r="H94" s="6" t="s">
        <v>55</v>
      </c>
      <c r="I94" s="8">
        <v>6.4100000000000004E-2</v>
      </c>
      <c r="J94" s="8">
        <v>3.3799999999999997E-2</v>
      </c>
      <c r="K94" s="7">
        <v>15704</v>
      </c>
      <c r="L94" s="7">
        <v>109.2</v>
      </c>
      <c r="M94" s="7">
        <v>17.149999999999999</v>
      </c>
      <c r="N94" s="8">
        <v>0</v>
      </c>
      <c r="O94" s="8">
        <v>1E-4</v>
      </c>
    </row>
    <row r="95" spans="1:15">
      <c r="A95" s="6" t="s">
        <v>238</v>
      </c>
      <c r="B95" s="18">
        <v>1260405</v>
      </c>
      <c r="C95" s="6" t="s">
        <v>150</v>
      </c>
      <c r="D95" s="6" t="s">
        <v>169</v>
      </c>
      <c r="E95" s="6" t="s">
        <v>142</v>
      </c>
      <c r="F95" s="6"/>
      <c r="G95" s="24">
        <v>2.54</v>
      </c>
      <c r="H95" s="6" t="s">
        <v>55</v>
      </c>
      <c r="I95" s="8">
        <v>6.4000000000000001E-2</v>
      </c>
      <c r="J95" s="8">
        <v>3.1800000000000002E-2</v>
      </c>
      <c r="K95" s="7">
        <v>42683.1</v>
      </c>
      <c r="L95" s="7">
        <v>108.04</v>
      </c>
      <c r="M95" s="7">
        <v>46.11</v>
      </c>
      <c r="N95" s="8">
        <v>0</v>
      </c>
      <c r="O95" s="8">
        <v>4.0000000000000002E-4</v>
      </c>
    </row>
    <row r="96" spans="1:15">
      <c r="A96" s="6" t="s">
        <v>239</v>
      </c>
      <c r="B96" s="18">
        <v>1120138</v>
      </c>
      <c r="C96" s="6" t="s">
        <v>158</v>
      </c>
      <c r="D96" s="6" t="s">
        <v>169</v>
      </c>
      <c r="E96" s="6" t="s">
        <v>142</v>
      </c>
      <c r="F96" s="6"/>
      <c r="G96" s="24">
        <v>4.03</v>
      </c>
      <c r="H96" s="6" t="s">
        <v>55</v>
      </c>
      <c r="I96" s="8">
        <v>5.7000000000000002E-2</v>
      </c>
      <c r="J96" s="8">
        <v>3.6799999999999999E-2</v>
      </c>
      <c r="K96" s="7">
        <v>88364</v>
      </c>
      <c r="L96" s="7">
        <v>110.95</v>
      </c>
      <c r="M96" s="7">
        <v>98.04</v>
      </c>
      <c r="N96" s="8">
        <v>1E-4</v>
      </c>
      <c r="O96" s="8">
        <v>8.0000000000000004E-4</v>
      </c>
    </row>
    <row r="97" spans="1:15">
      <c r="A97" s="6" t="s">
        <v>240</v>
      </c>
      <c r="B97" s="18">
        <v>1114073</v>
      </c>
      <c r="C97" s="6" t="s">
        <v>214</v>
      </c>
      <c r="D97" s="6" t="s">
        <v>169</v>
      </c>
      <c r="E97" s="6" t="s">
        <v>142</v>
      </c>
      <c r="F97" s="6"/>
      <c r="G97" s="24">
        <v>5.68</v>
      </c>
      <c r="H97" s="6" t="s">
        <v>55</v>
      </c>
      <c r="I97" s="8">
        <v>4.3018000000000001E-2</v>
      </c>
      <c r="J97" s="8">
        <v>4.07E-2</v>
      </c>
      <c r="K97" s="7">
        <v>237671</v>
      </c>
      <c r="L97" s="7">
        <v>99.66</v>
      </c>
      <c r="M97" s="7">
        <v>236.86</v>
      </c>
      <c r="N97" s="8">
        <v>1E-4</v>
      </c>
      <c r="O97" s="8">
        <v>1.9E-3</v>
      </c>
    </row>
    <row r="98" spans="1:15">
      <c r="A98" s="6" t="s">
        <v>241</v>
      </c>
      <c r="B98" s="18">
        <v>1120872</v>
      </c>
      <c r="C98" s="6" t="s">
        <v>242</v>
      </c>
      <c r="D98" s="6" t="s">
        <v>184</v>
      </c>
      <c r="E98" s="6" t="s">
        <v>145</v>
      </c>
      <c r="F98" s="6"/>
      <c r="G98" s="24">
        <v>3.99</v>
      </c>
      <c r="H98" s="6" t="s">
        <v>55</v>
      </c>
      <c r="I98" s="8">
        <v>6.5000000000000002E-2</v>
      </c>
      <c r="J98" s="8">
        <v>9.8000000000000004E-2</v>
      </c>
      <c r="K98" s="7">
        <v>7811</v>
      </c>
      <c r="L98" s="7">
        <v>90.25</v>
      </c>
      <c r="M98" s="7">
        <v>7.05</v>
      </c>
      <c r="N98" s="8">
        <v>0</v>
      </c>
      <c r="O98" s="8">
        <v>1E-4</v>
      </c>
    </row>
    <row r="99" spans="1:15">
      <c r="A99" s="6" t="s">
        <v>243</v>
      </c>
      <c r="B99" s="18">
        <v>1410232</v>
      </c>
      <c r="C99" s="6" t="s">
        <v>191</v>
      </c>
      <c r="D99" s="6" t="s">
        <v>184</v>
      </c>
      <c r="E99" s="6" t="s">
        <v>142</v>
      </c>
      <c r="F99" s="6"/>
      <c r="G99" s="24">
        <v>2.4300000000000002</v>
      </c>
      <c r="H99" s="6" t="s">
        <v>55</v>
      </c>
      <c r="I99" s="8">
        <v>5.4000000000000006E-2</v>
      </c>
      <c r="J99" s="8">
        <v>4.6100000000000002E-2</v>
      </c>
      <c r="K99" s="7">
        <v>60594.65</v>
      </c>
      <c r="L99" s="7">
        <v>102.13</v>
      </c>
      <c r="M99" s="7">
        <v>61.89</v>
      </c>
      <c r="N99" s="8">
        <v>2.0000000000000001E-4</v>
      </c>
      <c r="O99" s="8">
        <v>5.0000000000000001E-4</v>
      </c>
    </row>
    <row r="100" spans="1:15">
      <c r="A100" s="6" t="s">
        <v>244</v>
      </c>
      <c r="B100" s="18">
        <v>6080212</v>
      </c>
      <c r="C100" s="6" t="s">
        <v>214</v>
      </c>
      <c r="D100" s="6" t="s">
        <v>205</v>
      </c>
      <c r="E100" s="6" t="s">
        <v>142</v>
      </c>
      <c r="F100" s="6"/>
      <c r="G100" s="24">
        <v>2.27</v>
      </c>
      <c r="H100" s="6" t="s">
        <v>55</v>
      </c>
      <c r="I100" s="8">
        <v>5.5899999999999998E-2</v>
      </c>
      <c r="J100" s="8">
        <v>3.5799999999999998E-2</v>
      </c>
      <c r="K100" s="7">
        <v>432473</v>
      </c>
      <c r="L100" s="7">
        <v>107.67</v>
      </c>
      <c r="M100" s="7">
        <v>465.64</v>
      </c>
      <c r="N100" s="8">
        <v>1.7000000000000001E-3</v>
      </c>
      <c r="O100" s="8">
        <v>3.5999999999999999E-3</v>
      </c>
    </row>
    <row r="101" spans="1:15">
      <c r="A101" s="6" t="s">
        <v>245</v>
      </c>
      <c r="B101" s="18">
        <v>5780085</v>
      </c>
      <c r="C101" s="6" t="s">
        <v>246</v>
      </c>
      <c r="D101" s="6" t="s">
        <v>221</v>
      </c>
      <c r="E101" s="6" t="s">
        <v>142</v>
      </c>
      <c r="F101" s="6"/>
      <c r="G101" s="24">
        <v>2.0099999999999998</v>
      </c>
      <c r="H101" s="6" t="s">
        <v>55</v>
      </c>
      <c r="I101" s="8">
        <v>7.3599999999999999E-2</v>
      </c>
      <c r="J101" s="8">
        <v>7.7199999999999991E-2</v>
      </c>
      <c r="K101" s="7">
        <v>32419</v>
      </c>
      <c r="L101" s="7">
        <v>101.5</v>
      </c>
      <c r="M101" s="7">
        <v>32.909999999999997</v>
      </c>
      <c r="N101" s="8">
        <v>2.0000000000000001E-4</v>
      </c>
      <c r="O101" s="8">
        <v>2.9999999999999997E-4</v>
      </c>
    </row>
    <row r="102" spans="1:15">
      <c r="A102" s="6" t="s">
        <v>247</v>
      </c>
      <c r="B102" s="18">
        <v>6390249</v>
      </c>
      <c r="C102" s="6" t="s">
        <v>214</v>
      </c>
      <c r="D102" s="6" t="s">
        <v>221</v>
      </c>
      <c r="E102" s="6" t="s">
        <v>142</v>
      </c>
      <c r="F102" s="6"/>
      <c r="G102" s="24">
        <v>2.95</v>
      </c>
      <c r="H102" s="6" t="s">
        <v>55</v>
      </c>
      <c r="I102" s="8">
        <v>6.7000000000000004E-2</v>
      </c>
      <c r="J102" s="8">
        <v>0.11939999999999999</v>
      </c>
      <c r="K102" s="7">
        <v>78562.460000000006</v>
      </c>
      <c r="L102" s="7">
        <v>86.51</v>
      </c>
      <c r="M102" s="7">
        <v>67.959999999999994</v>
      </c>
      <c r="N102" s="8">
        <v>1E-4</v>
      </c>
      <c r="O102" s="8">
        <v>5.0000000000000001E-4</v>
      </c>
    </row>
    <row r="103" spans="1:15">
      <c r="A103" s="6" t="s">
        <v>248</v>
      </c>
      <c r="B103" s="18">
        <v>7560055</v>
      </c>
      <c r="C103" s="6" t="s">
        <v>180</v>
      </c>
      <c r="D103" s="6" t="s">
        <v>249</v>
      </c>
      <c r="E103" s="6" t="s">
        <v>145</v>
      </c>
      <c r="F103" s="6"/>
      <c r="G103" s="24">
        <v>5.6</v>
      </c>
      <c r="H103" s="6" t="s">
        <v>55</v>
      </c>
      <c r="I103" s="8">
        <v>6.7000000000000004E-2</v>
      </c>
      <c r="J103" s="8">
        <v>0.15079999999999999</v>
      </c>
      <c r="K103" s="7">
        <v>1815</v>
      </c>
      <c r="L103" s="7">
        <v>64.37</v>
      </c>
      <c r="M103" s="7">
        <v>1.17</v>
      </c>
      <c r="N103" s="8">
        <v>0</v>
      </c>
      <c r="O103" s="8">
        <v>0</v>
      </c>
    </row>
    <row r="104" spans="1:15">
      <c r="A104" s="6" t="s">
        <v>250</v>
      </c>
      <c r="B104" s="18">
        <v>7980162</v>
      </c>
      <c r="C104" s="6" t="s">
        <v>214</v>
      </c>
      <c r="D104" s="6" t="s">
        <v>251</v>
      </c>
      <c r="E104" s="6" t="s">
        <v>142</v>
      </c>
      <c r="F104" s="6"/>
      <c r="G104" s="24">
        <v>2.4700000000000002</v>
      </c>
      <c r="H104" s="6" t="s">
        <v>55</v>
      </c>
      <c r="I104" s="8">
        <v>6.6000000000000003E-2</v>
      </c>
      <c r="J104" s="8">
        <v>0.3574</v>
      </c>
      <c r="K104" s="7">
        <v>90504.87</v>
      </c>
      <c r="L104" s="7">
        <v>51.34</v>
      </c>
      <c r="M104" s="7">
        <v>46.47</v>
      </c>
      <c r="N104" s="8">
        <v>1E-4</v>
      </c>
      <c r="O104" s="8">
        <v>4.0000000000000002E-4</v>
      </c>
    </row>
    <row r="105" spans="1:15">
      <c r="A105" s="16" t="s">
        <v>252</v>
      </c>
      <c r="B105" s="17"/>
      <c r="C105" s="16"/>
      <c r="D105" s="16"/>
      <c r="E105" s="16"/>
      <c r="F105" s="16"/>
      <c r="G105" s="25">
        <v>3.55</v>
      </c>
      <c r="H105" s="16"/>
      <c r="I105" s="21"/>
      <c r="J105" s="20">
        <v>5.0900000000000001E-2</v>
      </c>
      <c r="K105" s="19">
        <v>1575956.98</v>
      </c>
      <c r="M105" s="19">
        <v>1581.57</v>
      </c>
      <c r="O105" s="20">
        <v>1.24E-2</v>
      </c>
    </row>
    <row r="106" spans="1:15">
      <c r="G106" s="23"/>
      <c r="I106" s="21"/>
    </row>
    <row r="107" spans="1:15">
      <c r="A107" s="16" t="s">
        <v>253</v>
      </c>
      <c r="B107" s="17"/>
      <c r="C107" s="16"/>
      <c r="D107" s="16"/>
      <c r="E107" s="16"/>
      <c r="F107" s="16"/>
      <c r="G107" s="23"/>
      <c r="H107" s="16"/>
      <c r="I107" s="21"/>
    </row>
    <row r="108" spans="1:15">
      <c r="A108" s="6" t="s">
        <v>254</v>
      </c>
      <c r="B108" s="18">
        <v>1104918</v>
      </c>
      <c r="C108" s="6" t="s">
        <v>255</v>
      </c>
      <c r="D108" s="6" t="s">
        <v>144</v>
      </c>
      <c r="E108" s="6" t="s">
        <v>142</v>
      </c>
      <c r="F108" s="6"/>
      <c r="G108" s="24">
        <v>0.93</v>
      </c>
      <c r="H108" s="6" t="s">
        <v>55</v>
      </c>
      <c r="I108" s="8">
        <v>1.525E-2</v>
      </c>
      <c r="J108" s="8">
        <v>-8.6599999999999996E-2</v>
      </c>
      <c r="K108" s="7">
        <v>460144</v>
      </c>
      <c r="L108" s="7">
        <v>99.42</v>
      </c>
      <c r="M108" s="7">
        <v>457.48</v>
      </c>
      <c r="N108" s="8">
        <v>5.0000000000000001E-4</v>
      </c>
      <c r="O108" s="8">
        <v>3.5999999999999999E-3</v>
      </c>
    </row>
    <row r="109" spans="1:15">
      <c r="A109" s="6" t="s">
        <v>256</v>
      </c>
      <c r="B109" s="18">
        <v>1260165</v>
      </c>
      <c r="C109" s="6" t="s">
        <v>150</v>
      </c>
      <c r="D109" s="6" t="s">
        <v>169</v>
      </c>
      <c r="E109" s="6" t="s">
        <v>142</v>
      </c>
      <c r="F109" s="6"/>
      <c r="G109" s="24">
        <v>2.3199999999999998</v>
      </c>
      <c r="H109" s="6" t="s">
        <v>55</v>
      </c>
      <c r="I109" s="8">
        <v>6.5000000000000002E-2</v>
      </c>
      <c r="J109" s="8">
        <v>3.5099999999999999E-2</v>
      </c>
      <c r="K109" s="7">
        <v>184964.75</v>
      </c>
      <c r="L109" s="7">
        <v>84.99</v>
      </c>
      <c r="M109" s="7">
        <v>157.19999999999999</v>
      </c>
      <c r="N109" s="8">
        <v>7.000000000000001E-4</v>
      </c>
      <c r="O109" s="8">
        <v>1.1999999999999999E-3</v>
      </c>
    </row>
    <row r="110" spans="1:15">
      <c r="A110" s="16" t="s">
        <v>257</v>
      </c>
      <c r="B110" s="17"/>
      <c r="C110" s="16"/>
      <c r="D110" s="16"/>
      <c r="E110" s="16"/>
      <c r="F110" s="16"/>
      <c r="G110" s="25">
        <v>1.29</v>
      </c>
      <c r="H110" s="16"/>
      <c r="I110" s="21"/>
      <c r="J110" s="20">
        <v>-5.5500000000000001E-2</v>
      </c>
      <c r="K110" s="19">
        <v>645108.75</v>
      </c>
      <c r="M110" s="19">
        <v>614.67999999999995</v>
      </c>
      <c r="O110" s="20">
        <v>4.7999999999999996E-3</v>
      </c>
    </row>
    <row r="111" spans="1:15">
      <c r="G111" s="23"/>
      <c r="I111" s="21"/>
    </row>
    <row r="112" spans="1:15">
      <c r="A112" s="16" t="s">
        <v>258</v>
      </c>
      <c r="B112" s="17"/>
      <c r="C112" s="16"/>
      <c r="D112" s="16"/>
      <c r="E112" s="16"/>
      <c r="F112" s="16"/>
      <c r="G112" s="23"/>
      <c r="H112" s="16"/>
      <c r="I112" s="21"/>
    </row>
    <row r="113" spans="1:15">
      <c r="A113" s="16" t="s">
        <v>259</v>
      </c>
      <c r="B113" s="17"/>
      <c r="C113" s="16"/>
      <c r="D113" s="16"/>
      <c r="E113" s="16"/>
      <c r="F113" s="16"/>
      <c r="G113" s="23"/>
      <c r="H113" s="16"/>
      <c r="I113" s="21"/>
      <c r="K113" s="19">
        <v>0</v>
      </c>
      <c r="M113" s="19">
        <v>0</v>
      </c>
      <c r="O113" s="20">
        <v>0</v>
      </c>
    </row>
    <row r="114" spans="1:15">
      <c r="G114" s="23"/>
      <c r="I114" s="21"/>
    </row>
    <row r="115" spans="1:15">
      <c r="A115" s="3" t="s">
        <v>260</v>
      </c>
      <c r="B115" s="15"/>
      <c r="C115" s="3"/>
      <c r="D115" s="3"/>
      <c r="E115" s="3"/>
      <c r="F115" s="3"/>
      <c r="G115" s="26">
        <v>3.8</v>
      </c>
      <c r="H115" s="3"/>
      <c r="I115" s="21"/>
      <c r="J115" s="11">
        <v>3.27E-2</v>
      </c>
      <c r="K115" s="10">
        <v>10269412.98</v>
      </c>
      <c r="M115" s="10">
        <v>11719.77</v>
      </c>
      <c r="O115" s="11">
        <v>9.1600000000000001E-2</v>
      </c>
    </row>
    <row r="116" spans="1:15">
      <c r="G116" s="23"/>
      <c r="I116" s="21"/>
    </row>
    <row r="117" spans="1:15">
      <c r="G117" s="23"/>
      <c r="I117" s="21"/>
    </row>
    <row r="118" spans="1:15">
      <c r="A118" s="3" t="s">
        <v>261</v>
      </c>
      <c r="B118" s="15"/>
      <c r="C118" s="3"/>
      <c r="D118" s="3"/>
      <c r="E118" s="3"/>
      <c r="F118" s="3"/>
      <c r="G118" s="23"/>
      <c r="H118" s="3"/>
      <c r="I118" s="21"/>
    </row>
    <row r="119" spans="1:15">
      <c r="A119" s="16" t="s">
        <v>262</v>
      </c>
      <c r="B119" s="17"/>
      <c r="C119" s="16"/>
      <c r="D119" s="16"/>
      <c r="E119" s="16"/>
      <c r="F119" s="16"/>
      <c r="G119" s="23"/>
      <c r="H119" s="16"/>
      <c r="I119" s="21"/>
    </row>
    <row r="120" spans="1:15">
      <c r="A120" s="16" t="s">
        <v>263</v>
      </c>
      <c r="B120" s="17"/>
      <c r="C120" s="16"/>
      <c r="D120" s="16"/>
      <c r="E120" s="16"/>
      <c r="F120" s="16"/>
      <c r="G120" s="23"/>
      <c r="H120" s="16"/>
      <c r="I120" s="21"/>
      <c r="K120" s="19">
        <v>0</v>
      </c>
      <c r="M120" s="19">
        <v>0</v>
      </c>
      <c r="O120" s="20">
        <v>0</v>
      </c>
    </row>
    <row r="121" spans="1:15">
      <c r="G121" s="23"/>
      <c r="I121" s="21"/>
    </row>
    <row r="122" spans="1:15">
      <c r="A122" s="16" t="s">
        <v>264</v>
      </c>
      <c r="B122" s="17"/>
      <c r="C122" s="16"/>
      <c r="D122" s="16"/>
      <c r="E122" s="16"/>
      <c r="F122" s="16"/>
      <c r="G122" s="23"/>
      <c r="H122" s="16"/>
      <c r="I122" s="21"/>
    </row>
    <row r="123" spans="1:15">
      <c r="A123" s="16" t="s">
        <v>265</v>
      </c>
      <c r="B123" s="17"/>
      <c r="C123" s="16"/>
      <c r="D123" s="16"/>
      <c r="E123" s="16"/>
      <c r="F123" s="16"/>
      <c r="G123" s="23"/>
      <c r="H123" s="16"/>
      <c r="I123" s="21"/>
      <c r="K123" s="19">
        <v>0</v>
      </c>
      <c r="M123" s="19">
        <v>0</v>
      </c>
      <c r="O123" s="20">
        <v>0</v>
      </c>
    </row>
    <row r="124" spans="1:15">
      <c r="G124" s="23"/>
      <c r="I124" s="21"/>
    </row>
    <row r="125" spans="1:15">
      <c r="A125" s="3" t="s">
        <v>266</v>
      </c>
      <c r="B125" s="15"/>
      <c r="C125" s="3"/>
      <c r="D125" s="3"/>
      <c r="E125" s="3"/>
      <c r="F125" s="3"/>
      <c r="G125" s="23"/>
      <c r="H125" s="3"/>
      <c r="I125" s="21"/>
      <c r="K125" s="10">
        <v>0</v>
      </c>
      <c r="M125" s="10">
        <v>0</v>
      </c>
      <c r="O125" s="11">
        <v>0</v>
      </c>
    </row>
    <row r="126" spans="1:15">
      <c r="G126" s="23"/>
      <c r="I126" s="21"/>
    </row>
    <row r="127" spans="1:15">
      <c r="G127" s="23"/>
      <c r="I127" s="21"/>
    </row>
    <row r="128" spans="1:15">
      <c r="A128" s="3" t="s">
        <v>267</v>
      </c>
      <c r="B128" s="15"/>
      <c r="C128" s="3"/>
      <c r="D128" s="3"/>
      <c r="E128" s="3"/>
      <c r="F128" s="3"/>
      <c r="G128" s="26">
        <v>3.8</v>
      </c>
      <c r="H128" s="3"/>
      <c r="I128" s="21"/>
      <c r="J128" s="11">
        <v>3.27E-2</v>
      </c>
      <c r="K128" s="10">
        <v>10269412.98</v>
      </c>
      <c r="M128" s="10">
        <v>11719.77</v>
      </c>
      <c r="O128" s="11">
        <v>9.1600000000000001E-2</v>
      </c>
    </row>
    <row r="129" spans="1:9">
      <c r="G129" s="23"/>
      <c r="I129" s="21"/>
    </row>
    <row r="130" spans="1:9">
      <c r="G130" s="23"/>
      <c r="I130" s="21"/>
    </row>
    <row r="131" spans="1:9">
      <c r="A131" s="6" t="s">
        <v>75</v>
      </c>
      <c r="B131" s="18"/>
      <c r="C131" s="6"/>
      <c r="D131" s="6"/>
      <c r="E131" s="6"/>
      <c r="F131" s="6"/>
      <c r="G131" s="23"/>
      <c r="H131" s="6"/>
      <c r="I131" s="21"/>
    </row>
    <row r="132" spans="1:9">
      <c r="I132" s="21"/>
    </row>
    <row r="133" spans="1:9">
      <c r="I133" s="21"/>
    </row>
    <row r="134" spans="1:9">
      <c r="I134" s="21"/>
    </row>
    <row r="135" spans="1:9">
      <c r="A135" s="14" t="s">
        <v>38</v>
      </c>
      <c r="I135" s="21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L129"/>
  <sheetViews>
    <sheetView rightToLeft="1" workbookViewId="0"/>
  </sheetViews>
  <sheetFormatPr defaultColWidth="9.28515625" defaultRowHeight="12.75"/>
  <cols>
    <col min="1" max="1" width="4.140625" style="33" customWidth="1"/>
    <col min="2" max="2" width="33.140625" customWidth="1"/>
    <col min="3" max="3" width="14.5703125" bestFit="1" customWidth="1"/>
    <col min="4" max="4" width="36.5703125" bestFit="1" customWidth="1"/>
    <col min="5" max="5" width="9.7109375" bestFit="1" customWidth="1"/>
    <col min="6" max="6" width="11.7109375" bestFit="1" customWidth="1"/>
    <col min="7" max="7" width="10.140625" bestFit="1" customWidth="1"/>
    <col min="8" max="8" width="8.140625" bestFit="1" customWidth="1"/>
    <col min="9" max="9" width="19.28515625" bestFit="1" customWidth="1"/>
    <col min="10" max="10" width="16.5703125" bestFit="1" customWidth="1"/>
  </cols>
  <sheetData>
    <row r="2" spans="2:10" ht="18">
      <c r="B2" s="1" t="s">
        <v>0</v>
      </c>
    </row>
    <row r="4" spans="2:10" ht="18">
      <c r="B4" s="1" t="s">
        <v>268</v>
      </c>
    </row>
    <row r="7" spans="2:10">
      <c r="B7" s="3" t="s">
        <v>40</v>
      </c>
      <c r="C7" s="3" t="s">
        <v>41</v>
      </c>
      <c r="D7" s="3" t="s">
        <v>116</v>
      </c>
      <c r="E7" s="3" t="s">
        <v>44</v>
      </c>
      <c r="F7" s="3" t="s">
        <v>79</v>
      </c>
      <c r="G7" s="3" t="s">
        <v>33</v>
      </c>
      <c r="H7" s="3" t="s">
        <v>47</v>
      </c>
      <c r="I7" s="3" t="s">
        <v>80</v>
      </c>
      <c r="J7" s="3" t="s">
        <v>48</v>
      </c>
    </row>
    <row r="8" spans="2:10" ht="13.5" thickBot="1">
      <c r="B8" s="4"/>
      <c r="C8" s="4"/>
      <c r="D8" s="4"/>
      <c r="E8" s="4"/>
      <c r="F8" s="4" t="s">
        <v>83</v>
      </c>
      <c r="G8" s="4" t="s">
        <v>857</v>
      </c>
      <c r="H8" s="4" t="s">
        <v>50</v>
      </c>
      <c r="I8" s="4" t="s">
        <v>49</v>
      </c>
      <c r="J8" s="4" t="s">
        <v>49</v>
      </c>
    </row>
    <row r="11" spans="2:10">
      <c r="B11" s="3" t="s">
        <v>269</v>
      </c>
      <c r="C11" s="15"/>
      <c r="D11" s="3"/>
      <c r="E11" s="3"/>
    </row>
    <row r="14" spans="2:10">
      <c r="B14" s="3" t="s">
        <v>270</v>
      </c>
      <c r="C14" s="15"/>
      <c r="D14" s="3"/>
      <c r="E14" s="3"/>
    </row>
    <row r="15" spans="2:10">
      <c r="B15" s="16" t="s">
        <v>271</v>
      </c>
      <c r="C15" s="17"/>
      <c r="D15" s="16"/>
      <c r="E15" s="16"/>
    </row>
    <row r="16" spans="2:10">
      <c r="B16" s="6" t="s">
        <v>272</v>
      </c>
      <c r="C16" s="18">
        <v>691212</v>
      </c>
      <c r="D16" s="6" t="s">
        <v>140</v>
      </c>
      <c r="E16" s="6" t="s">
        <v>55</v>
      </c>
      <c r="F16" s="7">
        <v>18820.04</v>
      </c>
      <c r="G16" s="7">
        <v>614</v>
      </c>
      <c r="H16" s="7">
        <v>115.56</v>
      </c>
      <c r="I16" s="8">
        <v>0</v>
      </c>
      <c r="J16" s="8">
        <v>8.9999999999999998E-4</v>
      </c>
    </row>
    <row r="17" spans="1:10">
      <c r="B17" s="6" t="s">
        <v>273</v>
      </c>
      <c r="C17" s="18">
        <v>604611</v>
      </c>
      <c r="D17" s="6" t="s">
        <v>140</v>
      </c>
      <c r="E17" s="6" t="s">
        <v>55</v>
      </c>
      <c r="F17" s="7">
        <v>27545</v>
      </c>
      <c r="G17" s="7">
        <v>1267</v>
      </c>
      <c r="H17" s="7">
        <v>349</v>
      </c>
      <c r="I17" s="8">
        <v>0</v>
      </c>
      <c r="J17" s="8">
        <v>2.7000000000000001E-3</v>
      </c>
    </row>
    <row r="18" spans="1:10">
      <c r="B18" s="6" t="s">
        <v>274</v>
      </c>
      <c r="C18" s="18">
        <v>695437</v>
      </c>
      <c r="D18" s="6" t="s">
        <v>140</v>
      </c>
      <c r="E18" s="6" t="s">
        <v>55</v>
      </c>
      <c r="F18" s="7">
        <v>4944</v>
      </c>
      <c r="G18" s="7">
        <v>3849</v>
      </c>
      <c r="H18" s="7">
        <v>190.29</v>
      </c>
      <c r="I18" s="8">
        <v>0</v>
      </c>
      <c r="J18" s="8">
        <v>1.5E-3</v>
      </c>
    </row>
    <row r="19" spans="1:10">
      <c r="B19" s="6" t="s">
        <v>275</v>
      </c>
      <c r="C19" s="18">
        <v>662577</v>
      </c>
      <c r="D19" s="6" t="s">
        <v>140</v>
      </c>
      <c r="E19" s="6" t="s">
        <v>55</v>
      </c>
      <c r="F19" s="7">
        <v>55689</v>
      </c>
      <c r="G19" s="7">
        <v>1595</v>
      </c>
      <c r="H19" s="7">
        <v>888.24</v>
      </c>
      <c r="I19" s="8">
        <v>0</v>
      </c>
      <c r="J19" s="8">
        <v>6.8999999999999999E-3</v>
      </c>
    </row>
    <row r="20" spans="1:10">
      <c r="B20" s="6" t="s">
        <v>276</v>
      </c>
      <c r="C20" s="18">
        <v>126011</v>
      </c>
      <c r="D20" s="6" t="s">
        <v>150</v>
      </c>
      <c r="E20" s="6" t="s">
        <v>55</v>
      </c>
      <c r="F20" s="7">
        <v>576</v>
      </c>
      <c r="G20" s="7">
        <v>4850</v>
      </c>
      <c r="H20" s="7">
        <v>27.94</v>
      </c>
      <c r="I20" s="8">
        <v>0</v>
      </c>
      <c r="J20" s="8">
        <v>2.0000000000000001E-4</v>
      </c>
    </row>
    <row r="21" spans="1:10">
      <c r="B21" s="6" t="s">
        <v>277</v>
      </c>
      <c r="C21" s="18">
        <v>1081124</v>
      </c>
      <c r="D21" s="6" t="s">
        <v>255</v>
      </c>
      <c r="E21" s="6" t="s">
        <v>55</v>
      </c>
      <c r="F21" s="7">
        <v>328</v>
      </c>
      <c r="G21" s="7">
        <v>14920</v>
      </c>
      <c r="H21" s="7">
        <v>48.94</v>
      </c>
      <c r="I21" s="8">
        <v>0</v>
      </c>
      <c r="J21" s="8">
        <v>4.0000000000000002E-4</v>
      </c>
    </row>
    <row r="22" spans="1:10">
      <c r="B22" s="6" t="s">
        <v>278</v>
      </c>
      <c r="C22" s="18">
        <v>1082544</v>
      </c>
      <c r="D22" s="6" t="s">
        <v>255</v>
      </c>
      <c r="E22" s="6" t="s">
        <v>55</v>
      </c>
      <c r="F22" s="7">
        <v>342</v>
      </c>
      <c r="G22" s="7">
        <v>12210</v>
      </c>
      <c r="H22" s="7">
        <v>41.76</v>
      </c>
      <c r="I22" s="8">
        <v>0</v>
      </c>
      <c r="J22" s="8">
        <v>2.9999999999999997E-4</v>
      </c>
    </row>
    <row r="23" spans="1:10">
      <c r="B23" s="6" t="s">
        <v>279</v>
      </c>
      <c r="C23" s="18">
        <v>1101732</v>
      </c>
      <c r="D23" s="6" t="s">
        <v>255</v>
      </c>
      <c r="E23" s="6" t="s">
        <v>55</v>
      </c>
      <c r="F23" s="7">
        <v>1243</v>
      </c>
      <c r="G23" s="7">
        <v>22490</v>
      </c>
      <c r="H23" s="7">
        <v>279.55</v>
      </c>
      <c r="I23" s="8">
        <v>0</v>
      </c>
      <c r="J23" s="8">
        <v>2.2000000000000001E-3</v>
      </c>
    </row>
    <row r="24" spans="1:10">
      <c r="B24" s="6" t="s">
        <v>280</v>
      </c>
      <c r="C24" s="18">
        <v>273011</v>
      </c>
      <c r="D24" s="6" t="s">
        <v>255</v>
      </c>
      <c r="E24" s="6" t="s">
        <v>55</v>
      </c>
      <c r="F24" s="7">
        <v>1626</v>
      </c>
      <c r="G24" s="7">
        <v>12310</v>
      </c>
      <c r="H24" s="7">
        <v>200.16</v>
      </c>
      <c r="I24" s="8">
        <v>0</v>
      </c>
      <c r="J24" s="8">
        <v>1.6000000000000001E-3</v>
      </c>
    </row>
    <row r="25" spans="1:10">
      <c r="B25" s="6" t="s">
        <v>281</v>
      </c>
      <c r="C25" s="18">
        <v>629014</v>
      </c>
      <c r="D25" s="6" t="s">
        <v>180</v>
      </c>
      <c r="E25" s="6" t="s">
        <v>55</v>
      </c>
      <c r="F25" s="7">
        <v>3415</v>
      </c>
      <c r="G25" s="7">
        <v>13890</v>
      </c>
      <c r="H25" s="7">
        <v>474.34</v>
      </c>
      <c r="I25" s="8">
        <v>0</v>
      </c>
      <c r="J25" s="8">
        <v>3.7000000000000002E-3</v>
      </c>
    </row>
    <row r="26" spans="1:10">
      <c r="B26" s="6" t="s">
        <v>282</v>
      </c>
      <c r="C26" s="18">
        <v>281014</v>
      </c>
      <c r="D26" s="6" t="s">
        <v>180</v>
      </c>
      <c r="E26" s="6" t="s">
        <v>55</v>
      </c>
      <c r="F26" s="7">
        <v>10232</v>
      </c>
      <c r="G26" s="7">
        <v>4464</v>
      </c>
      <c r="H26" s="7">
        <v>456.76</v>
      </c>
      <c r="I26" s="8">
        <v>0</v>
      </c>
      <c r="J26" s="8">
        <v>3.5999999999999999E-3</v>
      </c>
    </row>
    <row r="27" spans="1:10">
      <c r="B27" s="6" t="s">
        <v>283</v>
      </c>
      <c r="C27" s="18">
        <v>1092428</v>
      </c>
      <c r="D27" s="6" t="s">
        <v>180</v>
      </c>
      <c r="E27" s="6" t="s">
        <v>55</v>
      </c>
      <c r="F27" s="7">
        <v>1039</v>
      </c>
      <c r="G27" s="7">
        <v>38410</v>
      </c>
      <c r="H27" s="7">
        <v>399.08</v>
      </c>
      <c r="I27" s="8">
        <v>0</v>
      </c>
      <c r="J27" s="8">
        <v>3.0999999999999999E-3</v>
      </c>
    </row>
    <row r="28" spans="1:10">
      <c r="B28" s="6" t="s">
        <v>284</v>
      </c>
      <c r="C28" s="18">
        <v>576017</v>
      </c>
      <c r="D28" s="6" t="s">
        <v>214</v>
      </c>
      <c r="E28" s="6" t="s">
        <v>55</v>
      </c>
      <c r="F28" s="7">
        <v>62</v>
      </c>
      <c r="G28" s="7">
        <v>243500</v>
      </c>
      <c r="H28" s="7">
        <v>150.97</v>
      </c>
      <c r="I28" s="8">
        <v>0</v>
      </c>
      <c r="J28" s="8">
        <v>1.1999999999999999E-3</v>
      </c>
    </row>
    <row r="29" spans="1:10">
      <c r="B29" s="6" t="s">
        <v>285</v>
      </c>
      <c r="C29" s="18">
        <v>1100007</v>
      </c>
      <c r="D29" s="6" t="s">
        <v>214</v>
      </c>
      <c r="E29" s="6" t="s">
        <v>55</v>
      </c>
      <c r="F29" s="7">
        <v>56</v>
      </c>
      <c r="G29" s="7">
        <v>55880</v>
      </c>
      <c r="H29" s="7">
        <v>31.29</v>
      </c>
      <c r="I29" s="8">
        <v>0</v>
      </c>
      <c r="J29" s="8">
        <v>2.0000000000000001E-4</v>
      </c>
    </row>
    <row r="30" spans="1:10">
      <c r="A30" s="33" t="s">
        <v>859</v>
      </c>
      <c r="B30" s="6" t="s">
        <v>286</v>
      </c>
      <c r="C30" s="18">
        <v>268011</v>
      </c>
      <c r="D30" s="6" t="s">
        <v>287</v>
      </c>
      <c r="E30" s="6" t="s">
        <v>55</v>
      </c>
      <c r="F30" s="7">
        <v>51633</v>
      </c>
      <c r="G30" s="7">
        <v>257.89999999999998</v>
      </c>
      <c r="H30" s="7">
        <v>133.16</v>
      </c>
      <c r="I30" s="8">
        <v>0</v>
      </c>
      <c r="J30" s="8">
        <v>1E-3</v>
      </c>
    </row>
    <row r="31" spans="1:10">
      <c r="A31" s="33" t="s">
        <v>859</v>
      </c>
      <c r="B31" s="6" t="s">
        <v>288</v>
      </c>
      <c r="C31" s="18">
        <v>475020</v>
      </c>
      <c r="D31" s="6" t="s">
        <v>287</v>
      </c>
      <c r="E31" s="6" t="s">
        <v>55</v>
      </c>
      <c r="F31" s="7">
        <v>6138</v>
      </c>
      <c r="G31" s="7">
        <v>1500</v>
      </c>
      <c r="H31" s="7">
        <v>92.07</v>
      </c>
      <c r="I31" s="8">
        <v>0</v>
      </c>
      <c r="J31" s="8">
        <v>7.000000000000001E-4</v>
      </c>
    </row>
    <row r="32" spans="1:10">
      <c r="B32" s="6" t="s">
        <v>289</v>
      </c>
      <c r="C32" s="18">
        <v>232017</v>
      </c>
      <c r="D32" s="6" t="s">
        <v>287</v>
      </c>
      <c r="E32" s="6" t="s">
        <v>55</v>
      </c>
      <c r="F32" s="7">
        <v>354736.21</v>
      </c>
      <c r="G32" s="7">
        <v>60.5</v>
      </c>
      <c r="H32" s="7">
        <v>214.62</v>
      </c>
      <c r="I32" s="8">
        <v>0</v>
      </c>
      <c r="J32" s="8">
        <v>1.7000000000000001E-3</v>
      </c>
    </row>
    <row r="33" spans="2:10">
      <c r="B33" s="6" t="s">
        <v>290</v>
      </c>
      <c r="C33" s="18">
        <v>230011</v>
      </c>
      <c r="D33" s="6" t="s">
        <v>165</v>
      </c>
      <c r="E33" s="6" t="s">
        <v>55</v>
      </c>
      <c r="F33" s="7">
        <v>86955</v>
      </c>
      <c r="G33" s="7">
        <v>427</v>
      </c>
      <c r="H33" s="7">
        <v>371.3</v>
      </c>
      <c r="I33" s="8">
        <v>0</v>
      </c>
      <c r="J33" s="8">
        <v>2.8999999999999998E-3</v>
      </c>
    </row>
    <row r="34" spans="2:10">
      <c r="B34" s="6" t="s">
        <v>291</v>
      </c>
      <c r="C34" s="18">
        <v>1101534</v>
      </c>
      <c r="D34" s="6" t="s">
        <v>165</v>
      </c>
      <c r="E34" s="6" t="s">
        <v>55</v>
      </c>
      <c r="F34" s="7">
        <v>2032</v>
      </c>
      <c r="G34" s="7">
        <v>3075</v>
      </c>
      <c r="H34" s="7">
        <v>62.48</v>
      </c>
      <c r="I34" s="8">
        <v>0</v>
      </c>
      <c r="J34" s="8">
        <v>5.0000000000000001E-4</v>
      </c>
    </row>
    <row r="35" spans="2:10">
      <c r="B35" s="6" t="s">
        <v>292</v>
      </c>
      <c r="C35" s="18">
        <v>1083484</v>
      </c>
      <c r="D35" s="6" t="s">
        <v>165</v>
      </c>
      <c r="E35" s="6" t="s">
        <v>55</v>
      </c>
      <c r="F35" s="7">
        <v>3111</v>
      </c>
      <c r="G35" s="7">
        <v>2241</v>
      </c>
      <c r="H35" s="7">
        <v>69.72</v>
      </c>
      <c r="I35" s="8">
        <v>0</v>
      </c>
      <c r="J35" s="8">
        <v>5.0000000000000001E-4</v>
      </c>
    </row>
    <row r="36" spans="2:10">
      <c r="B36" s="16" t="s">
        <v>293</v>
      </c>
      <c r="C36" s="17"/>
      <c r="D36" s="16"/>
      <c r="E36" s="16"/>
      <c r="F36" s="19">
        <v>630522.25</v>
      </c>
      <c r="H36" s="19">
        <v>4597.22</v>
      </c>
      <c r="J36" s="20">
        <v>3.5900000000000001E-2</v>
      </c>
    </row>
    <row r="38" spans="2:10">
      <c r="B38" s="16" t="s">
        <v>294</v>
      </c>
      <c r="C38" s="17"/>
      <c r="D38" s="16"/>
      <c r="E38" s="16"/>
    </row>
    <row r="39" spans="2:10">
      <c r="B39" s="6" t="s">
        <v>295</v>
      </c>
      <c r="C39" s="18">
        <v>1101666</v>
      </c>
      <c r="D39" s="6" t="s">
        <v>296</v>
      </c>
      <c r="E39" s="6" t="s">
        <v>55</v>
      </c>
      <c r="F39" s="7">
        <v>3036</v>
      </c>
      <c r="G39" s="7">
        <v>2129</v>
      </c>
      <c r="H39" s="7">
        <v>64.64</v>
      </c>
      <c r="I39" s="8">
        <v>1E-4</v>
      </c>
      <c r="J39" s="8">
        <v>5.0000000000000001E-4</v>
      </c>
    </row>
    <row r="40" spans="2:10">
      <c r="B40" s="6" t="s">
        <v>297</v>
      </c>
      <c r="C40" s="18">
        <v>1121730</v>
      </c>
      <c r="D40" s="6" t="s">
        <v>298</v>
      </c>
      <c r="E40" s="6" t="s">
        <v>55</v>
      </c>
      <c r="F40" s="7">
        <v>1339</v>
      </c>
      <c r="G40" s="7">
        <v>1161</v>
      </c>
      <c r="H40" s="7">
        <v>15.55</v>
      </c>
      <c r="I40" s="8">
        <v>0</v>
      </c>
      <c r="J40" s="8">
        <v>1E-4</v>
      </c>
    </row>
    <row r="41" spans="2:10">
      <c r="B41" s="6" t="s">
        <v>299</v>
      </c>
      <c r="C41" s="18">
        <v>583013</v>
      </c>
      <c r="D41" s="6" t="s">
        <v>214</v>
      </c>
      <c r="E41" s="6" t="s">
        <v>55</v>
      </c>
      <c r="F41" s="7">
        <v>2600.33</v>
      </c>
      <c r="G41" s="7">
        <v>7416</v>
      </c>
      <c r="H41" s="7">
        <v>192.84</v>
      </c>
      <c r="I41" s="8">
        <v>2.0000000000000001E-4</v>
      </c>
      <c r="J41" s="8">
        <v>1.5E-3</v>
      </c>
    </row>
    <row r="42" spans="2:10">
      <c r="B42" s="6" t="s">
        <v>300</v>
      </c>
      <c r="C42" s="18">
        <v>127019</v>
      </c>
      <c r="D42" s="6" t="s">
        <v>214</v>
      </c>
      <c r="E42" s="6" t="s">
        <v>55</v>
      </c>
      <c r="F42" s="7">
        <v>869</v>
      </c>
      <c r="G42" s="7">
        <v>7130</v>
      </c>
      <c r="H42" s="7">
        <v>61.96</v>
      </c>
      <c r="I42" s="8">
        <v>1E-4</v>
      </c>
      <c r="J42" s="8">
        <v>5.0000000000000001E-4</v>
      </c>
    </row>
    <row r="43" spans="2:10">
      <c r="B43" s="6" t="s">
        <v>301</v>
      </c>
      <c r="C43" s="18">
        <v>394015</v>
      </c>
      <c r="D43" s="6" t="s">
        <v>287</v>
      </c>
      <c r="E43" s="6" t="s">
        <v>55</v>
      </c>
      <c r="F43" s="7">
        <v>629939</v>
      </c>
      <c r="G43" s="7">
        <v>33.9</v>
      </c>
      <c r="H43" s="7">
        <v>213.55</v>
      </c>
      <c r="I43" s="8">
        <v>1E-4</v>
      </c>
      <c r="J43" s="8">
        <v>1.7000000000000001E-3</v>
      </c>
    </row>
    <row r="44" spans="2:10">
      <c r="B44" s="6" t="s">
        <v>302</v>
      </c>
      <c r="C44" s="18">
        <v>1105055</v>
      </c>
      <c r="D44" s="6" t="s">
        <v>303</v>
      </c>
      <c r="E44" s="6" t="s">
        <v>55</v>
      </c>
      <c r="F44" s="7">
        <v>1637</v>
      </c>
      <c r="G44" s="7">
        <v>1859</v>
      </c>
      <c r="H44" s="7">
        <v>30.43</v>
      </c>
      <c r="I44" s="8">
        <v>0</v>
      </c>
      <c r="J44" s="8">
        <v>2.0000000000000001E-4</v>
      </c>
    </row>
    <row r="45" spans="2:10">
      <c r="B45" s="6" t="s">
        <v>304</v>
      </c>
      <c r="C45" s="18">
        <v>1126226</v>
      </c>
      <c r="D45" s="6" t="s">
        <v>303</v>
      </c>
      <c r="E45" s="6" t="s">
        <v>55</v>
      </c>
      <c r="F45" s="7">
        <v>264</v>
      </c>
      <c r="G45" s="7">
        <v>5316</v>
      </c>
      <c r="H45" s="7">
        <v>14.03</v>
      </c>
      <c r="I45" s="8">
        <v>0</v>
      </c>
      <c r="J45" s="8">
        <v>1E-4</v>
      </c>
    </row>
    <row r="46" spans="2:10">
      <c r="B46" s="6" t="s">
        <v>305</v>
      </c>
      <c r="C46" s="18">
        <v>1094119</v>
      </c>
      <c r="D46" s="6" t="s">
        <v>303</v>
      </c>
      <c r="E46" s="6" t="s">
        <v>55</v>
      </c>
      <c r="F46" s="7">
        <v>8120</v>
      </c>
      <c r="G46" s="7">
        <v>3323</v>
      </c>
      <c r="H46" s="7">
        <v>269.83</v>
      </c>
      <c r="I46" s="8">
        <v>2.9999999999999997E-4</v>
      </c>
      <c r="J46" s="8">
        <v>2.0999999999999999E-3</v>
      </c>
    </row>
    <row r="47" spans="2:10">
      <c r="B47" s="16" t="s">
        <v>306</v>
      </c>
      <c r="C47" s="17"/>
      <c r="D47" s="16"/>
      <c r="E47" s="16"/>
      <c r="F47" s="19">
        <v>647804.32999999996</v>
      </c>
      <c r="H47" s="19">
        <v>862.83</v>
      </c>
      <c r="J47" s="20">
        <v>6.7000000000000002E-3</v>
      </c>
    </row>
    <row r="49" spans="2:10">
      <c r="B49" s="16" t="s">
        <v>307</v>
      </c>
      <c r="C49" s="17"/>
      <c r="D49" s="16"/>
      <c r="E49" s="16"/>
    </row>
    <row r="50" spans="2:10">
      <c r="B50" s="6" t="s">
        <v>308</v>
      </c>
      <c r="C50" s="18">
        <v>711010</v>
      </c>
      <c r="D50" s="6" t="s">
        <v>140</v>
      </c>
      <c r="E50" s="6" t="s">
        <v>55</v>
      </c>
      <c r="F50" s="7">
        <v>39</v>
      </c>
      <c r="G50" s="7">
        <v>55980</v>
      </c>
      <c r="H50" s="7">
        <v>21.83</v>
      </c>
      <c r="I50" s="8">
        <v>1E-4</v>
      </c>
      <c r="J50" s="8">
        <v>2.0000000000000001E-4</v>
      </c>
    </row>
    <row r="51" spans="2:10">
      <c r="B51" s="6" t="s">
        <v>309</v>
      </c>
      <c r="C51" s="18">
        <v>1094283</v>
      </c>
      <c r="D51" s="6" t="s">
        <v>242</v>
      </c>
      <c r="E51" s="6" t="s">
        <v>55</v>
      </c>
      <c r="F51" s="7">
        <v>856</v>
      </c>
      <c r="G51" s="7">
        <v>849.8</v>
      </c>
      <c r="H51" s="7">
        <v>7.27</v>
      </c>
      <c r="I51" s="8">
        <v>1E-4</v>
      </c>
      <c r="J51" s="8">
        <v>1E-4</v>
      </c>
    </row>
    <row r="52" spans="2:10">
      <c r="B52" s="6" t="s">
        <v>310</v>
      </c>
      <c r="C52" s="18">
        <v>103010</v>
      </c>
      <c r="D52" s="6" t="s">
        <v>242</v>
      </c>
      <c r="E52" s="6" t="s">
        <v>55</v>
      </c>
      <c r="F52" s="7">
        <v>16969</v>
      </c>
      <c r="G52" s="7">
        <v>118.3</v>
      </c>
      <c r="H52" s="7">
        <v>20.07</v>
      </c>
      <c r="I52" s="8">
        <v>2.0000000000000001E-4</v>
      </c>
      <c r="J52" s="8">
        <v>2.0000000000000001E-4</v>
      </c>
    </row>
    <row r="53" spans="2:10">
      <c r="B53" s="6" t="s">
        <v>311</v>
      </c>
      <c r="C53" s="18">
        <v>253013</v>
      </c>
      <c r="D53" s="6" t="s">
        <v>242</v>
      </c>
      <c r="E53" s="6" t="s">
        <v>55</v>
      </c>
      <c r="F53" s="7">
        <v>6905</v>
      </c>
      <c r="G53" s="7">
        <v>1194</v>
      </c>
      <c r="H53" s="7">
        <v>82.45</v>
      </c>
      <c r="I53" s="8">
        <v>5.0000000000000001E-4</v>
      </c>
      <c r="J53" s="8">
        <v>5.9999999999999995E-4</v>
      </c>
    </row>
    <row r="54" spans="2:10">
      <c r="B54" s="6" t="s">
        <v>312</v>
      </c>
      <c r="C54" s="18">
        <v>1120658</v>
      </c>
      <c r="D54" s="6" t="s">
        <v>242</v>
      </c>
      <c r="E54" s="6" t="s">
        <v>55</v>
      </c>
      <c r="F54" s="7">
        <v>1684</v>
      </c>
      <c r="G54" s="7">
        <v>2749</v>
      </c>
      <c r="H54" s="7">
        <v>46.29</v>
      </c>
      <c r="I54" s="8">
        <v>1E-4</v>
      </c>
      <c r="J54" s="8">
        <v>4.0000000000000002E-4</v>
      </c>
    </row>
    <row r="55" spans="2:10">
      <c r="B55" s="6" t="s">
        <v>313</v>
      </c>
      <c r="C55" s="18">
        <v>1103506</v>
      </c>
      <c r="D55" s="6" t="s">
        <v>191</v>
      </c>
      <c r="E55" s="6" t="s">
        <v>55</v>
      </c>
      <c r="F55" s="7">
        <v>2704</v>
      </c>
      <c r="G55" s="7">
        <v>2281</v>
      </c>
      <c r="H55" s="7">
        <v>61.68</v>
      </c>
      <c r="I55" s="8">
        <v>2.0000000000000001E-4</v>
      </c>
      <c r="J55" s="8">
        <v>5.0000000000000001E-4</v>
      </c>
    </row>
    <row r="56" spans="2:10">
      <c r="B56" s="6" t="s">
        <v>314</v>
      </c>
      <c r="C56" s="18">
        <v>459016</v>
      </c>
      <c r="D56" s="6" t="s">
        <v>191</v>
      </c>
      <c r="E56" s="6" t="s">
        <v>55</v>
      </c>
      <c r="F56" s="7">
        <v>379</v>
      </c>
      <c r="G56" s="7">
        <v>2887</v>
      </c>
      <c r="H56" s="7">
        <v>10.94</v>
      </c>
      <c r="I56" s="8">
        <v>0</v>
      </c>
      <c r="J56" s="8">
        <v>1E-4</v>
      </c>
    </row>
    <row r="57" spans="2:10">
      <c r="B57" s="6" t="s">
        <v>315</v>
      </c>
      <c r="C57" s="18">
        <v>1084698</v>
      </c>
      <c r="D57" s="6" t="s">
        <v>296</v>
      </c>
      <c r="E57" s="6" t="s">
        <v>55</v>
      </c>
      <c r="F57" s="7">
        <v>3407</v>
      </c>
      <c r="G57" s="7">
        <v>2031</v>
      </c>
      <c r="H57" s="7">
        <v>69.2</v>
      </c>
      <c r="I57" s="8">
        <v>2.0000000000000001E-4</v>
      </c>
      <c r="J57" s="8">
        <v>5.0000000000000001E-4</v>
      </c>
    </row>
    <row r="58" spans="2:10">
      <c r="B58" s="6" t="s">
        <v>316</v>
      </c>
      <c r="C58" s="18">
        <v>156018</v>
      </c>
      <c r="D58" s="6" t="s">
        <v>296</v>
      </c>
      <c r="E58" s="6" t="s">
        <v>55</v>
      </c>
      <c r="F58" s="7">
        <v>746</v>
      </c>
      <c r="G58" s="7">
        <v>4151</v>
      </c>
      <c r="H58" s="7">
        <v>30.97</v>
      </c>
      <c r="I58" s="8">
        <v>2.9999999999999997E-4</v>
      </c>
      <c r="J58" s="8">
        <v>2.0000000000000001E-4</v>
      </c>
    </row>
    <row r="59" spans="2:10">
      <c r="B59" s="6" t="s">
        <v>317</v>
      </c>
      <c r="C59" s="18">
        <v>1820083</v>
      </c>
      <c r="D59" s="6" t="s">
        <v>150</v>
      </c>
      <c r="E59" s="6" t="s">
        <v>55</v>
      </c>
      <c r="F59" s="7">
        <v>544</v>
      </c>
      <c r="G59" s="7">
        <v>407</v>
      </c>
      <c r="H59" s="7">
        <v>2.21</v>
      </c>
      <c r="I59" s="8">
        <v>0</v>
      </c>
      <c r="J59" s="8">
        <v>0</v>
      </c>
    </row>
    <row r="60" spans="2:10">
      <c r="B60" s="6" t="s">
        <v>318</v>
      </c>
      <c r="C60" s="18">
        <v>715011</v>
      </c>
      <c r="D60" s="6" t="s">
        <v>150</v>
      </c>
      <c r="E60" s="6" t="s">
        <v>55</v>
      </c>
      <c r="F60" s="7">
        <v>12048.46</v>
      </c>
      <c r="G60" s="7">
        <v>348.3</v>
      </c>
      <c r="H60" s="7">
        <v>41.96</v>
      </c>
      <c r="I60" s="8">
        <v>1E-4</v>
      </c>
      <c r="J60" s="8">
        <v>2.9999999999999997E-4</v>
      </c>
    </row>
    <row r="61" spans="2:10">
      <c r="B61" s="6" t="s">
        <v>319</v>
      </c>
      <c r="C61" s="18">
        <v>313015</v>
      </c>
      <c r="D61" s="6" t="s">
        <v>150</v>
      </c>
      <c r="E61" s="6" t="s">
        <v>55</v>
      </c>
      <c r="F61" s="7">
        <v>3232</v>
      </c>
      <c r="G61" s="7">
        <v>340</v>
      </c>
      <c r="H61" s="7">
        <v>10.99</v>
      </c>
      <c r="I61" s="8">
        <v>1E-4</v>
      </c>
      <c r="J61" s="8">
        <v>1E-4</v>
      </c>
    </row>
    <row r="62" spans="2:10">
      <c r="B62" s="6" t="s">
        <v>320</v>
      </c>
      <c r="C62" s="18">
        <v>3130283</v>
      </c>
      <c r="D62" s="6" t="s">
        <v>150</v>
      </c>
      <c r="E62" s="6" t="s">
        <v>55</v>
      </c>
      <c r="F62" s="7">
        <v>53.87</v>
      </c>
      <c r="G62" s="7">
        <v>0.01</v>
      </c>
      <c r="H62" s="7">
        <v>0</v>
      </c>
      <c r="J62" s="8">
        <v>0</v>
      </c>
    </row>
    <row r="63" spans="2:10">
      <c r="B63" s="6" t="s">
        <v>321</v>
      </c>
      <c r="C63" s="18">
        <v>735019</v>
      </c>
      <c r="D63" s="6" t="s">
        <v>150</v>
      </c>
      <c r="E63" s="6" t="s">
        <v>55</v>
      </c>
      <c r="F63" s="7">
        <v>232.71</v>
      </c>
      <c r="G63" s="7">
        <v>273</v>
      </c>
      <c r="H63" s="7">
        <v>0.64</v>
      </c>
      <c r="I63" s="8">
        <v>1E-4</v>
      </c>
      <c r="J63" s="8">
        <v>0</v>
      </c>
    </row>
    <row r="64" spans="2:10">
      <c r="B64" s="6" t="s">
        <v>322</v>
      </c>
      <c r="C64" s="18">
        <v>1090315</v>
      </c>
      <c r="D64" s="6" t="s">
        <v>150</v>
      </c>
      <c r="E64" s="6" t="s">
        <v>55</v>
      </c>
      <c r="F64" s="7">
        <v>1453</v>
      </c>
      <c r="G64" s="7">
        <v>2589</v>
      </c>
      <c r="H64" s="7">
        <v>37.619999999999997</v>
      </c>
      <c r="I64" s="8">
        <v>1E-4</v>
      </c>
      <c r="J64" s="8">
        <v>2.9999999999999997E-4</v>
      </c>
    </row>
    <row r="65" spans="2:10">
      <c r="B65" s="6" t="s">
        <v>323</v>
      </c>
      <c r="C65" s="18">
        <v>226019</v>
      </c>
      <c r="D65" s="6" t="s">
        <v>150</v>
      </c>
      <c r="E65" s="6" t="s">
        <v>55</v>
      </c>
      <c r="F65" s="7">
        <v>9661</v>
      </c>
      <c r="G65" s="7">
        <v>446.8</v>
      </c>
      <c r="H65" s="7">
        <v>43.17</v>
      </c>
      <c r="I65" s="8">
        <v>0</v>
      </c>
      <c r="J65" s="8">
        <v>2.9999999999999997E-4</v>
      </c>
    </row>
    <row r="66" spans="2:10">
      <c r="B66" s="6" t="s">
        <v>324</v>
      </c>
      <c r="C66" s="18">
        <v>1109644</v>
      </c>
      <c r="D66" s="6" t="s">
        <v>150</v>
      </c>
      <c r="E66" s="6" t="s">
        <v>55</v>
      </c>
      <c r="F66" s="7">
        <v>7484</v>
      </c>
      <c r="G66" s="7">
        <v>544.9</v>
      </c>
      <c r="H66" s="7">
        <v>40.78</v>
      </c>
      <c r="I66" s="8">
        <v>1E-4</v>
      </c>
      <c r="J66" s="8">
        <v>2.9999999999999997E-4</v>
      </c>
    </row>
    <row r="67" spans="2:10">
      <c r="B67" s="6" t="s">
        <v>325</v>
      </c>
      <c r="C67" s="18">
        <v>528018</v>
      </c>
      <c r="D67" s="6" t="s">
        <v>326</v>
      </c>
      <c r="E67" s="6" t="s">
        <v>55</v>
      </c>
      <c r="F67" s="7">
        <v>890</v>
      </c>
      <c r="G67" s="7">
        <v>3523</v>
      </c>
      <c r="H67" s="7">
        <v>31.35</v>
      </c>
      <c r="I67" s="8">
        <v>1E-4</v>
      </c>
      <c r="J67" s="8">
        <v>2.0000000000000001E-4</v>
      </c>
    </row>
    <row r="68" spans="2:10">
      <c r="B68" s="6" t="s">
        <v>327</v>
      </c>
      <c r="C68" s="18">
        <v>168013</v>
      </c>
      <c r="D68" s="6" t="s">
        <v>326</v>
      </c>
      <c r="E68" s="6" t="s">
        <v>55</v>
      </c>
      <c r="F68" s="7">
        <v>1610</v>
      </c>
      <c r="G68" s="7">
        <v>13200</v>
      </c>
      <c r="H68" s="7">
        <v>212.52</v>
      </c>
      <c r="I68" s="8">
        <v>4.0000000000000002E-4</v>
      </c>
      <c r="J68" s="8">
        <v>1.7000000000000001E-3</v>
      </c>
    </row>
    <row r="69" spans="2:10">
      <c r="B69" s="6" t="s">
        <v>328</v>
      </c>
      <c r="C69" s="18">
        <v>399014</v>
      </c>
      <c r="D69" s="6" t="s">
        <v>329</v>
      </c>
      <c r="E69" s="6" t="s">
        <v>55</v>
      </c>
      <c r="F69" s="7">
        <v>500</v>
      </c>
      <c r="G69" s="7">
        <v>3215</v>
      </c>
      <c r="H69" s="7">
        <v>16.07</v>
      </c>
      <c r="I69" s="8">
        <v>1E-4</v>
      </c>
      <c r="J69" s="8">
        <v>1E-4</v>
      </c>
    </row>
    <row r="70" spans="2:10">
      <c r="B70" s="6" t="s">
        <v>330</v>
      </c>
      <c r="C70" s="18">
        <v>612010</v>
      </c>
      <c r="D70" s="6" t="s">
        <v>214</v>
      </c>
      <c r="E70" s="6" t="s">
        <v>55</v>
      </c>
      <c r="F70" s="7">
        <v>8452</v>
      </c>
      <c r="G70" s="7">
        <v>1373</v>
      </c>
      <c r="H70" s="7">
        <v>116.05</v>
      </c>
      <c r="I70" s="8">
        <v>2.9999999999999997E-4</v>
      </c>
      <c r="J70" s="8">
        <v>8.9999999999999998E-4</v>
      </c>
    </row>
    <row r="71" spans="2:10">
      <c r="B71" s="6" t="s">
        <v>331</v>
      </c>
      <c r="C71" s="18">
        <v>3940236</v>
      </c>
      <c r="D71" s="6" t="s">
        <v>287</v>
      </c>
      <c r="E71" s="6" t="s">
        <v>55</v>
      </c>
      <c r="F71" s="7">
        <v>81.81</v>
      </c>
      <c r="G71" s="7">
        <v>1854</v>
      </c>
      <c r="H71" s="7">
        <v>1.52</v>
      </c>
      <c r="J71" s="8">
        <v>0</v>
      </c>
    </row>
    <row r="72" spans="2:10">
      <c r="B72" s="6" t="s">
        <v>332</v>
      </c>
      <c r="C72" s="18">
        <v>1101518</v>
      </c>
      <c r="D72" s="6" t="s">
        <v>303</v>
      </c>
      <c r="E72" s="6" t="s">
        <v>55</v>
      </c>
      <c r="F72" s="7">
        <v>1728</v>
      </c>
      <c r="G72" s="7">
        <v>94.1</v>
      </c>
      <c r="H72" s="7">
        <v>1.63</v>
      </c>
      <c r="I72" s="8">
        <v>0</v>
      </c>
      <c r="J72" s="8">
        <v>0</v>
      </c>
    </row>
    <row r="73" spans="2:10">
      <c r="B73" s="16" t="s">
        <v>333</v>
      </c>
      <c r="C73" s="17"/>
      <c r="D73" s="16"/>
      <c r="E73" s="16"/>
      <c r="F73" s="19">
        <v>81659.850000000006</v>
      </c>
      <c r="H73" s="19">
        <v>907.21</v>
      </c>
      <c r="J73" s="20">
        <v>7.0999999999999995E-3</v>
      </c>
    </row>
    <row r="75" spans="2:10">
      <c r="B75" s="16" t="s">
        <v>334</v>
      </c>
      <c r="C75" s="17"/>
      <c r="D75" s="16"/>
      <c r="E75" s="16"/>
    </row>
    <row r="76" spans="2:10">
      <c r="B76" s="16" t="s">
        <v>335</v>
      </c>
      <c r="C76" s="17"/>
      <c r="D76" s="16"/>
      <c r="E76" s="16"/>
      <c r="F76" s="19">
        <v>0</v>
      </c>
      <c r="H76" s="19">
        <v>0</v>
      </c>
      <c r="J76" s="20">
        <v>0</v>
      </c>
    </row>
    <row r="78" spans="2:10">
      <c r="B78" s="16" t="s">
        <v>336</v>
      </c>
      <c r="C78" s="17"/>
      <c r="D78" s="16"/>
      <c r="E78" s="16"/>
    </row>
    <row r="79" spans="2:10">
      <c r="B79" s="16" t="s">
        <v>337</v>
      </c>
      <c r="C79" s="17"/>
      <c r="D79" s="16"/>
      <c r="E79" s="16"/>
      <c r="F79" s="19">
        <v>0</v>
      </c>
      <c r="H79" s="19">
        <v>0</v>
      </c>
      <c r="J79" s="20">
        <v>0</v>
      </c>
    </row>
    <row r="81" spans="2:12">
      <c r="B81" s="3" t="s">
        <v>338</v>
      </c>
      <c r="C81" s="15"/>
      <c r="D81" s="3"/>
      <c r="E81" s="3"/>
      <c r="F81" s="10">
        <v>1359986.43</v>
      </c>
      <c r="H81" s="10">
        <v>6367.25</v>
      </c>
      <c r="J81" s="11">
        <v>4.9800000000000004E-2</v>
      </c>
    </row>
    <row r="84" spans="2:12">
      <c r="B84" s="3" t="s">
        <v>339</v>
      </c>
      <c r="C84" s="15"/>
      <c r="D84" s="3"/>
      <c r="E84" s="3"/>
    </row>
    <row r="85" spans="2:12">
      <c r="B85" s="16" t="s">
        <v>340</v>
      </c>
      <c r="C85" s="17"/>
      <c r="D85" s="16"/>
      <c r="E85" s="16"/>
    </row>
    <row r="86" spans="2:12">
      <c r="B86" s="6" t="s">
        <v>341</v>
      </c>
      <c r="C86" s="18" t="s">
        <v>342</v>
      </c>
      <c r="D86" s="6" t="s">
        <v>343</v>
      </c>
      <c r="E86" s="6" t="s">
        <v>34</v>
      </c>
      <c r="F86" s="7">
        <v>2366.7199999999998</v>
      </c>
      <c r="G86" s="7">
        <v>4489.0008036431818</v>
      </c>
      <c r="H86" s="7">
        <v>106.24</v>
      </c>
      <c r="I86" s="8">
        <v>0</v>
      </c>
      <c r="J86" s="8">
        <v>8.0000000000000004E-4</v>
      </c>
      <c r="L86" s="22"/>
    </row>
    <row r="87" spans="2:12">
      <c r="B87" s="16" t="s">
        <v>344</v>
      </c>
      <c r="C87" s="17"/>
      <c r="D87" s="16"/>
      <c r="E87" s="16"/>
      <c r="F87" s="19">
        <v>2366.7199999999998</v>
      </c>
      <c r="H87" s="19">
        <v>106.24</v>
      </c>
      <c r="J87" s="20">
        <v>8.0000000000000004E-4</v>
      </c>
      <c r="L87" s="22"/>
    </row>
    <row r="88" spans="2:12">
      <c r="L88" s="22"/>
    </row>
    <row r="89" spans="2:12">
      <c r="B89" s="16" t="s">
        <v>345</v>
      </c>
      <c r="C89" s="17"/>
      <c r="D89" s="16"/>
      <c r="E89" s="16"/>
      <c r="L89" s="22"/>
    </row>
    <row r="90" spans="2:12">
      <c r="B90" s="6" t="s">
        <v>346</v>
      </c>
      <c r="C90" s="18" t="s">
        <v>347</v>
      </c>
      <c r="D90" s="6" t="s">
        <v>348</v>
      </c>
      <c r="E90" s="6" t="s">
        <v>34</v>
      </c>
      <c r="F90" s="7">
        <v>1090.04</v>
      </c>
      <c r="G90" s="7">
        <v>8655.001339405304</v>
      </c>
      <c r="H90" s="7">
        <v>94.34</v>
      </c>
      <c r="I90" s="8">
        <v>0</v>
      </c>
      <c r="J90" s="8">
        <v>7.000000000000001E-4</v>
      </c>
      <c r="L90" s="22"/>
    </row>
    <row r="91" spans="2:12">
      <c r="B91" s="6" t="s">
        <v>349</v>
      </c>
      <c r="C91" s="18" t="s">
        <v>350</v>
      </c>
      <c r="D91" s="6" t="s">
        <v>348</v>
      </c>
      <c r="E91" s="6" t="s">
        <v>34</v>
      </c>
      <c r="F91" s="7">
        <v>3285.04</v>
      </c>
      <c r="G91" s="7">
        <v>1707.9989284757567</v>
      </c>
      <c r="H91" s="7">
        <v>56.11</v>
      </c>
      <c r="I91" s="8">
        <v>0</v>
      </c>
      <c r="J91" s="8">
        <v>4.0000000000000002E-4</v>
      </c>
      <c r="L91" s="22"/>
    </row>
    <row r="92" spans="2:12">
      <c r="B92" s="6" t="s">
        <v>351</v>
      </c>
      <c r="C92" s="18" t="s">
        <v>352</v>
      </c>
      <c r="D92" s="6" t="s">
        <v>353</v>
      </c>
      <c r="E92" s="6" t="s">
        <v>34</v>
      </c>
      <c r="F92" s="7">
        <v>3733</v>
      </c>
      <c r="G92" s="7">
        <v>1560.9991963568175</v>
      </c>
      <c r="H92" s="7">
        <v>58.27</v>
      </c>
      <c r="I92" s="8">
        <v>0</v>
      </c>
      <c r="J92" s="8">
        <v>5.0000000000000001E-4</v>
      </c>
      <c r="L92" s="22"/>
    </row>
    <row r="93" spans="2:12">
      <c r="B93" s="6" t="s">
        <v>354</v>
      </c>
      <c r="C93" s="18" t="s">
        <v>355</v>
      </c>
      <c r="D93" s="6" t="s">
        <v>353</v>
      </c>
      <c r="E93" s="6" t="s">
        <v>34</v>
      </c>
      <c r="F93" s="7">
        <v>746.6</v>
      </c>
      <c r="G93" s="7">
        <v>8215.001339405304</v>
      </c>
      <c r="H93" s="7">
        <v>61.33</v>
      </c>
      <c r="I93" s="8">
        <v>0</v>
      </c>
      <c r="J93" s="8">
        <v>5.0000000000000001E-4</v>
      </c>
      <c r="L93" s="22"/>
    </row>
    <row r="94" spans="2:12">
      <c r="B94" s="6" t="s">
        <v>356</v>
      </c>
      <c r="C94" s="18" t="s">
        <v>357</v>
      </c>
      <c r="D94" s="6" t="s">
        <v>353</v>
      </c>
      <c r="E94" s="6" t="s">
        <v>34</v>
      </c>
      <c r="F94" s="7">
        <v>1119.9000000000001</v>
      </c>
      <c r="G94" s="7">
        <v>5809.0008036431818</v>
      </c>
      <c r="H94" s="7">
        <v>65.05</v>
      </c>
      <c r="I94" s="8">
        <v>0</v>
      </c>
      <c r="J94" s="8">
        <v>5.0000000000000001E-4</v>
      </c>
      <c r="L94" s="22"/>
    </row>
    <row r="95" spans="2:12">
      <c r="B95" s="6" t="s">
        <v>358</v>
      </c>
      <c r="C95" s="18" t="s">
        <v>359</v>
      </c>
      <c r="D95" s="6" t="s">
        <v>360</v>
      </c>
      <c r="E95" s="6" t="s">
        <v>34</v>
      </c>
      <c r="F95" s="7">
        <v>4666.25</v>
      </c>
      <c r="G95" s="7">
        <v>1294.9986605946958</v>
      </c>
      <c r="H95" s="7">
        <v>60.43</v>
      </c>
      <c r="I95" s="8">
        <v>0</v>
      </c>
      <c r="J95" s="8">
        <v>5.0000000000000001E-4</v>
      </c>
      <c r="L95" s="22"/>
    </row>
    <row r="96" spans="2:12">
      <c r="B96" s="6" t="s">
        <v>361</v>
      </c>
      <c r="C96" s="18" t="s">
        <v>362</v>
      </c>
      <c r="D96" s="6" t="s">
        <v>360</v>
      </c>
      <c r="E96" s="6" t="s">
        <v>34</v>
      </c>
      <c r="F96" s="7">
        <v>1119.9000000000001</v>
      </c>
      <c r="G96" s="7">
        <v>4346.9997321189394</v>
      </c>
      <c r="H96" s="7">
        <v>48.68</v>
      </c>
      <c r="I96" s="8">
        <v>0</v>
      </c>
      <c r="J96" s="8">
        <v>4.0000000000000002E-4</v>
      </c>
      <c r="L96" s="22"/>
    </row>
    <row r="97" spans="2:12">
      <c r="B97" s="6" t="s">
        <v>363</v>
      </c>
      <c r="C97" s="18" t="s">
        <v>364</v>
      </c>
      <c r="D97" s="6" t="s">
        <v>365</v>
      </c>
      <c r="E97" s="6" t="s">
        <v>34</v>
      </c>
      <c r="F97" s="7">
        <v>399.43</v>
      </c>
      <c r="G97" s="7">
        <v>10125.001339405304</v>
      </c>
      <c r="H97" s="7">
        <v>40.44</v>
      </c>
      <c r="I97" s="8">
        <v>0</v>
      </c>
      <c r="J97" s="8">
        <v>2.9999999999999997E-4</v>
      </c>
      <c r="L97" s="22"/>
    </row>
    <row r="98" spans="2:12">
      <c r="B98" s="6" t="s">
        <v>366</v>
      </c>
      <c r="C98" s="18" t="s">
        <v>367</v>
      </c>
      <c r="D98" s="6" t="s">
        <v>365</v>
      </c>
      <c r="E98" s="6" t="s">
        <v>34</v>
      </c>
      <c r="F98" s="7">
        <v>892.19</v>
      </c>
      <c r="G98" s="7">
        <v>6516.9997321189385</v>
      </c>
      <c r="H98" s="7">
        <v>58.14</v>
      </c>
      <c r="I98" s="8">
        <v>0</v>
      </c>
      <c r="J98" s="8">
        <v>5.0000000000000001E-4</v>
      </c>
      <c r="L98" s="22"/>
    </row>
    <row r="99" spans="2:12">
      <c r="B99" s="6" t="s">
        <v>368</v>
      </c>
      <c r="C99" s="18" t="s">
        <v>369</v>
      </c>
      <c r="D99" s="6" t="s">
        <v>370</v>
      </c>
      <c r="E99" s="6" t="s">
        <v>34</v>
      </c>
      <c r="F99" s="7">
        <v>701.8</v>
      </c>
      <c r="G99" s="7">
        <v>6789.0008036431827</v>
      </c>
      <c r="H99" s="7">
        <v>47.65</v>
      </c>
      <c r="I99" s="8">
        <v>0</v>
      </c>
      <c r="J99" s="8">
        <v>4.0000000000000002E-4</v>
      </c>
      <c r="L99" s="22"/>
    </row>
    <row r="100" spans="2:12">
      <c r="B100" s="6" t="s">
        <v>371</v>
      </c>
      <c r="C100" s="18" t="s">
        <v>372</v>
      </c>
      <c r="D100" s="6" t="s">
        <v>373</v>
      </c>
      <c r="E100" s="6" t="s">
        <v>34</v>
      </c>
      <c r="F100" s="7">
        <v>1194.56</v>
      </c>
      <c r="G100" s="7">
        <v>4737.9989284757567</v>
      </c>
      <c r="H100" s="7">
        <v>56.6</v>
      </c>
      <c r="I100" s="8">
        <v>0</v>
      </c>
      <c r="J100" s="8">
        <v>4.0000000000000002E-4</v>
      </c>
      <c r="L100" s="22"/>
    </row>
    <row r="101" spans="2:12">
      <c r="B101" s="6" t="s">
        <v>374</v>
      </c>
      <c r="C101" s="18" t="s">
        <v>375</v>
      </c>
      <c r="D101" s="6" t="s">
        <v>376</v>
      </c>
      <c r="E101" s="6" t="s">
        <v>34</v>
      </c>
      <c r="F101" s="7">
        <v>1493.2</v>
      </c>
      <c r="G101" s="7">
        <v>3589.9999999999995</v>
      </c>
      <c r="H101" s="7">
        <v>53.61</v>
      </c>
      <c r="I101" s="8">
        <v>0</v>
      </c>
      <c r="J101" s="8">
        <v>4.0000000000000002E-4</v>
      </c>
      <c r="L101" s="22"/>
    </row>
    <row r="102" spans="2:12">
      <c r="B102" s="6" t="s">
        <v>377</v>
      </c>
      <c r="C102" s="18" t="s">
        <v>378</v>
      </c>
      <c r="D102" s="6" t="s">
        <v>376</v>
      </c>
      <c r="E102" s="6" t="s">
        <v>34</v>
      </c>
      <c r="F102" s="7">
        <v>1493.2</v>
      </c>
      <c r="G102" s="7">
        <v>3663.9994642378779</v>
      </c>
      <c r="H102" s="7">
        <v>54.71</v>
      </c>
      <c r="I102" s="8">
        <v>0</v>
      </c>
      <c r="J102" s="8">
        <v>4.0000000000000002E-4</v>
      </c>
      <c r="L102" s="22"/>
    </row>
    <row r="103" spans="2:12">
      <c r="B103" s="6" t="s">
        <v>379</v>
      </c>
      <c r="C103" s="18" t="s">
        <v>380</v>
      </c>
      <c r="D103" s="6" t="s">
        <v>376</v>
      </c>
      <c r="E103" s="6" t="s">
        <v>37</v>
      </c>
      <c r="F103" s="7">
        <v>20863.34</v>
      </c>
      <c r="G103" s="7">
        <v>370.5991139291956</v>
      </c>
      <c r="H103" s="7">
        <v>77.319999999999993</v>
      </c>
      <c r="I103" s="8">
        <v>0</v>
      </c>
      <c r="J103" s="8">
        <v>5.9999999999999995E-4</v>
      </c>
      <c r="L103" s="22"/>
    </row>
    <row r="104" spans="2:12">
      <c r="B104" s="6" t="s">
        <v>381</v>
      </c>
      <c r="C104" s="18" t="s">
        <v>382</v>
      </c>
      <c r="D104" s="6" t="s">
        <v>383</v>
      </c>
      <c r="E104" s="6" t="s">
        <v>37</v>
      </c>
      <c r="F104" s="7">
        <v>541.27</v>
      </c>
      <c r="G104" s="7">
        <v>10480.000406454497</v>
      </c>
      <c r="H104" s="7">
        <v>56.72</v>
      </c>
      <c r="I104" s="8">
        <v>0</v>
      </c>
      <c r="J104" s="8">
        <v>4.0000000000000002E-4</v>
      </c>
      <c r="L104" s="22"/>
    </row>
    <row r="105" spans="2:12">
      <c r="B105" s="6" t="s">
        <v>384</v>
      </c>
      <c r="C105" s="18" t="s">
        <v>385</v>
      </c>
      <c r="D105" s="6" t="s">
        <v>383</v>
      </c>
      <c r="E105" s="6" t="s">
        <v>34</v>
      </c>
      <c r="F105" s="7">
        <v>821.26</v>
      </c>
      <c r="G105" s="7">
        <v>3293.9994642378783</v>
      </c>
      <c r="H105" s="7">
        <v>27.05</v>
      </c>
      <c r="I105" s="8">
        <v>0</v>
      </c>
      <c r="J105" s="8">
        <v>2.0000000000000001E-4</v>
      </c>
      <c r="L105" s="22"/>
    </row>
    <row r="106" spans="2:12">
      <c r="B106" s="6" t="s">
        <v>386</v>
      </c>
      <c r="C106" s="18" t="s">
        <v>387</v>
      </c>
      <c r="D106" s="6" t="s">
        <v>388</v>
      </c>
      <c r="E106" s="6" t="s">
        <v>34</v>
      </c>
      <c r="F106" s="7">
        <v>160.52000000000001</v>
      </c>
      <c r="G106" s="7">
        <v>70737.998928475761</v>
      </c>
      <c r="H106" s="7">
        <v>113.55</v>
      </c>
      <c r="I106" s="8">
        <v>0</v>
      </c>
      <c r="J106" s="8">
        <v>8.9999999999999998E-4</v>
      </c>
      <c r="L106" s="22"/>
    </row>
    <row r="107" spans="2:12">
      <c r="B107" s="6" t="s">
        <v>389</v>
      </c>
      <c r="C107" s="18" t="s">
        <v>390</v>
      </c>
      <c r="D107" s="6" t="s">
        <v>388</v>
      </c>
      <c r="E107" s="6" t="s">
        <v>34</v>
      </c>
      <c r="F107" s="7">
        <v>119.46</v>
      </c>
      <c r="G107" s="7">
        <v>49127.998928475754</v>
      </c>
      <c r="H107" s="7">
        <v>58.69</v>
      </c>
      <c r="I107" s="8">
        <v>0</v>
      </c>
      <c r="J107" s="8">
        <v>5.0000000000000001E-4</v>
      </c>
      <c r="L107" s="22"/>
    </row>
    <row r="108" spans="2:12">
      <c r="B108" s="6" t="s">
        <v>391</v>
      </c>
      <c r="C108" s="18" t="s">
        <v>392</v>
      </c>
      <c r="D108" s="6" t="s">
        <v>393</v>
      </c>
      <c r="E108" s="6" t="s">
        <v>34</v>
      </c>
      <c r="F108" s="7">
        <v>216.51</v>
      </c>
      <c r="G108" s="7">
        <v>53217.299758907044</v>
      </c>
      <c r="H108" s="7">
        <v>115.22</v>
      </c>
      <c r="I108" s="8">
        <v>0</v>
      </c>
      <c r="J108" s="8">
        <v>8.9999999999999998E-4</v>
      </c>
      <c r="L108" s="22"/>
    </row>
    <row r="109" spans="2:12">
      <c r="B109" s="6" t="s">
        <v>394</v>
      </c>
      <c r="C109" s="18" t="s">
        <v>395</v>
      </c>
      <c r="D109" s="6" t="s">
        <v>393</v>
      </c>
      <c r="E109" s="6" t="s">
        <v>34</v>
      </c>
      <c r="F109" s="7">
        <v>298.64</v>
      </c>
      <c r="G109" s="7">
        <v>19155.001339405302</v>
      </c>
      <c r="H109" s="7">
        <v>57.2</v>
      </c>
      <c r="I109" s="8">
        <v>0</v>
      </c>
      <c r="J109" s="8">
        <v>4.0000000000000002E-4</v>
      </c>
      <c r="L109" s="22"/>
    </row>
    <row r="110" spans="2:12">
      <c r="B110" s="6" t="s">
        <v>396</v>
      </c>
      <c r="C110" s="18" t="s">
        <v>397</v>
      </c>
      <c r="D110" s="6" t="s">
        <v>398</v>
      </c>
      <c r="E110" s="6" t="s">
        <v>34</v>
      </c>
      <c r="F110" s="7">
        <v>4031.64</v>
      </c>
      <c r="G110" s="7">
        <v>2062.0010715242433</v>
      </c>
      <c r="H110" s="7">
        <v>83.13</v>
      </c>
      <c r="I110" s="8">
        <v>0</v>
      </c>
      <c r="J110" s="8">
        <v>7.000000000000001E-4</v>
      </c>
      <c r="L110" s="22"/>
    </row>
    <row r="111" spans="2:12">
      <c r="B111" s="6" t="s">
        <v>399</v>
      </c>
      <c r="C111" s="18" t="s">
        <v>400</v>
      </c>
      <c r="D111" s="6" t="s">
        <v>401</v>
      </c>
      <c r="E111" s="6" t="s">
        <v>34</v>
      </c>
      <c r="F111" s="7">
        <v>2131.54</v>
      </c>
      <c r="G111" s="7">
        <v>2313.9994642378783</v>
      </c>
      <c r="H111" s="7">
        <v>49.32</v>
      </c>
      <c r="I111" s="8">
        <v>0</v>
      </c>
      <c r="J111" s="8">
        <v>4.0000000000000002E-4</v>
      </c>
      <c r="L111" s="22"/>
    </row>
    <row r="112" spans="2:12">
      <c r="B112" s="6" t="s">
        <v>402</v>
      </c>
      <c r="C112" s="18" t="s">
        <v>403</v>
      </c>
      <c r="D112" s="6" t="s">
        <v>401</v>
      </c>
      <c r="E112" s="6" t="s">
        <v>34</v>
      </c>
      <c r="F112" s="7">
        <v>1642.52</v>
      </c>
      <c r="G112" s="7">
        <v>3370.9991963568177</v>
      </c>
      <c r="H112" s="7">
        <v>55.37</v>
      </c>
      <c r="I112" s="8">
        <v>0</v>
      </c>
      <c r="J112" s="8">
        <v>4.0000000000000002E-4</v>
      </c>
      <c r="L112" s="22"/>
    </row>
    <row r="113" spans="2:12">
      <c r="B113" s="6" t="s">
        <v>404</v>
      </c>
      <c r="C113" s="18" t="s">
        <v>405</v>
      </c>
      <c r="D113" s="6" t="s">
        <v>401</v>
      </c>
      <c r="E113" s="6" t="s">
        <v>34</v>
      </c>
      <c r="F113" s="7">
        <v>746.6</v>
      </c>
      <c r="G113" s="7">
        <v>5872.0010715242433</v>
      </c>
      <c r="H113" s="7">
        <v>43.84</v>
      </c>
      <c r="I113" s="8">
        <v>0</v>
      </c>
      <c r="J113" s="8">
        <v>2.9999999999999997E-4</v>
      </c>
      <c r="L113" s="22"/>
    </row>
    <row r="114" spans="2:12">
      <c r="B114" s="6" t="s">
        <v>406</v>
      </c>
      <c r="C114" s="18" t="s">
        <v>407</v>
      </c>
      <c r="D114" s="6" t="s">
        <v>401</v>
      </c>
      <c r="E114" s="6" t="s">
        <v>34</v>
      </c>
      <c r="F114" s="7">
        <v>1638.79</v>
      </c>
      <c r="G114" s="7">
        <v>2519.0008036431823</v>
      </c>
      <c r="H114" s="7">
        <v>41.28</v>
      </c>
      <c r="I114" s="8">
        <v>0</v>
      </c>
      <c r="J114" s="8">
        <v>2.9999999999999997E-4</v>
      </c>
      <c r="L114" s="22"/>
    </row>
    <row r="115" spans="2:12">
      <c r="B115" s="6" t="s">
        <v>408</v>
      </c>
      <c r="C115" s="18" t="s">
        <v>409</v>
      </c>
      <c r="D115" s="6" t="s">
        <v>410</v>
      </c>
      <c r="E115" s="6" t="s">
        <v>34</v>
      </c>
      <c r="F115" s="7">
        <v>739.13</v>
      </c>
      <c r="G115" s="7">
        <v>6894.9986605946951</v>
      </c>
      <c r="H115" s="7">
        <v>50.96</v>
      </c>
      <c r="I115" s="8">
        <v>0</v>
      </c>
      <c r="J115" s="8">
        <v>4.0000000000000002E-4</v>
      </c>
      <c r="L115" s="22"/>
    </row>
    <row r="116" spans="2:12">
      <c r="B116" s="6" t="s">
        <v>411</v>
      </c>
      <c r="C116" s="18" t="s">
        <v>412</v>
      </c>
      <c r="D116" s="6" t="s">
        <v>413</v>
      </c>
      <c r="E116" s="6" t="s">
        <v>34</v>
      </c>
      <c r="F116" s="7">
        <v>746.6</v>
      </c>
      <c r="G116" s="7">
        <v>5423.9994642378788</v>
      </c>
      <c r="H116" s="7">
        <v>40.5</v>
      </c>
      <c r="I116" s="8">
        <v>0</v>
      </c>
      <c r="J116" s="8">
        <v>2.9999999999999997E-4</v>
      </c>
      <c r="L116" s="22"/>
    </row>
    <row r="117" spans="2:12">
      <c r="B117" s="16" t="s">
        <v>414</v>
      </c>
      <c r="C117" s="17"/>
      <c r="D117" s="16"/>
      <c r="E117" s="16"/>
      <c r="F117" s="19">
        <v>56632.93</v>
      </c>
      <c r="H117" s="19">
        <v>1625.53</v>
      </c>
      <c r="J117" s="20">
        <v>1.2699999999999999E-2</v>
      </c>
    </row>
    <row r="119" spans="2:12">
      <c r="B119" s="3" t="s">
        <v>415</v>
      </c>
      <c r="C119" s="15"/>
      <c r="D119" s="3"/>
      <c r="E119" s="3"/>
      <c r="F119" s="10">
        <v>58999.65</v>
      </c>
      <c r="H119" s="10">
        <v>1731.77</v>
      </c>
      <c r="J119" s="11">
        <v>1.3500000000000002E-2</v>
      </c>
    </row>
    <row r="122" spans="2:12">
      <c r="B122" s="3" t="s">
        <v>416</v>
      </c>
      <c r="C122" s="15"/>
      <c r="D122" s="3"/>
      <c r="E122" s="3"/>
      <c r="F122" s="10">
        <v>1418986.08</v>
      </c>
      <c r="H122" s="10">
        <v>8099.02</v>
      </c>
      <c r="J122" s="11">
        <v>6.3299999999999995E-2</v>
      </c>
    </row>
    <row r="125" spans="2:12">
      <c r="B125" s="6" t="s">
        <v>75</v>
      </c>
      <c r="C125" s="18"/>
      <c r="D125" s="6"/>
      <c r="E125" s="6"/>
    </row>
    <row r="129" spans="2:2">
      <c r="B129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J94"/>
  <sheetViews>
    <sheetView rightToLeft="1" workbookViewId="0"/>
  </sheetViews>
  <sheetFormatPr defaultColWidth="9.28515625" defaultRowHeight="12.75"/>
  <cols>
    <col min="1" max="1" width="46.7109375" customWidth="1"/>
    <col min="2" max="2" width="15.5703125" bestFit="1" customWidth="1"/>
    <col min="3" max="3" width="9.7109375" bestFit="1" customWidth="1"/>
    <col min="4" max="4" width="10.140625" bestFit="1" customWidth="1"/>
    <col min="5" max="6" width="9.140625" bestFit="1" customWidth="1"/>
    <col min="7" max="7" width="19.28515625" bestFit="1" customWidth="1"/>
    <col min="8" max="8" width="16.5703125" bestFit="1" customWidth="1"/>
  </cols>
  <sheetData>
    <row r="2" spans="1:8" ht="18">
      <c r="A2" s="1" t="s">
        <v>0</v>
      </c>
    </row>
    <row r="4" spans="1:8" ht="18">
      <c r="A4" s="1" t="s">
        <v>417</v>
      </c>
    </row>
    <row r="7" spans="1:8">
      <c r="A7" s="3" t="s">
        <v>40</v>
      </c>
      <c r="B7" s="3" t="s">
        <v>41</v>
      </c>
      <c r="C7" s="3" t="s">
        <v>44</v>
      </c>
      <c r="D7" s="3" t="s">
        <v>79</v>
      </c>
      <c r="E7" s="3" t="s">
        <v>33</v>
      </c>
      <c r="F7" s="3" t="s">
        <v>47</v>
      </c>
      <c r="G7" s="3" t="s">
        <v>80</v>
      </c>
      <c r="H7" s="3" t="s">
        <v>48</v>
      </c>
    </row>
    <row r="8" spans="1:8" ht="13.5" thickBot="1">
      <c r="A8" s="4"/>
      <c r="B8" s="4"/>
      <c r="C8" s="4"/>
      <c r="D8" s="4" t="s">
        <v>83</v>
      </c>
      <c r="E8" s="4" t="s">
        <v>857</v>
      </c>
      <c r="F8" s="4" t="s">
        <v>50</v>
      </c>
      <c r="G8" s="4" t="s">
        <v>49</v>
      </c>
      <c r="H8" s="4" t="s">
        <v>49</v>
      </c>
    </row>
    <row r="11" spans="1:8">
      <c r="A11" s="3" t="s">
        <v>418</v>
      </c>
      <c r="B11" s="15"/>
      <c r="C11" s="3"/>
    </row>
    <row r="14" spans="1:8">
      <c r="A14" s="3" t="s">
        <v>419</v>
      </c>
      <c r="B14" s="15"/>
      <c r="C14" s="3"/>
    </row>
    <row r="15" spans="1:8">
      <c r="A15" s="16" t="s">
        <v>420</v>
      </c>
      <c r="B15" s="17"/>
      <c r="C15" s="16"/>
    </row>
    <row r="16" spans="1:8">
      <c r="A16" s="6" t="s">
        <v>421</v>
      </c>
      <c r="B16" s="18">
        <v>1113745</v>
      </c>
      <c r="C16" s="6" t="s">
        <v>55</v>
      </c>
      <c r="D16" s="7">
        <v>173000</v>
      </c>
      <c r="E16" s="7">
        <v>708.9</v>
      </c>
      <c r="F16" s="7">
        <v>1226.4000000000001</v>
      </c>
      <c r="G16" s="8">
        <v>1.7000000000000001E-3</v>
      </c>
      <c r="H16" s="8">
        <v>9.5999999999999992E-3</v>
      </c>
    </row>
    <row r="17" spans="1:8">
      <c r="A17" s="6" t="s">
        <v>422</v>
      </c>
      <c r="B17" s="18">
        <v>1122621</v>
      </c>
      <c r="C17" s="6" t="s">
        <v>55</v>
      </c>
      <c r="D17" s="7">
        <v>13504</v>
      </c>
      <c r="E17" s="7">
        <v>1788</v>
      </c>
      <c r="F17" s="7">
        <v>241.45</v>
      </c>
      <c r="G17" s="8">
        <v>5.0000000000000001E-4</v>
      </c>
      <c r="H17" s="8">
        <v>1.9E-3</v>
      </c>
    </row>
    <row r="18" spans="1:8">
      <c r="A18" s="6" t="s">
        <v>423</v>
      </c>
      <c r="B18" s="18">
        <v>1107762</v>
      </c>
      <c r="C18" s="6" t="s">
        <v>55</v>
      </c>
      <c r="D18" s="7">
        <v>5000</v>
      </c>
      <c r="E18" s="7">
        <v>12360</v>
      </c>
      <c r="F18" s="7">
        <v>618</v>
      </c>
      <c r="G18" s="8">
        <v>5.9999999999999995E-4</v>
      </c>
      <c r="H18" s="8">
        <v>4.7999999999999996E-3</v>
      </c>
    </row>
    <row r="19" spans="1:8">
      <c r="A19" s="16" t="s">
        <v>424</v>
      </c>
      <c r="B19" s="17"/>
      <c r="C19" s="16"/>
      <c r="D19" s="19">
        <v>191504</v>
      </c>
      <c r="F19" s="19">
        <v>2085.85</v>
      </c>
      <c r="H19" s="20">
        <v>1.6299999999999999E-2</v>
      </c>
    </row>
    <row r="21" spans="1:8">
      <c r="A21" s="16" t="s">
        <v>425</v>
      </c>
      <c r="B21" s="17"/>
      <c r="C21" s="16"/>
    </row>
    <row r="22" spans="1:8">
      <c r="A22" s="6" t="s">
        <v>426</v>
      </c>
      <c r="B22" s="18">
        <v>1117324</v>
      </c>
      <c r="C22" s="6" t="s">
        <v>55</v>
      </c>
      <c r="D22" s="7">
        <v>13000</v>
      </c>
      <c r="E22" s="7">
        <v>5176</v>
      </c>
      <c r="F22" s="7">
        <v>672.88</v>
      </c>
      <c r="G22" s="8">
        <v>2.9999999999999997E-4</v>
      </c>
      <c r="H22" s="8">
        <v>5.3E-3</v>
      </c>
    </row>
    <row r="23" spans="1:8">
      <c r="A23" s="6" t="s">
        <v>427</v>
      </c>
      <c r="B23" s="18">
        <v>1116300</v>
      </c>
      <c r="C23" s="6" t="s">
        <v>55</v>
      </c>
      <c r="D23" s="7">
        <v>9936</v>
      </c>
      <c r="E23" s="7">
        <v>1108</v>
      </c>
      <c r="F23" s="7">
        <v>110.09</v>
      </c>
      <c r="G23" s="8">
        <v>4.0000000000000002E-4</v>
      </c>
      <c r="H23" s="8">
        <v>8.9999999999999998E-4</v>
      </c>
    </row>
    <row r="24" spans="1:8">
      <c r="A24" s="6" t="s">
        <v>428</v>
      </c>
      <c r="B24" s="18">
        <v>1116474</v>
      </c>
      <c r="C24" s="6" t="s">
        <v>55</v>
      </c>
      <c r="D24" s="7">
        <v>33054</v>
      </c>
      <c r="E24" s="7">
        <v>403.8</v>
      </c>
      <c r="F24" s="7">
        <v>133.47</v>
      </c>
      <c r="G24" s="8">
        <v>1E-4</v>
      </c>
      <c r="H24" s="8">
        <v>1E-3</v>
      </c>
    </row>
    <row r="25" spans="1:8">
      <c r="A25" s="6" t="s">
        <v>429</v>
      </c>
      <c r="B25" s="18">
        <v>1101427</v>
      </c>
      <c r="C25" s="6" t="s">
        <v>55</v>
      </c>
      <c r="D25" s="7">
        <v>7791</v>
      </c>
      <c r="E25" s="7">
        <v>868</v>
      </c>
      <c r="F25" s="7">
        <v>67.63</v>
      </c>
      <c r="G25" s="8">
        <v>2.0000000000000001E-4</v>
      </c>
      <c r="H25" s="8">
        <v>5.0000000000000001E-4</v>
      </c>
    </row>
    <row r="26" spans="1:8">
      <c r="A26" s="6" t="s">
        <v>430</v>
      </c>
      <c r="B26" s="18">
        <v>1116912</v>
      </c>
      <c r="C26" s="6" t="s">
        <v>55</v>
      </c>
      <c r="D26" s="7">
        <v>12202</v>
      </c>
      <c r="E26" s="7">
        <v>3582</v>
      </c>
      <c r="F26" s="7">
        <v>437.08</v>
      </c>
      <c r="G26" s="8">
        <v>5.9999999999999995E-4</v>
      </c>
      <c r="H26" s="8">
        <v>3.4000000000000002E-3</v>
      </c>
    </row>
    <row r="27" spans="1:8">
      <c r="A27" s="6" t="s">
        <v>431</v>
      </c>
      <c r="B27" s="18">
        <v>1106269</v>
      </c>
      <c r="C27" s="6" t="s">
        <v>55</v>
      </c>
      <c r="D27" s="7">
        <v>3838</v>
      </c>
      <c r="E27" s="7">
        <v>2550</v>
      </c>
      <c r="F27" s="7">
        <v>97.87</v>
      </c>
      <c r="G27" s="8">
        <v>2.9999999999999997E-4</v>
      </c>
      <c r="H27" s="8">
        <v>8.0000000000000004E-4</v>
      </c>
    </row>
    <row r="28" spans="1:8">
      <c r="A28" s="16" t="s">
        <v>432</v>
      </c>
      <c r="B28" s="17"/>
      <c r="C28" s="16"/>
      <c r="D28" s="19">
        <v>79821</v>
      </c>
      <c r="F28" s="19">
        <v>1519.01</v>
      </c>
      <c r="H28" s="20">
        <v>1.1899999999999999E-2</v>
      </c>
    </row>
    <row r="30" spans="1:8">
      <c r="A30" s="16" t="s">
        <v>433</v>
      </c>
      <c r="B30" s="17"/>
      <c r="C30" s="16"/>
    </row>
    <row r="31" spans="1:8">
      <c r="A31" s="6" t="s">
        <v>434</v>
      </c>
      <c r="B31" s="18">
        <v>1109420</v>
      </c>
      <c r="C31" s="6" t="s">
        <v>55</v>
      </c>
      <c r="D31" s="7">
        <v>66760</v>
      </c>
      <c r="E31" s="7">
        <v>2843.03</v>
      </c>
      <c r="F31" s="7">
        <v>1898.01</v>
      </c>
      <c r="G31" s="8">
        <v>1.7000000000000001E-3</v>
      </c>
      <c r="H31" s="8">
        <v>1.4800000000000001E-2</v>
      </c>
    </row>
    <row r="32" spans="1:8">
      <c r="A32" s="6" t="s">
        <v>435</v>
      </c>
      <c r="B32" s="18">
        <v>1109412</v>
      </c>
      <c r="C32" s="6" t="s">
        <v>55</v>
      </c>
      <c r="D32" s="7">
        <v>18379</v>
      </c>
      <c r="E32" s="7">
        <v>2764</v>
      </c>
      <c r="F32" s="7">
        <v>508</v>
      </c>
      <c r="G32" s="8">
        <v>5.0000000000000001E-4</v>
      </c>
      <c r="H32" s="8">
        <v>4.0000000000000001E-3</v>
      </c>
    </row>
    <row r="33" spans="1:8">
      <c r="A33" s="16" t="s">
        <v>436</v>
      </c>
      <c r="B33" s="17"/>
      <c r="C33" s="16"/>
      <c r="D33" s="19">
        <v>85139</v>
      </c>
      <c r="F33" s="19">
        <v>2406</v>
      </c>
      <c r="H33" s="20">
        <v>1.8799999999999997E-2</v>
      </c>
    </row>
    <row r="35" spans="1:8">
      <c r="A35" s="16" t="s">
        <v>437</v>
      </c>
      <c r="B35" s="17"/>
      <c r="C35" s="16"/>
    </row>
    <row r="36" spans="1:8">
      <c r="A36" s="16" t="s">
        <v>438</v>
      </c>
      <c r="B36" s="17"/>
      <c r="C36" s="16"/>
      <c r="D36" s="19">
        <v>0</v>
      </c>
      <c r="F36" s="19">
        <v>0</v>
      </c>
      <c r="H36" s="20">
        <v>0</v>
      </c>
    </row>
    <row r="38" spans="1:8">
      <c r="A38" s="16" t="s">
        <v>439</v>
      </c>
      <c r="B38" s="17"/>
      <c r="C38" s="16"/>
    </row>
    <row r="39" spans="1:8">
      <c r="A39" s="16" t="s">
        <v>440</v>
      </c>
      <c r="B39" s="17"/>
      <c r="C39" s="16"/>
      <c r="D39" s="19">
        <v>0</v>
      </c>
      <c r="F39" s="19">
        <v>0</v>
      </c>
      <c r="H39" s="20">
        <v>0</v>
      </c>
    </row>
    <row r="41" spans="1:8">
      <c r="A41" s="16" t="s">
        <v>441</v>
      </c>
      <c r="B41" s="17"/>
      <c r="C41" s="16"/>
    </row>
    <row r="42" spans="1:8">
      <c r="A42" s="16" t="s">
        <v>442</v>
      </c>
      <c r="B42" s="17"/>
      <c r="C42" s="16"/>
      <c r="D42" s="19">
        <v>0</v>
      </c>
      <c r="F42" s="19">
        <v>0</v>
      </c>
      <c r="H42" s="20">
        <v>0</v>
      </c>
    </row>
    <row r="44" spans="1:8">
      <c r="A44" s="3" t="s">
        <v>443</v>
      </c>
      <c r="B44" s="15"/>
      <c r="C44" s="3"/>
      <c r="D44" s="10">
        <v>356464</v>
      </c>
      <c r="F44" s="10">
        <v>6010.86</v>
      </c>
      <c r="H44" s="11">
        <v>4.7E-2</v>
      </c>
    </row>
    <row r="47" spans="1:8">
      <c r="A47" s="3" t="s">
        <v>444</v>
      </c>
      <c r="B47" s="15"/>
      <c r="C47" s="3"/>
    </row>
    <row r="48" spans="1:8">
      <c r="A48" s="16" t="s">
        <v>445</v>
      </c>
      <c r="B48" s="17"/>
      <c r="C48" s="16"/>
    </row>
    <row r="49" spans="1:10">
      <c r="A49" s="6" t="s">
        <v>446</v>
      </c>
      <c r="B49" s="18" t="s">
        <v>447</v>
      </c>
      <c r="C49" s="6" t="s">
        <v>34</v>
      </c>
      <c r="D49" s="7">
        <v>3706.87</v>
      </c>
      <c r="E49" s="7">
        <v>1639.0008036431825</v>
      </c>
      <c r="F49" s="7">
        <v>60.76</v>
      </c>
      <c r="G49" s="8">
        <v>0</v>
      </c>
      <c r="H49" s="8">
        <v>5.0000000000000001E-4</v>
      </c>
      <c r="J49" s="22"/>
    </row>
    <row r="50" spans="1:10">
      <c r="A50" s="6" t="s">
        <v>448</v>
      </c>
      <c r="B50" s="18" t="s">
        <v>449</v>
      </c>
      <c r="C50" s="6" t="s">
        <v>34</v>
      </c>
      <c r="D50" s="7">
        <v>1493.2</v>
      </c>
      <c r="E50" s="7">
        <v>3988.04982587731</v>
      </c>
      <c r="F50" s="7">
        <v>59.55</v>
      </c>
      <c r="G50" s="8">
        <v>0</v>
      </c>
      <c r="H50" s="8">
        <v>5.0000000000000001E-4</v>
      </c>
      <c r="J50" s="22"/>
    </row>
    <row r="51" spans="1:10">
      <c r="A51" s="6" t="s">
        <v>450</v>
      </c>
      <c r="B51" s="18" t="s">
        <v>451</v>
      </c>
      <c r="C51" s="6" t="s">
        <v>34</v>
      </c>
      <c r="D51" s="7">
        <v>559.95000000000005</v>
      </c>
      <c r="E51" s="7">
        <v>13722.001071524244</v>
      </c>
      <c r="F51" s="7">
        <v>76.84</v>
      </c>
      <c r="G51" s="8">
        <v>0</v>
      </c>
      <c r="H51" s="8">
        <v>5.9999999999999995E-4</v>
      </c>
      <c r="J51" s="22"/>
    </row>
    <row r="52" spans="1:10">
      <c r="A52" s="6" t="s">
        <v>452</v>
      </c>
      <c r="B52" s="18" t="s">
        <v>453</v>
      </c>
      <c r="C52" s="6" t="s">
        <v>34</v>
      </c>
      <c r="D52" s="7">
        <v>1728.38</v>
      </c>
      <c r="E52" s="7">
        <v>4713.9994642378788</v>
      </c>
      <c r="F52" s="7">
        <v>81.48</v>
      </c>
      <c r="G52" s="8">
        <v>0</v>
      </c>
      <c r="H52" s="8">
        <v>5.9999999999999995E-4</v>
      </c>
      <c r="J52" s="22"/>
    </row>
    <row r="53" spans="1:10">
      <c r="A53" s="6" t="s">
        <v>454</v>
      </c>
      <c r="B53" s="18" t="s">
        <v>455</v>
      </c>
      <c r="C53" s="6" t="s">
        <v>34</v>
      </c>
      <c r="D53" s="7">
        <v>2997.6</v>
      </c>
      <c r="E53" s="7">
        <v>2680</v>
      </c>
      <c r="F53" s="7">
        <v>80.34</v>
      </c>
      <c r="G53" s="8">
        <v>0</v>
      </c>
      <c r="H53" s="8">
        <v>5.9999999999999995E-4</v>
      </c>
      <c r="J53" s="22"/>
    </row>
    <row r="54" spans="1:10">
      <c r="A54" s="6" t="s">
        <v>456</v>
      </c>
      <c r="B54" s="18" t="s">
        <v>457</v>
      </c>
      <c r="C54" s="6" t="s">
        <v>34</v>
      </c>
      <c r="D54" s="7">
        <v>19710.240000000002</v>
      </c>
      <c r="E54" s="7">
        <v>4807.9989284757567</v>
      </c>
      <c r="F54" s="7">
        <v>947.67</v>
      </c>
      <c r="G54" s="8">
        <v>1E-4</v>
      </c>
      <c r="H54" s="8">
        <v>7.4000000000000003E-3</v>
      </c>
      <c r="J54" s="22"/>
    </row>
    <row r="55" spans="1:10">
      <c r="A55" s="6" t="s">
        <v>458</v>
      </c>
      <c r="B55" s="18" t="s">
        <v>459</v>
      </c>
      <c r="C55" s="6" t="s">
        <v>34</v>
      </c>
      <c r="D55" s="7">
        <v>6779.13</v>
      </c>
      <c r="E55" s="7">
        <v>1345.0013394053042</v>
      </c>
      <c r="F55" s="7">
        <v>91.18</v>
      </c>
      <c r="G55" s="8">
        <v>1E-4</v>
      </c>
      <c r="H55" s="8">
        <v>7.000000000000001E-4</v>
      </c>
      <c r="J55" s="22"/>
    </row>
    <row r="56" spans="1:10">
      <c r="A56" s="6" t="s">
        <v>460</v>
      </c>
      <c r="B56" s="18" t="s">
        <v>461</v>
      </c>
      <c r="C56" s="6" t="s">
        <v>34</v>
      </c>
      <c r="D56" s="7">
        <v>2493.64</v>
      </c>
      <c r="E56" s="7">
        <v>6469.0008036431818</v>
      </c>
      <c r="F56" s="7">
        <v>161.31</v>
      </c>
      <c r="G56" s="8">
        <v>0</v>
      </c>
      <c r="H56" s="8">
        <v>1.2999999999999999E-3</v>
      </c>
      <c r="J56" s="22"/>
    </row>
    <row r="57" spans="1:10">
      <c r="A57" s="6" t="s">
        <v>462</v>
      </c>
      <c r="B57" s="18" t="s">
        <v>463</v>
      </c>
      <c r="C57" s="6" t="s">
        <v>34</v>
      </c>
      <c r="D57" s="7">
        <v>1250.56</v>
      </c>
      <c r="E57" s="7">
        <v>2863.9994642378783</v>
      </c>
      <c r="F57" s="7">
        <v>35.82</v>
      </c>
      <c r="G57" s="8">
        <v>0</v>
      </c>
      <c r="H57" s="8">
        <v>2.9999999999999997E-4</v>
      </c>
      <c r="J57" s="22"/>
    </row>
    <row r="58" spans="1:10">
      <c r="A58" s="6" t="s">
        <v>464</v>
      </c>
      <c r="B58" s="18" t="s">
        <v>465</v>
      </c>
      <c r="C58" s="6" t="s">
        <v>34</v>
      </c>
      <c r="D58" s="7">
        <v>4330.28</v>
      </c>
      <c r="E58" s="7">
        <v>2990</v>
      </c>
      <c r="F58" s="7">
        <v>129.47999999999999</v>
      </c>
      <c r="G58" s="8">
        <v>0</v>
      </c>
      <c r="H58" s="8">
        <v>1E-3</v>
      </c>
      <c r="J58" s="22"/>
    </row>
    <row r="59" spans="1:10">
      <c r="A59" s="6" t="s">
        <v>466</v>
      </c>
      <c r="B59" s="18" t="s">
        <v>467</v>
      </c>
      <c r="C59" s="6" t="s">
        <v>34</v>
      </c>
      <c r="D59" s="7">
        <v>888.45</v>
      </c>
      <c r="E59" s="7">
        <v>4434.9986605946951</v>
      </c>
      <c r="F59" s="7">
        <v>39.4</v>
      </c>
      <c r="G59" s="8">
        <v>0</v>
      </c>
      <c r="H59" s="8">
        <v>2.9999999999999997E-4</v>
      </c>
      <c r="J59" s="22"/>
    </row>
    <row r="60" spans="1:10">
      <c r="A60" s="6" t="s">
        <v>468</v>
      </c>
      <c r="B60" s="18" t="s">
        <v>469</v>
      </c>
      <c r="C60" s="6" t="s">
        <v>34</v>
      </c>
      <c r="D60" s="7">
        <v>3733</v>
      </c>
      <c r="E60" s="7">
        <v>4093.0002678810606</v>
      </c>
      <c r="F60" s="7">
        <v>152.79</v>
      </c>
      <c r="G60" s="8">
        <v>1E-4</v>
      </c>
      <c r="H60" s="8">
        <v>1.1999999999999999E-3</v>
      </c>
      <c r="J60" s="22"/>
    </row>
    <row r="61" spans="1:10">
      <c r="A61" s="6" t="s">
        <v>470</v>
      </c>
      <c r="B61" s="18" t="s">
        <v>471</v>
      </c>
      <c r="C61" s="6" t="s">
        <v>34</v>
      </c>
      <c r="D61" s="7">
        <v>2986.4</v>
      </c>
      <c r="E61" s="7">
        <v>7409.0008036431818</v>
      </c>
      <c r="F61" s="7">
        <v>221.26</v>
      </c>
      <c r="G61" s="8">
        <v>1E-4</v>
      </c>
      <c r="H61" s="8">
        <v>1.7000000000000001E-3</v>
      </c>
      <c r="J61" s="22"/>
    </row>
    <row r="62" spans="1:10">
      <c r="A62" s="6" t="s">
        <v>472</v>
      </c>
      <c r="B62" s="18" t="s">
        <v>473</v>
      </c>
      <c r="C62" s="6" t="s">
        <v>34</v>
      </c>
      <c r="D62" s="7">
        <v>11199</v>
      </c>
      <c r="E62" s="7">
        <v>2383.0002678810606</v>
      </c>
      <c r="F62" s="7">
        <v>266.87</v>
      </c>
      <c r="G62" s="8">
        <v>1E-4</v>
      </c>
      <c r="H62" s="8">
        <v>2.0999999999999999E-3</v>
      </c>
      <c r="J62" s="22"/>
    </row>
    <row r="63" spans="1:10">
      <c r="A63" s="6" t="s">
        <v>474</v>
      </c>
      <c r="B63" s="18" t="s">
        <v>475</v>
      </c>
      <c r="C63" s="6" t="s">
        <v>34</v>
      </c>
      <c r="D63" s="7">
        <v>3434.36</v>
      </c>
      <c r="E63" s="7">
        <v>2884.998660594696</v>
      </c>
      <c r="F63" s="7">
        <v>99.08</v>
      </c>
      <c r="G63" s="8">
        <v>0</v>
      </c>
      <c r="H63" s="8">
        <v>8.0000000000000004E-4</v>
      </c>
      <c r="J63" s="22"/>
    </row>
    <row r="64" spans="1:10">
      <c r="A64" s="6" t="s">
        <v>476</v>
      </c>
      <c r="B64" s="18" t="s">
        <v>477</v>
      </c>
      <c r="C64" s="6" t="s">
        <v>34</v>
      </c>
      <c r="D64" s="7">
        <v>5972.8</v>
      </c>
      <c r="E64" s="7">
        <v>4453.0002678810606</v>
      </c>
      <c r="F64" s="7">
        <v>265.97000000000003</v>
      </c>
      <c r="G64" s="8">
        <v>0</v>
      </c>
      <c r="H64" s="8">
        <v>2.0999999999999999E-3</v>
      </c>
      <c r="J64" s="22"/>
    </row>
    <row r="65" spans="1:10">
      <c r="A65" s="6" t="s">
        <v>478</v>
      </c>
      <c r="B65" s="18" t="s">
        <v>479</v>
      </c>
      <c r="C65" s="6" t="s">
        <v>34</v>
      </c>
      <c r="D65" s="7">
        <v>1866.5</v>
      </c>
      <c r="E65" s="7">
        <v>4883.9994642378788</v>
      </c>
      <c r="F65" s="7">
        <v>91.16</v>
      </c>
      <c r="G65" s="8">
        <v>0</v>
      </c>
      <c r="H65" s="8">
        <v>7.000000000000001E-4</v>
      </c>
      <c r="J65" s="22"/>
    </row>
    <row r="66" spans="1:10">
      <c r="A66" s="6" t="s">
        <v>480</v>
      </c>
      <c r="B66" s="18" t="s">
        <v>481</v>
      </c>
      <c r="C66" s="6" t="s">
        <v>34</v>
      </c>
      <c r="D66" s="7">
        <v>895.92</v>
      </c>
      <c r="E66" s="7">
        <v>6580</v>
      </c>
      <c r="F66" s="7">
        <v>58.95</v>
      </c>
      <c r="G66" s="8">
        <v>0</v>
      </c>
      <c r="H66" s="8">
        <v>5.0000000000000001E-4</v>
      </c>
      <c r="J66" s="22"/>
    </row>
    <row r="67" spans="1:10">
      <c r="A67" s="6" t="s">
        <v>482</v>
      </c>
      <c r="B67" s="18" t="s">
        <v>483</v>
      </c>
      <c r="C67" s="6" t="s">
        <v>34</v>
      </c>
      <c r="D67" s="7">
        <v>3733</v>
      </c>
      <c r="E67" s="7">
        <v>3687.9989284757567</v>
      </c>
      <c r="F67" s="7">
        <v>137.66999999999999</v>
      </c>
      <c r="G67" s="8">
        <v>1E-4</v>
      </c>
      <c r="H67" s="8">
        <v>1.1000000000000001E-3</v>
      </c>
      <c r="J67" s="22"/>
    </row>
    <row r="68" spans="1:10">
      <c r="A68" s="6" t="s">
        <v>484</v>
      </c>
      <c r="B68" s="18" t="s">
        <v>485</v>
      </c>
      <c r="C68" s="6" t="s">
        <v>34</v>
      </c>
      <c r="D68" s="7">
        <v>1571.59</v>
      </c>
      <c r="E68" s="7">
        <v>3490</v>
      </c>
      <c r="F68" s="7">
        <v>54.85</v>
      </c>
      <c r="G68" s="8">
        <v>0</v>
      </c>
      <c r="H68" s="8">
        <v>4.0000000000000002E-4</v>
      </c>
      <c r="J68" s="22"/>
    </row>
    <row r="69" spans="1:10">
      <c r="A69" s="16" t="s">
        <v>486</v>
      </c>
      <c r="B69" s="17"/>
      <c r="C69" s="16"/>
      <c r="D69" s="19">
        <v>81330.87</v>
      </c>
      <c r="F69" s="19">
        <v>3112.42</v>
      </c>
      <c r="H69" s="20">
        <v>2.4300000000000002E-2</v>
      </c>
    </row>
    <row r="71" spans="1:10">
      <c r="A71" s="16" t="s">
        <v>487</v>
      </c>
      <c r="B71" s="17"/>
      <c r="C71" s="16"/>
    </row>
    <row r="72" spans="1:10">
      <c r="A72" s="16" t="s">
        <v>488</v>
      </c>
      <c r="B72" s="17"/>
      <c r="C72" s="16"/>
      <c r="D72" s="19">
        <v>0</v>
      </c>
      <c r="F72" s="19">
        <v>0</v>
      </c>
      <c r="H72" s="20">
        <v>0</v>
      </c>
    </row>
    <row r="74" spans="1:10">
      <c r="A74" s="16" t="s">
        <v>439</v>
      </c>
      <c r="B74" s="17"/>
      <c r="C74" s="16"/>
    </row>
    <row r="75" spans="1:10">
      <c r="A75" s="6" t="s">
        <v>489</v>
      </c>
      <c r="B75" s="18" t="s">
        <v>490</v>
      </c>
      <c r="C75" s="6" t="s">
        <v>34</v>
      </c>
      <c r="D75" s="7">
        <v>2590.6999999999998</v>
      </c>
      <c r="E75" s="7">
        <v>6572.0010715242424</v>
      </c>
      <c r="F75" s="7">
        <v>170.26</v>
      </c>
      <c r="G75" s="8">
        <v>1E-4</v>
      </c>
      <c r="H75" s="8">
        <v>1.2999999999999999E-3</v>
      </c>
      <c r="I75" s="23"/>
    </row>
    <row r="76" spans="1:10">
      <c r="A76" s="6" t="s">
        <v>491</v>
      </c>
      <c r="B76" s="18" t="s">
        <v>492</v>
      </c>
      <c r="C76" s="6" t="s">
        <v>34</v>
      </c>
      <c r="D76" s="7">
        <v>2262.1999999999998</v>
      </c>
      <c r="E76" s="7">
        <v>16202.041253683365</v>
      </c>
      <c r="F76" s="7">
        <v>366.52</v>
      </c>
      <c r="G76" s="8">
        <v>0</v>
      </c>
      <c r="H76" s="8">
        <v>2.8999999999999998E-3</v>
      </c>
      <c r="I76" s="23"/>
    </row>
    <row r="77" spans="1:10">
      <c r="A77" s="6" t="s">
        <v>493</v>
      </c>
      <c r="B77" s="18" t="s">
        <v>494</v>
      </c>
      <c r="C77" s="6" t="s">
        <v>34</v>
      </c>
      <c r="D77" s="7">
        <v>3662.07</v>
      </c>
      <c r="E77" s="7">
        <v>2936.9997321189389</v>
      </c>
      <c r="F77" s="7">
        <v>107.56</v>
      </c>
      <c r="G77" s="8">
        <v>0</v>
      </c>
      <c r="H77" s="8">
        <v>8.0000000000000004E-4</v>
      </c>
      <c r="I77" s="23"/>
    </row>
    <row r="78" spans="1:10">
      <c r="A78" s="6" t="s">
        <v>495</v>
      </c>
      <c r="B78" s="18" t="s">
        <v>496</v>
      </c>
      <c r="C78" s="6" t="s">
        <v>34</v>
      </c>
      <c r="D78" s="7">
        <v>8179</v>
      </c>
      <c r="E78" s="7">
        <v>3966.9997321189389</v>
      </c>
      <c r="F78" s="7">
        <v>324.45999999999998</v>
      </c>
      <c r="G78" s="8">
        <v>8.0000000000000004E-4</v>
      </c>
      <c r="H78" s="8">
        <v>2.5000000000000001E-3</v>
      </c>
      <c r="I78" s="23"/>
    </row>
    <row r="79" spans="1:10">
      <c r="A79" s="16" t="s">
        <v>440</v>
      </c>
      <c r="B79" s="17"/>
      <c r="C79" s="16"/>
      <c r="D79" s="19">
        <v>16693.98</v>
      </c>
      <c r="F79" s="19">
        <v>968.8</v>
      </c>
      <c r="H79" s="20">
        <v>7.6E-3</v>
      </c>
      <c r="I79" s="23"/>
    </row>
    <row r="81" spans="1:8">
      <c r="A81" s="16" t="s">
        <v>441</v>
      </c>
      <c r="B81" s="17"/>
      <c r="C81" s="16"/>
    </row>
    <row r="82" spans="1:8">
      <c r="A82" s="16" t="s">
        <v>442</v>
      </c>
      <c r="B82" s="17"/>
      <c r="C82" s="16"/>
      <c r="D82" s="19">
        <v>0</v>
      </c>
      <c r="F82" s="19">
        <v>0</v>
      </c>
      <c r="H82" s="20">
        <v>0</v>
      </c>
    </row>
    <row r="84" spans="1:8">
      <c r="A84" s="3" t="s">
        <v>497</v>
      </c>
      <c r="B84" s="15"/>
      <c r="C84" s="3"/>
      <c r="D84" s="10">
        <v>98024.85</v>
      </c>
      <c r="F84" s="10">
        <v>4081.22</v>
      </c>
      <c r="H84" s="11">
        <v>3.1899999999999998E-2</v>
      </c>
    </row>
    <row r="87" spans="1:8">
      <c r="A87" s="3" t="s">
        <v>498</v>
      </c>
      <c r="B87" s="15"/>
      <c r="C87" s="3"/>
      <c r="D87" s="10">
        <v>454488.85</v>
      </c>
      <c r="F87" s="10">
        <v>10092.08</v>
      </c>
      <c r="H87" s="11">
        <v>7.8899999999999998E-2</v>
      </c>
    </row>
    <row r="90" spans="1:8">
      <c r="A90" s="6" t="s">
        <v>75</v>
      </c>
      <c r="B90" s="18"/>
      <c r="C90" s="6"/>
    </row>
    <row r="94" spans="1:8">
      <c r="A9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M44"/>
  <sheetViews>
    <sheetView rightToLeft="1" workbookViewId="0"/>
  </sheetViews>
  <sheetFormatPr defaultRowHeight="12.75"/>
  <cols>
    <col min="1" max="1" width="40.28515625" customWidth="1"/>
    <col min="2" max="2" width="14.28515625" bestFit="1" customWidth="1"/>
    <col min="3" max="3" width="8.85546875" bestFit="1" customWidth="1"/>
    <col min="4" max="4" width="5" bestFit="1" customWidth="1"/>
    <col min="5" max="5" width="8.140625" bestFit="1" customWidth="1"/>
    <col min="6" max="6" width="9.7109375" bestFit="1" customWidth="1"/>
    <col min="7" max="7" width="10.140625" bestFit="1" customWidth="1"/>
    <col min="8" max="8" width="11.7109375" bestFit="1" customWidth="1"/>
    <col min="9" max="9" width="8.140625" bestFit="1" customWidth="1"/>
    <col min="10" max="10" width="19.28515625" bestFit="1" customWidth="1"/>
    <col min="11" max="11" width="16.5703125" bestFit="1" customWidth="1"/>
  </cols>
  <sheetData>
    <row r="2" spans="1:11" ht="18">
      <c r="A2" s="1" t="s">
        <v>0</v>
      </c>
    </row>
    <row r="4" spans="1:11" ht="18">
      <c r="A4" s="1" t="s">
        <v>499</v>
      </c>
    </row>
    <row r="7" spans="1:11">
      <c r="A7" s="3" t="s">
        <v>40</v>
      </c>
      <c r="B7" s="3" t="s">
        <v>41</v>
      </c>
      <c r="C7" s="3" t="s">
        <v>116</v>
      </c>
      <c r="D7" s="3" t="s">
        <v>42</v>
      </c>
      <c r="E7" s="3" t="s">
        <v>43</v>
      </c>
      <c r="F7" s="3" t="s">
        <v>44</v>
      </c>
      <c r="G7" s="3" t="s">
        <v>79</v>
      </c>
      <c r="H7" s="3" t="s">
        <v>33</v>
      </c>
      <c r="I7" s="3" t="s">
        <v>47</v>
      </c>
      <c r="J7" s="3" t="s">
        <v>80</v>
      </c>
      <c r="K7" s="3" t="s">
        <v>48</v>
      </c>
    </row>
    <row r="8" spans="1:11" ht="13.5" thickBot="1">
      <c r="A8" s="4"/>
      <c r="B8" s="4"/>
      <c r="C8" s="4"/>
      <c r="D8" s="4"/>
      <c r="E8" s="4"/>
      <c r="F8" s="4"/>
      <c r="G8" s="4" t="s">
        <v>83</v>
      </c>
      <c r="H8" s="28" t="s">
        <v>857</v>
      </c>
      <c r="I8" s="4" t="s">
        <v>50</v>
      </c>
      <c r="J8" s="4" t="s">
        <v>49</v>
      </c>
      <c r="K8" s="4" t="s">
        <v>49</v>
      </c>
    </row>
    <row r="11" spans="1:11">
      <c r="A11" s="3" t="s">
        <v>500</v>
      </c>
      <c r="B11" s="15"/>
      <c r="C11" s="3"/>
      <c r="D11" s="3"/>
      <c r="E11" s="3"/>
      <c r="F11" s="3"/>
    </row>
    <row r="14" spans="1:11">
      <c r="A14" s="3" t="s">
        <v>501</v>
      </c>
      <c r="B14" s="15"/>
      <c r="C14" s="3"/>
      <c r="D14" s="3"/>
      <c r="E14" s="3"/>
      <c r="F14" s="3"/>
    </row>
    <row r="15" spans="1:11">
      <c r="A15" s="16" t="s">
        <v>502</v>
      </c>
      <c r="B15" s="17"/>
      <c r="C15" s="16"/>
      <c r="D15" s="16"/>
      <c r="E15" s="16"/>
      <c r="F15" s="16"/>
    </row>
    <row r="16" spans="1:11">
      <c r="A16" s="16" t="s">
        <v>503</v>
      </c>
      <c r="B16" s="17"/>
      <c r="C16" s="16"/>
      <c r="D16" s="16"/>
      <c r="E16" s="16"/>
      <c r="F16" s="16"/>
      <c r="G16" s="19">
        <v>0</v>
      </c>
      <c r="I16" s="19">
        <v>0</v>
      </c>
      <c r="K16" s="20">
        <v>0</v>
      </c>
    </row>
    <row r="18" spans="1:13">
      <c r="A18" s="3" t="s">
        <v>504</v>
      </c>
      <c r="B18" s="15"/>
      <c r="C18" s="3"/>
      <c r="D18" s="3"/>
      <c r="E18" s="3"/>
      <c r="F18" s="3"/>
      <c r="G18" s="10">
        <v>0</v>
      </c>
      <c r="I18" s="10">
        <v>0</v>
      </c>
      <c r="K18" s="11">
        <v>0</v>
      </c>
    </row>
    <row r="21" spans="1:13">
      <c r="A21" s="3" t="s">
        <v>505</v>
      </c>
      <c r="B21" s="15"/>
      <c r="C21" s="3"/>
      <c r="D21" s="3"/>
      <c r="E21" s="3"/>
      <c r="F21" s="3"/>
    </row>
    <row r="22" spans="1:13">
      <c r="A22" s="16" t="s">
        <v>506</v>
      </c>
      <c r="B22" s="17"/>
      <c r="C22" s="16"/>
      <c r="D22" s="16"/>
      <c r="E22" s="16"/>
      <c r="F22" s="16"/>
    </row>
    <row r="23" spans="1:13">
      <c r="A23" s="6" t="s">
        <v>507</v>
      </c>
      <c r="B23" s="18" t="s">
        <v>508</v>
      </c>
      <c r="C23" s="6" t="s">
        <v>509</v>
      </c>
      <c r="D23" s="6"/>
      <c r="E23" s="6"/>
      <c r="F23" s="27" t="s">
        <v>37</v>
      </c>
      <c r="G23" s="7">
        <f>35059.26*4.9206</f>
        <v>172512.59475600003</v>
      </c>
      <c r="H23" s="30">
        <v>131.87009714262487</v>
      </c>
      <c r="I23" s="7">
        <v>227.49</v>
      </c>
      <c r="J23" s="8">
        <v>1.72E-2</v>
      </c>
      <c r="K23" s="8">
        <v>1.8E-3</v>
      </c>
      <c r="L23" s="31"/>
      <c r="M23" s="22"/>
    </row>
    <row r="24" spans="1:13">
      <c r="A24" s="6" t="s">
        <v>510</v>
      </c>
      <c r="B24" s="18" t="s">
        <v>511</v>
      </c>
      <c r="C24" s="6" t="s">
        <v>509</v>
      </c>
      <c r="D24" s="6"/>
      <c r="E24" s="6"/>
      <c r="F24" s="27" t="s">
        <v>37</v>
      </c>
      <c r="G24" s="7">
        <f>9*4.9206</f>
        <v>44.285400000000003</v>
      </c>
      <c r="H24" s="30">
        <v>1713283.0000406452</v>
      </c>
      <c r="I24" s="7">
        <v>758.73</v>
      </c>
      <c r="J24" s="8">
        <v>0</v>
      </c>
      <c r="K24" s="8">
        <v>5.8999999999999999E-3</v>
      </c>
      <c r="L24" s="31"/>
      <c r="M24" s="22"/>
    </row>
    <row r="25" spans="1:13">
      <c r="A25" s="6" t="s">
        <v>512</v>
      </c>
      <c r="B25" s="18" t="s">
        <v>513</v>
      </c>
      <c r="C25" s="6" t="s">
        <v>509</v>
      </c>
      <c r="D25" s="6"/>
      <c r="E25" s="6"/>
      <c r="F25" s="27" t="s">
        <v>34</v>
      </c>
      <c r="G25" s="7">
        <f>13944*3.733</f>
        <v>52052.952000000005</v>
      </c>
      <c r="H25" s="30">
        <v>934.65</v>
      </c>
      <c r="I25" s="7">
        <v>486.51</v>
      </c>
      <c r="J25" s="8">
        <v>0</v>
      </c>
      <c r="K25" s="8">
        <v>3.8E-3</v>
      </c>
      <c r="L25" s="31"/>
      <c r="M25" s="22"/>
    </row>
    <row r="26" spans="1:13">
      <c r="A26" s="6" t="s">
        <v>514</v>
      </c>
      <c r="B26" s="18" t="s">
        <v>515</v>
      </c>
      <c r="C26" s="6" t="s">
        <v>509</v>
      </c>
      <c r="D26" s="6"/>
      <c r="E26" s="6"/>
      <c r="F26" s="27" t="s">
        <v>34</v>
      </c>
      <c r="G26" s="7">
        <f>1040.59*3.733</f>
        <v>3884.5224699999999</v>
      </c>
      <c r="H26" s="30">
        <v>35943</v>
      </c>
      <c r="I26" s="7">
        <v>1396.21</v>
      </c>
      <c r="J26" s="8">
        <v>2.0000000000000001E-4</v>
      </c>
      <c r="K26" s="8">
        <v>1.09E-2</v>
      </c>
      <c r="L26" s="31"/>
      <c r="M26" s="22"/>
    </row>
    <row r="27" spans="1:13">
      <c r="A27" s="6" t="s">
        <v>516</v>
      </c>
      <c r="B27" s="18" t="s">
        <v>517</v>
      </c>
      <c r="C27" s="6" t="s">
        <v>509</v>
      </c>
      <c r="D27" s="6"/>
      <c r="E27" s="6"/>
      <c r="F27" s="27" t="s">
        <v>34</v>
      </c>
      <c r="G27" s="7">
        <f>9555.01*3.733</f>
        <v>35668.852330000002</v>
      </c>
      <c r="H27" s="30">
        <v>1860</v>
      </c>
      <c r="I27" s="7">
        <v>663.44</v>
      </c>
      <c r="J27" s="8">
        <v>1E-4</v>
      </c>
      <c r="K27" s="8">
        <v>5.1999999999999998E-3</v>
      </c>
      <c r="L27" s="31"/>
      <c r="M27" s="22"/>
    </row>
    <row r="28" spans="1:13">
      <c r="A28" s="6" t="s">
        <v>518</v>
      </c>
      <c r="B28" s="18" t="s">
        <v>519</v>
      </c>
      <c r="C28" s="6" t="s">
        <v>509</v>
      </c>
      <c r="D28" s="6"/>
      <c r="E28" s="6"/>
      <c r="F28" s="27" t="s">
        <v>34</v>
      </c>
      <c r="G28" s="7">
        <f>1282.11*3.733</f>
        <v>4786.1166299999995</v>
      </c>
      <c r="H28" s="30">
        <v>13778</v>
      </c>
      <c r="I28" s="7">
        <v>659.43</v>
      </c>
      <c r="J28" s="8">
        <v>0</v>
      </c>
      <c r="K28" s="8">
        <v>5.1999999999999998E-3</v>
      </c>
      <c r="L28" s="31"/>
      <c r="M28" s="22"/>
    </row>
    <row r="29" spans="1:13">
      <c r="A29" s="6" t="s">
        <v>520</v>
      </c>
      <c r="B29" s="18" t="s">
        <v>521</v>
      </c>
      <c r="C29" s="6" t="s">
        <v>509</v>
      </c>
      <c r="D29" s="6"/>
      <c r="E29" s="6"/>
      <c r="F29" s="27" t="s">
        <v>34</v>
      </c>
      <c r="G29" s="7">
        <f>553.03*3.733</f>
        <v>2064.46099</v>
      </c>
      <c r="H29" s="30">
        <v>20991</v>
      </c>
      <c r="I29" s="7">
        <v>433.35</v>
      </c>
      <c r="J29" s="8">
        <v>0</v>
      </c>
      <c r="K29" s="8">
        <v>3.4000000000000002E-3</v>
      </c>
      <c r="L29" s="31"/>
      <c r="M29" s="22"/>
    </row>
    <row r="30" spans="1:13">
      <c r="A30" s="6" t="s">
        <v>522</v>
      </c>
      <c r="B30" s="18" t="s">
        <v>523</v>
      </c>
      <c r="C30" s="6" t="s">
        <v>509</v>
      </c>
      <c r="D30" s="6"/>
      <c r="E30" s="6"/>
      <c r="F30" s="27" t="s">
        <v>37</v>
      </c>
      <c r="G30" s="7">
        <f>39.8*4.9206</f>
        <v>195.83987999999999</v>
      </c>
      <c r="H30" s="30">
        <v>152816</v>
      </c>
      <c r="I30" s="7">
        <v>299.27</v>
      </c>
      <c r="J30" s="8">
        <v>2.9999999999999997E-4</v>
      </c>
      <c r="K30" s="8">
        <v>2.3E-3</v>
      </c>
      <c r="L30" s="31"/>
      <c r="M30" s="22"/>
    </row>
    <row r="31" spans="1:13">
      <c r="A31" s="6" t="s">
        <v>524</v>
      </c>
      <c r="B31" s="18" t="s">
        <v>525</v>
      </c>
      <c r="C31" s="6" t="s">
        <v>509</v>
      </c>
      <c r="D31" s="6"/>
      <c r="E31" s="6"/>
      <c r="F31" s="27" t="s">
        <v>34</v>
      </c>
      <c r="G31" s="7">
        <f>908.57*3.733</f>
        <v>3391.6918100000003</v>
      </c>
      <c r="H31" s="30">
        <v>19439</v>
      </c>
      <c r="I31" s="7">
        <v>659.31</v>
      </c>
      <c r="J31" s="8">
        <v>1E-4</v>
      </c>
      <c r="K31" s="8">
        <v>5.1999999999999998E-3</v>
      </c>
      <c r="L31" s="31"/>
      <c r="M31" s="22"/>
    </row>
    <row r="32" spans="1:13">
      <c r="A32" s="16" t="s">
        <v>526</v>
      </c>
      <c r="B32" s="17"/>
      <c r="C32" s="16"/>
      <c r="D32" s="16"/>
      <c r="E32" s="16"/>
      <c r="F32" s="16"/>
      <c r="G32" s="19">
        <v>62391.37</v>
      </c>
      <c r="I32" s="19">
        <v>5583.76</v>
      </c>
      <c r="K32" s="20">
        <v>4.3700000000000003E-2</v>
      </c>
    </row>
    <row r="34" spans="1:11">
      <c r="A34" s="3" t="s">
        <v>527</v>
      </c>
      <c r="B34" s="15"/>
      <c r="C34" s="3"/>
      <c r="D34" s="3"/>
      <c r="E34" s="3"/>
      <c r="F34" s="3"/>
      <c r="G34" s="10">
        <v>62391.37</v>
      </c>
      <c r="I34" s="10">
        <v>5583.76</v>
      </c>
      <c r="K34" s="11">
        <v>4.3700000000000003E-2</v>
      </c>
    </row>
    <row r="37" spans="1:11">
      <c r="A37" s="3" t="s">
        <v>528</v>
      </c>
      <c r="B37" s="15"/>
      <c r="C37" s="3"/>
      <c r="D37" s="3"/>
      <c r="E37" s="3"/>
      <c r="F37" s="3"/>
      <c r="G37" s="10">
        <v>62391.37</v>
      </c>
      <c r="I37" s="10">
        <v>5583.76</v>
      </c>
      <c r="K37" s="11">
        <v>4.3700000000000003E-2</v>
      </c>
    </row>
    <row r="40" spans="1:11">
      <c r="A40" s="6" t="s">
        <v>75</v>
      </c>
      <c r="B40" s="18"/>
      <c r="C40" s="6"/>
      <c r="D40" s="6"/>
      <c r="E40" s="6"/>
      <c r="F40" s="6"/>
    </row>
    <row r="44" spans="1:11">
      <c r="A44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I35"/>
  <sheetViews>
    <sheetView rightToLeft="1" workbookViewId="0"/>
  </sheetViews>
  <sheetFormatPr defaultColWidth="9.28515625" defaultRowHeight="12.75"/>
  <cols>
    <col min="1" max="1" width="27.7109375" customWidth="1"/>
    <col min="2" max="2" width="9.140625" bestFit="1" customWidth="1"/>
    <col min="3" max="3" width="8.85546875" bestFit="1" customWidth="1"/>
    <col min="4" max="4" width="8.42578125" bestFit="1" customWidth="1"/>
    <col min="5" max="5" width="8" bestFit="1" customWidth="1"/>
    <col min="6" max="6" width="6.425781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0</v>
      </c>
    </row>
    <row r="4" spans="1:9" ht="18">
      <c r="A4" s="1" t="s">
        <v>529</v>
      </c>
    </row>
    <row r="7" spans="1:9">
      <c r="A7" s="3" t="s">
        <v>40</v>
      </c>
      <c r="B7" s="3" t="s">
        <v>41</v>
      </c>
      <c r="C7" s="3" t="s">
        <v>116</v>
      </c>
      <c r="D7" s="3" t="s">
        <v>44</v>
      </c>
      <c r="E7" s="3" t="s">
        <v>79</v>
      </c>
      <c r="F7" s="3" t="s">
        <v>33</v>
      </c>
      <c r="G7" s="3" t="s">
        <v>47</v>
      </c>
      <c r="H7" s="3" t="s">
        <v>80</v>
      </c>
      <c r="I7" s="3" t="s">
        <v>48</v>
      </c>
    </row>
    <row r="8" spans="1:9" ht="13.5" thickBot="1">
      <c r="A8" s="4"/>
      <c r="B8" s="4"/>
      <c r="C8" s="4"/>
      <c r="D8" s="4"/>
      <c r="E8" s="4" t="s">
        <v>83</v>
      </c>
      <c r="F8" s="4" t="s">
        <v>84</v>
      </c>
      <c r="G8" s="4" t="s">
        <v>50</v>
      </c>
      <c r="H8" s="4" t="s">
        <v>49</v>
      </c>
      <c r="I8" s="4" t="s">
        <v>49</v>
      </c>
    </row>
    <row r="11" spans="1:9">
      <c r="A11" s="3" t="s">
        <v>530</v>
      </c>
      <c r="B11" s="15"/>
      <c r="C11" s="3"/>
      <c r="D11" s="3"/>
    </row>
    <row r="14" spans="1:9">
      <c r="A14" s="3" t="s">
        <v>531</v>
      </c>
      <c r="B14" s="15"/>
      <c r="C14" s="3"/>
      <c r="D14" s="3"/>
    </row>
    <row r="15" spans="1:9">
      <c r="A15" s="16" t="s">
        <v>531</v>
      </c>
      <c r="B15" s="17"/>
      <c r="C15" s="16"/>
      <c r="D15" s="16"/>
    </row>
    <row r="16" spans="1:9">
      <c r="A16" s="16" t="s">
        <v>532</v>
      </c>
      <c r="B16" s="17"/>
      <c r="C16" s="16"/>
      <c r="D16" s="16"/>
      <c r="E16" s="19">
        <v>0</v>
      </c>
      <c r="G16" s="19">
        <v>0</v>
      </c>
      <c r="I16" s="20">
        <v>0</v>
      </c>
    </row>
    <row r="18" spans="1:9">
      <c r="A18" s="3" t="s">
        <v>532</v>
      </c>
      <c r="B18" s="15"/>
      <c r="C18" s="3"/>
      <c r="D18" s="3"/>
      <c r="E18" s="10">
        <v>0</v>
      </c>
      <c r="G18" s="10">
        <v>0</v>
      </c>
      <c r="I18" s="11">
        <v>0</v>
      </c>
    </row>
    <row r="21" spans="1:9">
      <c r="A21" s="3" t="s">
        <v>533</v>
      </c>
      <c r="B21" s="15"/>
      <c r="C21" s="3"/>
      <c r="D21" s="3"/>
    </row>
    <row r="22" spans="1:9">
      <c r="A22" s="16" t="s">
        <v>533</v>
      </c>
      <c r="B22" s="17"/>
      <c r="C22" s="16"/>
      <c r="D22" s="16"/>
    </row>
    <row r="23" spans="1:9">
      <c r="A23" s="16" t="s">
        <v>534</v>
      </c>
      <c r="B23" s="17"/>
      <c r="C23" s="16"/>
      <c r="D23" s="16"/>
      <c r="E23" s="19">
        <v>0</v>
      </c>
      <c r="G23" s="19">
        <v>0</v>
      </c>
      <c r="I23" s="20">
        <v>0</v>
      </c>
    </row>
    <row r="25" spans="1:9">
      <c r="A25" s="3" t="s">
        <v>534</v>
      </c>
      <c r="B25" s="15"/>
      <c r="C25" s="3"/>
      <c r="D25" s="3"/>
      <c r="E25" s="10">
        <v>0</v>
      </c>
      <c r="G25" s="10">
        <v>0</v>
      </c>
      <c r="I25" s="11">
        <v>0</v>
      </c>
    </row>
    <row r="28" spans="1:9">
      <c r="A28" s="3" t="s">
        <v>535</v>
      </c>
      <c r="B28" s="15"/>
      <c r="C28" s="3"/>
      <c r="D28" s="3"/>
      <c r="E28" s="10">
        <v>0</v>
      </c>
      <c r="G28" s="10">
        <v>0</v>
      </c>
      <c r="I28" s="11">
        <v>0</v>
      </c>
    </row>
    <row r="31" spans="1:9">
      <c r="A31" s="6" t="s">
        <v>75</v>
      </c>
      <c r="B31" s="18"/>
      <c r="C31" s="6"/>
      <c r="D31" s="6"/>
    </row>
    <row r="35" spans="1:1">
      <c r="A35" s="14" t="s">
        <v>38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gurh</cp:lastModifiedBy>
  <dcterms:created xsi:type="dcterms:W3CDTF">2013-01-28T16:13:57Z</dcterms:created>
  <dcterms:modified xsi:type="dcterms:W3CDTF">2013-04-08T14:24:37Z</dcterms:modified>
</cp:coreProperties>
</file>