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<sst xmlns="http://schemas.openxmlformats.org/spreadsheetml/2006/main" uniqueCount="207" count="207">
  <si>
    <t>סכום נכסי ההשקעה</t>
  </si>
  <si>
    <t>תאריך: 07/11/13
שעה:    12:17</t>
  </si>
  <si>
    <t>לתאריך 30/09/2013
שם קופה מגדל קרן השתלמות
מספר אישור 579
קבוצות: 634מגדל גמל השתלמות (2634)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</si>
  <si>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</si>
  <si>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</si>
  <si>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</si>
  <si>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</si>
  <si>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</si>
  <si>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בעל עניין/צד קשור</t>
  </si>
  <si>
    <t>שערי חליפין מטבעות</t>
  </si>
  <si>
    <t>מטבע</t>
  </si>
  <si>
    <t>דולר</t>
  </si>
  <si>
    <t>יורו</t>
  </si>
  <si>
    <t>פר"ש</t>
  </si>
  <si>
    <t>לי"ש</t>
  </si>
  <si>
    <t>ין יפני</t>
  </si>
  <si>
    <t>דולר קנדי</t>
  </si>
  <si>
    <t>$ אוסטרלי</t>
  </si>
  <si>
    <t>כתר שוודי</t>
  </si>
  <si>
    <t>דולר סינגפור</t>
  </si>
  <si>
    <t>פזו מקסיקני</t>
  </si>
  <si>
    <t>לירה טורקית</t>
  </si>
  <si>
    <t>כת.נורב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</si>
  <si>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</si>
  <si>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</si>
  <si>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</si>
  <si>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</si>
  <si>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</si>
  <si>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</si>
  <si>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</si>
  <si>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</si>
  <si>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</si>
  <si>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</si>
  <si>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</si>
  <si>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</si>
  <si>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</si>
  <si>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מעלות</t>
  </si>
  <si>
    <t>AA+</t>
  </si>
  <si>
    <t>דולר- בנק לאומי לישראל בע"מ</t>
  </si>
  <si>
    <t>יורו- בנק לאומי לישראל בע"מ</t>
  </si>
  <si>
    <t>ין יפני- בנק לאומי לישראל בע"מ</t>
  </si>
  <si>
    <t>לי"ש- בנק לאומי לישראל בע"מ</t>
  </si>
  <si>
    <t>פר"ש- בנק לאומי לישראל בע"מ</t>
  </si>
  <si>
    <t>פ.ח.ק.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</si>
  <si>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</si>
  <si>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</si>
  <si>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</si>
  <si>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</si>
  <si>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</si>
  <si>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</si>
  <si>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</si>
  <si>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</si>
  <si>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 </t>
  </si>
  <si>
    <t>פנימי</t>
  </si>
  <si>
    <t>RF</t>
  </si>
  <si>
    <t> לא צמודות</t>
  </si>
  <si>
    <t> סה''כ ל: לא צמודות</t>
  </si>
  <si>
    <t>Moodys</t>
  </si>
  <si>
    <t>Baa1</t>
  </si>
  <si>
    <t>S&amp;P</t>
  </si>
  <si>
    <t>BBB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</si>
  <si>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</si>
  <si>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</si>
  <si>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</si>
  <si>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</si>
  <si>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</si>
  <si>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</si>
  <si>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</si>
  <si>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</si>
  <si>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</si>
  <si>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</si>
  <si>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</si>
  <si>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</si>
  <si>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</si>
  <si>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כימיה, גומי ופלסטיק</t>
  </si>
  <si>
    <t>מידרוג</t>
  </si>
  <si>
    <t>Aa1</t>
  </si>
  <si>
    <t>AA</t>
  </si>
  <si>
    <t>תקשורת ומדיה</t>
  </si>
  <si>
    <t>Aa2</t>
  </si>
  <si>
    <t>ביטוח</t>
  </si>
  <si>
    <t>נדל"ן ובינוי</t>
  </si>
  <si>
    <t>Aa3</t>
  </si>
  <si>
    <t>AA-</t>
  </si>
  <si>
    <t>שרותים</t>
  </si>
  <si>
    <t>השקעה ואחזקות</t>
  </si>
  <si>
    <t>A1</t>
  </si>
  <si>
    <t>A+</t>
  </si>
  <si>
    <t>A</t>
  </si>
  <si>
    <t>עץ, נייר ודפוס</t>
  </si>
  <si>
    <t>A2</t>
  </si>
  <si>
    <t>A3</t>
  </si>
  <si>
    <t>A-</t>
  </si>
  <si>
    <t>BBB+</t>
  </si>
  <si>
    <t>Baa2</t>
  </si>
  <si>
    <t>B1</t>
  </si>
  <si>
    <t>B</t>
  </si>
  <si>
    <t>B3</t>
  </si>
  <si>
    <t>חיפושי נפט וגז</t>
  </si>
  <si>
    <t> סה''כ ל: צמוד למדד</t>
  </si>
  <si>
    <t> לא צמוד</t>
  </si>
  <si>
    <t>ביטחוניות</t>
  </si>
  <si>
    <t>מסחר</t>
  </si>
  <si>
    <t>מזון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</si>
  <si>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</si>
  <si>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</si>
  <si>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</si>
  <si>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</si>
  <si>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</si>
  <si>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Utilities</t>
  </si>
  <si>
    <t>Diversified Financials</t>
  </si>
  <si>
    <t>Energy</t>
  </si>
  <si>
    <t>Insurance</t>
  </si>
  <si>
    <t>BBB-</t>
  </si>
  <si>
    <t>סה''כ אג''ח קונצרני</t>
  </si>
  <si>
    <t>תוכנה ואינטרנט</t>
  </si>
  <si>
    <t>אופנה והלבשה</t>
  </si>
  <si>
    <t>אלקטרוניקה ואופטיקה</t>
  </si>
  <si>
    <t>ביוטכנולוגיה</t>
  </si>
  <si>
    <t>השקעות במדעי החיים</t>
  </si>
  <si>
    <t>מוליכים למחצה</t>
  </si>
  <si>
    <t>מכשור רפואי</t>
  </si>
  <si>
    <t>שרותי מידע</t>
  </si>
  <si>
    <t>ביומד</t>
  </si>
  <si>
    <t>חשמל</t>
  </si>
  <si>
    <t>מתכת ומוצרי בניה</t>
  </si>
  <si>
    <t>Pharmaceuticals, Biotechnology</t>
  </si>
  <si>
    <t>Real Estate</t>
  </si>
  <si>
    <t>Software &amp; Services</t>
  </si>
  <si>
    <t>Technology Hardware &amp; Equipmen</t>
  </si>
  <si>
    <t>סה''כ מניות</t>
  </si>
  <si>
    <t> אחר</t>
  </si>
  <si>
    <t> סה''כ ל: אחר</t>
  </si>
  <si>
    <t> short</t>
  </si>
  <si>
    <t> סה''כ ל: short</t>
  </si>
  <si>
    <t>LU0407242659</t>
  </si>
  <si>
    <t>BBH lux core select- BBH luxembourg funds</t>
  </si>
  <si>
    <t>Debt</t>
  </si>
  <si>
    <t> IE00B3FH9W18</t>
  </si>
  <si>
    <t>Polar capital jpn- POLAR CAPITAL JPN</t>
  </si>
  <si>
    <t>קרנות השקעה</t>
  </si>
  <si>
    <t>IE00B0590K11</t>
  </si>
  <si>
    <t>Wellington global hlth- Wellington Management Portfolios dublin plc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</si>
  <si>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</si>
  <si>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</si>
  <si>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</si>
  <si>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</si>
  <si>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</si>
  <si>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</si>
  <si>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</si>
  <si>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</si>
  <si>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</si>
  <si>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</si>
  <si>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</si>
  <si>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</si>
  <si>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</si>
  <si>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</si>
  <si>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 סה''כ ל: </t>
  </si>
  <si>
    <t>נגזרים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</si>
  <si>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</si>
  <si>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</si>
  <si>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</si>
  <si>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</si>
  <si>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</si>
  <si>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</si>
  <si>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</si>
  <si>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</si>
  <si>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אשראי</t>
  </si>
  <si>
    <t> סה''כ ל: מוצרים מאוגחים</t>
  </si>
  <si>
    <t>סה''כ מוצרים מובנים</t>
  </si>
  <si>
    <t> צמוד מדד</t>
  </si>
  <si>
    <t>AAA</t>
  </si>
  <si>
    <t>Caa2</t>
  </si>
  <si>
    <t>CCC</t>
  </si>
  <si>
    <t>1099969</t>
  </si>
  <si>
    <t> סה''כ ל: צמוד מדד</t>
  </si>
  <si>
    <t> צמוד למטח</t>
  </si>
  <si>
    <t> סה''כ ל: צמוד למטח</t>
  </si>
  <si>
    <t>גורם 28</t>
  </si>
  <si>
    <t> מט"ח/מט"ח</t>
  </si>
  <si>
    <t> סה''כ ל: מט"ח/מט"ח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</si>
  <si>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</si>
  <si>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</si>
  <si>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</si>
  <si>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</si>
  <si>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גורם 36</t>
  </si>
  <si>
    <t>גורם 29</t>
  </si>
  <si>
    <t>גורם 35</t>
  </si>
  <si>
    <t>גורם 37</t>
  </si>
  <si>
    <t>גורם 26</t>
  </si>
  <si>
    <t>גורם 38</t>
  </si>
  <si>
    <t> סה''כ ל: מובטחות בבטחונות אחרים</t>
  </si>
  <si>
    <t> לא מובטחות</t>
  </si>
  <si>
    <t> סה''כ ל: לא מובטחות</t>
  </si>
  <si>
    <t>פקדונות מעל 3 חודשים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</si>
  <si>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</si>
  <si>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</si>
  <si>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</si>
  <si>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</si>
  <si>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</si>
  <si>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</si>
  <si>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בארץ</t>
  </si>
  <si>
    <t>סה''כ ל: בארץ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</si>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</sst>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3">
    <numFmt formatCode="[$-1010409]#,##0.00;#,##0.00\-" numFmtId="100"/>
    <numFmt formatCode="[$-1010409]dd/mm/yy" numFmtId="101"/>
    <numFmt formatCode="#,##0_ ;\-#,##0\ " numFmtId="102"/>
  </numFmts>
  <fonts count="10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4">
    <border diagonalUp="0" diagonalDown="0">
      <left style="none">
        <color rgb="FFC7C7C7"/>
      </left>
      <right style="none">
        <color rgb="FFC7C7C7"/>
      </righ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</borders>
  <cellStyleXfs count="1">
    <xf fontId="0" fillId="0" borderId="0"/>
  </cellStyleXfs>
  <cellXfs count="48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3" fillId="0" borderId="2" numFmtId="100" xfId="0">
      <alignment horizontal="left" vertical="center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right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2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2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A1" sqref="A1:D1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8.01981967519973</v>
      </c>
      <c r="B7" s="7">
        <v>229686.827077397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30.0727785778563</v>
      </c>
      <c r="B9" s="7">
        <v>861281.347049354</v>
      </c>
      <c r="C9" s="8" t="s">
        <v>4</v>
      </c>
      <c r="D9" s="3"/>
      <c r="E9" s="3"/>
    </row>
    <row r="10" spans="1:5">
      <c r="A10" s="7">
        <v>1.74581620052971e-09</v>
      </c>
      <c r="B10" s="7">
        <v>5e-05</v>
      </c>
      <c r="C10" s="8" t="s">
        <v>5</v>
      </c>
      <c r="D10" s="3"/>
      <c r="E10" s="3"/>
    </row>
    <row r="11" spans="1:5">
      <c r="A11" s="7">
        <v>15.9293352793607</v>
      </c>
      <c r="B11" s="7">
        <v>456214.556679204</v>
      </c>
      <c r="C11" s="8" t="s">
        <v>6</v>
      </c>
      <c r="D11" s="3"/>
      <c r="E11" s="3"/>
    </row>
    <row r="12" spans="1:5">
      <c r="A12" s="7">
        <v>12.1710363032865</v>
      </c>
      <c r="B12" s="7">
        <v>348577.25285152</v>
      </c>
      <c r="C12" s="8" t="s">
        <v>7</v>
      </c>
      <c r="D12" s="3"/>
      <c r="E12" s="3"/>
    </row>
    <row r="13" spans="1:5">
      <c r="A13" s="7">
        <v>18.7478790069046</v>
      </c>
      <c r="B13" s="7">
        <v>536937.364918946</v>
      </c>
      <c r="C13" s="8" t="str">
        <v>    סעיף 5. תעודות סל</v>
      </c>
      <c r="D13" s="3"/>
      <c r="E13" s="3"/>
    </row>
    <row r="14" spans="1:5">
      <c r="A14" s="7">
        <v>7.7672670201407</v>
      </c>
      <c r="B14" s="7">
        <v>222453.744494523</v>
      </c>
      <c r="C14" s="8" t="str">
        <v>    סעיף 6. תעודות השתתפות בקרנות נאמנות</v>
      </c>
      <c r="D14" s="3"/>
      <c r="E14" s="3"/>
    </row>
    <row r="15" spans="1:5">
      <c r="A15" s="7">
        <v>0.0038882002257071</v>
      </c>
      <c r="B15" s="7">
        <v>111.35766252276</v>
      </c>
      <c r="C15" s="8" t="str">
        <v>    סעיף 7. כתבי אופציה</v>
      </c>
      <c r="D15" s="3"/>
      <c r="E15" s="3"/>
    </row>
    <row r="16" spans="1:5">
      <c r="A16" s="7">
        <v>3.14246916095348e-09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0.0376089822308283</v>
      </c>
      <c r="B17" s="7">
        <v>1077.11746</v>
      </c>
      <c r="C17" s="8" t="str">
        <v>    סעיף 9. חוזים עתידיים</v>
      </c>
      <c r="D17" s="3"/>
      <c r="E17" s="3"/>
    </row>
    <row r="18" spans="1:5">
      <c r="A18" s="7">
        <v>0.146028974515724</v>
      </c>
      <c r="B18" s="7">
        <v>4182.25511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2.4441426807416e-09</v>
      </c>
      <c r="B20" s="7">
        <v>7e-05</v>
      </c>
      <c r="C20" s="8" t="s">
        <v>4</v>
      </c>
      <c r="D20" s="3"/>
      <c r="E20" s="3"/>
    </row>
    <row r="21" spans="1:5">
      <c r="A21" s="7">
        <v>0.0714981167216004</v>
      </c>
      <c r="B21" s="7">
        <v>2047.69885569588</v>
      </c>
      <c r="C21" s="8" t="s">
        <v>5</v>
      </c>
      <c r="D21" s="3"/>
      <c r="E21" s="3"/>
    </row>
    <row r="22" spans="1:5">
      <c r="A22" s="7">
        <v>0.899706582120458</v>
      </c>
      <c r="B22" s="7">
        <v>25767.5058189823</v>
      </c>
      <c r="C22" s="8" t="s">
        <v>6</v>
      </c>
      <c r="D22" s="3"/>
      <c r="E22" s="3"/>
    </row>
    <row r="23" spans="1:5">
      <c r="A23" s="7">
        <v>0.114853533669415</v>
      </c>
      <c r="B23" s="7">
        <v>3289.39362673362</v>
      </c>
      <c r="C23" s="8" t="s">
        <v>7</v>
      </c>
      <c r="D23" s="3"/>
      <c r="E23" s="3"/>
    </row>
    <row r="24" spans="1:5">
      <c r="A24" s="7">
        <v>1.59653615190984</v>
      </c>
      <c r="B24" s="7">
        <v>45724.6344553746</v>
      </c>
      <c r="C24" s="8" t="str">
        <v>    סעיף 5. קרנות השקעה</v>
      </c>
      <c r="D24" s="3"/>
      <c r="E24" s="3"/>
    </row>
    <row r="25" spans="1:5">
      <c r="A25" s="7">
        <v>1.82020721166179e-09</v>
      </c>
      <c r="B25" s="7">
        <v>5.213055106e-05</v>
      </c>
      <c r="C25" s="8" t="str">
        <v>    סעיף 6. כתבי אופציה</v>
      </c>
      <c r="D25" s="3"/>
      <c r="E25" s="3"/>
    </row>
    <row r="26" spans="1:5">
      <c r="A26" s="7">
        <v>3.49163240105943e-09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0.266030229088298</v>
      </c>
      <c r="B27" s="7">
        <v>7619.07894449541</v>
      </c>
      <c r="C27" s="8" t="str">
        <v>    סעיף 8. חוזים עתידיים</v>
      </c>
      <c r="D27" s="3"/>
      <c r="E27" s="3"/>
    </row>
    <row r="28" spans="1:5">
      <c r="A28" s="7">
        <v>6.74248183174179e-09</v>
      </c>
      <c r="B28" s="7">
        <v>0.000193104</v>
      </c>
      <c r="C28" s="8" t="str">
        <v>    סעיף 9. מוצרים מובנים</v>
      </c>
      <c r="D28" s="3"/>
      <c r="E28" s="3"/>
    </row>
    <row r="29" spans="1:5">
      <c r="A29" s="7">
        <v>3.93798773465264</v>
      </c>
      <c r="B29" s="7">
        <v>112783.57176024</v>
      </c>
      <c r="C29" s="8" t="str">
        <v>ד. הלוואות</v>
      </c>
      <c r="D29" s="3"/>
      <c r="E29" s="3"/>
    </row>
    <row r="30" spans="1:5">
      <c r="A30" s="7">
        <v>0.244779561758749</v>
      </c>
      <c r="B30" s="7">
        <v>7010.461974304</v>
      </c>
      <c r="C30" s="8" t="str">
        <v>ה. פקדונות</v>
      </c>
      <c r="D30" s="3"/>
      <c r="E30" s="3"/>
    </row>
    <row r="31" spans="1:5">
      <c r="A31" s="7">
        <v>1.39665296042377e-09</v>
      </c>
      <c r="B31" s="7">
        <v>4e-05</v>
      </c>
      <c r="C31" s="8" t="str">
        <v>ו. זכויות מקרקעין</v>
      </c>
      <c r="D31" s="3"/>
      <c r="E31" s="3"/>
    </row>
    <row r="32" spans="1:5">
      <c r="A32" s="7">
        <v>-0.0270339095731121</v>
      </c>
      <c r="B32" s="7">
        <v>-774.24844508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1.39665296042377e-09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1.39665296042377e-09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100.000000043645</v>
      </c>
      <c r="B37" s="9">
        <v>2863989.92096945</v>
      </c>
      <c r="C37" s="10" t="str">
        <v>סה''כ סכום נכסי ההשקעה</v>
      </c>
      <c r="D37" s="3"/>
      <c r="E37" s="3"/>
    </row>
    <row r="38" spans="1:5" ht="19.5" customHeight="1">
      <c r="A38" s="3"/>
      <c r="B38" s="3"/>
      <c r="C38" s="3"/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23"/>
  <sheetViews>
    <sheetView workbookViewId="0" showGridLines="0">
      <selection activeCell="A2" sqref="A2:J2"/>
    </sheetView>
  </sheetViews>
  <sheetFormatPr defaultRowHeight="12.75"/>
  <cols>
    <col min="1" max="2" style="134" width="10.1442" customWidth="1"/>
    <col min="3" max="3" style="134" width="14.2966" customWidth="1"/>
    <col min="4" max="4" style="134" width="8.711805" customWidth="1"/>
    <col min="5" max="5" style="134" width="17.01659" customWidth="1"/>
    <col min="6" max="6" style="134" width="8.711805" customWidth="1"/>
    <col min="7" max="7" style="134" width="10.1442" customWidth="1"/>
    <col min="8" max="8" style="134" width="13.5804" customWidth="1"/>
    <col min="9" max="9" style="134" width="25.31746" customWidth="1"/>
    <col min="10" max="10" style="134" width="6.852817" customWidth="1"/>
    <col min="11" max="11" style="134" width="21.73646" customWidth="1"/>
    <col min="12" max="256" style="134"/>
  </cols>
  <sheetData>
    <row r="1" spans="1:11" ht="0.9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ht="21.6" customHeight="1">
      <c r="A2" s="136" t="str">
        <v>ניירות ערך סחירים: כתבי אופציה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</row>
    <row r="3" spans="1:11" ht="36" customHeight="1">
      <c r="A3" s="138" t="s">
        <v>1</v>
      </c>
      <c r="B3" s="138"/>
      <c r="C3" s="138"/>
      <c r="D3" s="138"/>
      <c r="E3" s="138"/>
      <c r="F3" s="138"/>
      <c r="G3" s="138"/>
      <c r="H3" s="138"/>
      <c r="I3" s="138"/>
      <c r="J3" s="138"/>
      <c r="K3" s="137"/>
    </row>
    <row r="4" spans="1:11" ht="48.95" customHeight="1">
      <c r="A4" s="139" t="s">
        <v>2</v>
      </c>
      <c r="B4" s="139"/>
      <c r="C4" s="139"/>
      <c r="D4" s="139"/>
      <c r="E4" s="139"/>
      <c r="F4" s="139"/>
      <c r="G4" s="139"/>
      <c r="H4" s="139"/>
      <c r="I4" s="139"/>
      <c r="J4" s="139"/>
      <c r="K4" s="137"/>
    </row>
    <row r="5" spans="1:11" ht="28.7" customHeight="1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1:11">
      <c r="A6" s="140" t="s">
        <v>3</v>
      </c>
      <c r="B6" s="140" t="s">
        <v>47</v>
      </c>
      <c r="C6" s="140" t="s">
        <v>48</v>
      </c>
      <c r="D6" s="140" t="s">
        <v>49</v>
      </c>
      <c r="E6" s="140" t="s">
        <v>50</v>
      </c>
      <c r="F6" s="140" t="s">
        <v>10</v>
      </c>
      <c r="G6" s="140" t="s">
        <v>62</v>
      </c>
      <c r="H6" s="140" t="s">
        <v>29</v>
      </c>
      <c r="I6" s="140" t="s">
        <v>30</v>
      </c>
      <c r="J6" s="137"/>
      <c r="K6" s="137"/>
    </row>
    <row r="7" spans="1:11" ht="15.2" customHeight="1">
      <c r="A7" s="141" t="str">
        <v>כתבי אופציות בישראל</v>
      </c>
      <c r="B7" s="141"/>
      <c r="C7" s="141"/>
      <c r="D7" s="141"/>
      <c r="E7" s="141"/>
      <c r="F7" s="141"/>
      <c r="G7" s="141"/>
      <c r="H7" s="141"/>
      <c r="I7" s="141"/>
      <c r="J7" s="137"/>
      <c r="K7" s="137"/>
    </row>
    <row r="8" spans="1:11">
      <c r="A8" s="142">
        <v>0.000339321620271344</v>
      </c>
      <c r="B8" s="142">
        <v>0.623506415863714</v>
      </c>
      <c r="C8" s="142">
        <v>9.718137</v>
      </c>
      <c r="D8" s="142">
        <v>8.1</v>
      </c>
      <c r="E8" s="142">
        <v>119977</v>
      </c>
      <c r="F8" s="143" t="s">
        <v>32</v>
      </c>
      <c r="G8" s="143" t="s">
        <v>123</v>
      </c>
      <c r="H8" s="143" t="str">
        <v>1129659</v>
      </c>
      <c r="I8" s="143" t="str">
        <v>*אייסקיור אפ ב- אייסקיור מדיקל בע"מ</v>
      </c>
      <c r="J8" s="137"/>
      <c r="K8" s="137"/>
    </row>
    <row r="9" spans="1:11">
      <c r="A9" s="142">
        <v>0.000986298383437296</v>
      </c>
      <c r="B9" s="142">
        <v>0.159229692274048</v>
      </c>
      <c r="C9" s="142">
        <v>28.24748628</v>
      </c>
      <c r="D9" s="142">
        <v>139.4</v>
      </c>
      <c r="E9" s="142">
        <v>20263.62</v>
      </c>
      <c r="F9" s="143" t="s">
        <v>32</v>
      </c>
      <c r="G9" s="143" t="s">
        <v>119</v>
      </c>
      <c r="H9" s="143" t="str">
        <v>1128115</v>
      </c>
      <c r="I9" s="143" t="str">
        <v>*כלל ביוטכנולוגיה אפ 4- כלל תעשיות ביוטכנולוגיה בע"מ</v>
      </c>
      <c r="J9" s="137"/>
      <c r="K9" s="137"/>
    </row>
    <row r="10" spans="1:11">
      <c r="A10" s="142">
        <v>0.000275997759125295</v>
      </c>
      <c r="B10" s="142">
        <v>0.0533238720424121</v>
      </c>
      <c r="C10" s="142">
        <v>7.904548</v>
      </c>
      <c r="D10" s="142">
        <v>2.3</v>
      </c>
      <c r="E10" s="142">
        <v>343676</v>
      </c>
      <c r="F10" s="143" t="s">
        <v>32</v>
      </c>
      <c r="G10" s="143" t="s">
        <v>98</v>
      </c>
      <c r="H10" s="143" t="str">
        <v>1125038</v>
      </c>
      <c r="I10" s="143" t="str">
        <v>שמן נפט וגז אפ 2- שמן משאבי נפט וגז בע"מ</v>
      </c>
      <c r="J10" s="137"/>
      <c r="K10" s="137"/>
    </row>
    <row r="11" spans="1:11">
      <c r="A11" s="142">
        <v>0.000238406457124293</v>
      </c>
      <c r="B11" s="142">
        <v>0.051661078412036</v>
      </c>
      <c r="C11" s="142">
        <v>6.8279369</v>
      </c>
      <c r="D11" s="142">
        <v>240.7</v>
      </c>
      <c r="E11" s="142">
        <v>2836.7</v>
      </c>
      <c r="F11" s="143" t="s">
        <v>32</v>
      </c>
      <c r="G11" s="143" t="s">
        <v>120</v>
      </c>
      <c r="H11" s="143" t="str">
        <v>1128719</v>
      </c>
      <c r="I11" s="143" t="str">
        <v>טאואר אופציה 9- טאואר סמיקונדקטור בע"מ</v>
      </c>
      <c r="J11" s="137"/>
      <c r="K11" s="137"/>
    </row>
    <row r="12" spans="1:11">
      <c r="A12" s="142">
        <v>0.00056121859540534</v>
      </c>
      <c r="B12" s="142">
        <v>0.882339965947168</v>
      </c>
      <c r="C12" s="142">
        <v>16.073244</v>
      </c>
      <c r="D12" s="142">
        <v>14.8</v>
      </c>
      <c r="E12" s="142">
        <v>108603</v>
      </c>
      <c r="F12" s="143" t="s">
        <v>32</v>
      </c>
      <c r="G12" s="143" t="s">
        <v>121</v>
      </c>
      <c r="H12" s="143" t="str">
        <v>1127521</v>
      </c>
      <c r="I12" s="143" t="str">
        <v>*אייסקיור   אפ א- אייסקיור מדיקל בע"מ</v>
      </c>
      <c r="J12" s="137"/>
      <c r="K12" s="137"/>
    </row>
    <row r="13" spans="1:11">
      <c r="A13" s="142">
        <v>0.000811804533246316</v>
      </c>
      <c r="B13" s="142">
        <v>0.755360623781676</v>
      </c>
      <c r="C13" s="142">
        <v>23.25</v>
      </c>
      <c r="D13" s="142">
        <v>2.5</v>
      </c>
      <c r="E13" s="142">
        <v>930000</v>
      </c>
      <c r="F13" s="143" t="s">
        <v>32</v>
      </c>
      <c r="G13" s="143" t="s">
        <v>121</v>
      </c>
      <c r="H13" s="143" t="str">
        <v>1129428</v>
      </c>
      <c r="I13" s="143" t="str">
        <v>*אקסלנז     אפ 1- אקסלנז ביוסיינס בע"מ</v>
      </c>
      <c r="J13" s="137"/>
      <c r="K13" s="137"/>
    </row>
    <row r="14" spans="1:11">
      <c r="A14" s="142">
        <v>0.0001370830837416</v>
      </c>
      <c r="B14" s="142">
        <v>0.20964170604349</v>
      </c>
      <c r="C14" s="142">
        <v>3.9260457</v>
      </c>
      <c r="D14" s="142">
        <v>149</v>
      </c>
      <c r="E14" s="142">
        <v>2634.93</v>
      </c>
      <c r="F14" s="143" t="s">
        <v>32</v>
      </c>
      <c r="G14" s="143" t="s">
        <v>121</v>
      </c>
      <c r="H14" s="143" t="str">
        <v>1126929</v>
      </c>
      <c r="I14" s="143" t="str">
        <v>*מדיקל אפ 2- מדיקל קומפרישין סיסטם (די.בי.אן.) בע"מ</v>
      </c>
      <c r="J14" s="137"/>
      <c r="K14" s="137"/>
    </row>
    <row r="15" spans="1:11">
      <c r="A15" s="142">
        <v>1.50862905286456e-05</v>
      </c>
      <c r="B15" s="142">
        <v>0.0214068737499543</v>
      </c>
      <c r="C15" s="142">
        <v>0.43206984</v>
      </c>
      <c r="D15" s="142">
        <v>8.7</v>
      </c>
      <c r="E15" s="142">
        <v>4966.32</v>
      </c>
      <c r="F15" s="143" t="s">
        <v>32</v>
      </c>
      <c r="G15" s="143" t="s">
        <v>81</v>
      </c>
      <c r="H15" s="143" t="str">
        <v>6110449</v>
      </c>
      <c r="I15" s="143" t="str">
        <v>אפריקה     אפ 8- אפריקה-ישראל להשקעות בע"מ</v>
      </c>
      <c r="J15" s="137"/>
      <c r="K15" s="137"/>
    </row>
    <row r="16" spans="1:11">
      <c r="A16" s="142">
        <v>0.000499066002348226</v>
      </c>
      <c r="B16" s="142">
        <v>0.147462003247358</v>
      </c>
      <c r="C16" s="142">
        <v>14.2932</v>
      </c>
      <c r="D16" s="142">
        <v>103.2</v>
      </c>
      <c r="E16" s="142">
        <v>13850</v>
      </c>
      <c r="F16" s="143" t="s">
        <v>32</v>
      </c>
      <c r="G16" s="143" t="s">
        <v>81</v>
      </c>
      <c r="H16" s="143" t="str">
        <v>1127570</v>
      </c>
      <c r="I16" s="143" t="str">
        <v>ריט 1 אפ 6- ריט 1 בע"מ</v>
      </c>
      <c r="J16" s="137"/>
      <c r="K16" s="137"/>
    </row>
    <row r="17" spans="1:11">
      <c r="A17" s="144">
        <v>0.00386428272522836</v>
      </c>
      <c r="B17" s="145"/>
      <c r="C17" s="144">
        <v>110.67266772</v>
      </c>
      <c r="D17" s="145"/>
      <c r="E17" s="144">
        <v>1546807.57</v>
      </c>
      <c r="F17" s="145"/>
      <c r="G17" s="145"/>
      <c r="H17" s="145"/>
      <c r="I17" s="146" t="str">
        <v>סה''כ ל: כתבי אופציות בישראל</v>
      </c>
      <c r="J17" s="137"/>
      <c r="K17" s="137"/>
    </row>
    <row r="18" spans="1:11" ht="15.2" customHeight="1">
      <c r="A18" s="141" t="s">
        <v>143</v>
      </c>
      <c r="B18" s="141"/>
      <c r="C18" s="141"/>
      <c r="D18" s="141"/>
      <c r="E18" s="141"/>
      <c r="F18" s="141"/>
      <c r="G18" s="141"/>
      <c r="H18" s="141"/>
      <c r="I18" s="141"/>
      <c r="J18" s="137"/>
      <c r="K18" s="137"/>
    </row>
    <row r="19" spans="1:11">
      <c r="A19" s="142">
        <v>2.39175004787413e-05</v>
      </c>
      <c r="B19" s="142">
        <v>0.100583791208791</v>
      </c>
      <c r="C19" s="142">
        <v>0.68499480276</v>
      </c>
      <c r="D19" s="142">
        <v>1.3224</v>
      </c>
      <c r="E19" s="142">
        <v>51799.365</v>
      </c>
      <c r="F19" s="143" t="s">
        <v>11</v>
      </c>
      <c r="G19" s="143" t="s">
        <v>126</v>
      </c>
      <c r="H19" s="143" t="str">
        <v>US72940R1023</v>
      </c>
      <c r="I19" s="143" t="str">
        <v>PSTI WARRENTS- PLURISTEM THERAPEUTICS</v>
      </c>
      <c r="J19" s="137"/>
      <c r="K19" s="137"/>
    </row>
    <row r="20" spans="1:11">
      <c r="A20" s="144">
        <v>2.39175004787413e-05</v>
      </c>
      <c r="B20" s="145"/>
      <c r="C20" s="144">
        <v>0.68499480276</v>
      </c>
      <c r="D20" s="145"/>
      <c r="E20" s="144">
        <v>51799.365</v>
      </c>
      <c r="F20" s="145"/>
      <c r="G20" s="145"/>
      <c r="H20" s="145"/>
      <c r="I20" s="146" t="s">
        <v>144</v>
      </c>
      <c r="J20" s="137"/>
      <c r="K20" s="137"/>
    </row>
    <row r="21" spans="1:11">
      <c r="A21" s="147">
        <v>0.0038882002257071</v>
      </c>
      <c r="B21" s="148"/>
      <c r="C21" s="147">
        <v>111.35766252276</v>
      </c>
      <c r="D21" s="148"/>
      <c r="E21" s="147">
        <v>1598606.935</v>
      </c>
      <c r="F21" s="148"/>
      <c r="G21" s="148"/>
      <c r="H21" s="148"/>
      <c r="I21" s="149" t="s">
        <v>145</v>
      </c>
      <c r="J21" s="137"/>
      <c r="K21" s="137"/>
    </row>
    <row r="22" spans="1:11" ht="16.5" customHeight="1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</row>
    <row r="23" spans="1:11" ht="36" customHeight="1">
      <c r="A23" s="137" t="s">
        <v>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3:J23"/>
    <mergeCell ref="A18:I1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workbookViewId="0" showGridLines="0">
      <selection activeCell="A2" sqref="A2:J2"/>
    </sheetView>
  </sheetViews>
  <sheetFormatPr defaultRowHeight="12.75"/>
  <cols>
    <col min="1" max="2" style="150" width="10.1442" customWidth="1"/>
    <col min="3" max="3" style="150" width="14.2966" customWidth="1"/>
    <col min="4" max="4" style="150" width="8.711805" customWidth="1"/>
    <col min="5" max="5" style="150" width="17.01659" customWidth="1"/>
    <col min="6" max="6" style="150" width="8.711805" customWidth="1"/>
    <col min="7" max="7" style="150" width="10.1442" customWidth="1"/>
    <col min="8" max="8" style="150" width="13.5804" customWidth="1"/>
    <col min="9" max="9" style="150" width="25.31746" customWidth="1"/>
    <col min="10" max="10" style="150" width="6.852817" customWidth="1"/>
    <col min="11" max="11" style="150" width="21.73646" customWidth="1"/>
    <col min="12" max="256" style="150"/>
  </cols>
  <sheetData>
    <row r="1" spans="1:11" ht="0.9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21.6" customHeight="1">
      <c r="A2" s="152" t="str">
        <v>ניירות ערך סחירים: אופציות</v>
      </c>
      <c r="B2" s="152"/>
      <c r="C2" s="152"/>
      <c r="D2" s="152"/>
      <c r="E2" s="152"/>
      <c r="F2" s="152"/>
      <c r="G2" s="152"/>
      <c r="H2" s="152"/>
      <c r="I2" s="152"/>
      <c r="J2" s="152"/>
      <c r="K2" s="153"/>
    </row>
    <row r="3" spans="1:11" ht="36" customHeight="1">
      <c r="A3" s="154" t="s">
        <v>1</v>
      </c>
      <c r="B3" s="154"/>
      <c r="C3" s="154"/>
      <c r="D3" s="154"/>
      <c r="E3" s="154"/>
      <c r="F3" s="154"/>
      <c r="G3" s="154"/>
      <c r="H3" s="154"/>
      <c r="I3" s="154"/>
      <c r="J3" s="154"/>
      <c r="K3" s="153"/>
    </row>
    <row r="4" spans="1:11" ht="48.95" customHeight="1">
      <c r="A4" s="155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3"/>
    </row>
    <row r="5" spans="1:11" ht="28.7" customHeigh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</row>
    <row r="6" spans="1:11">
      <c r="A6" s="156" t="s">
        <v>3</v>
      </c>
      <c r="B6" s="156" t="s">
        <v>47</v>
      </c>
      <c r="C6" s="156" t="s">
        <v>48</v>
      </c>
      <c r="D6" s="156" t="s">
        <v>49</v>
      </c>
      <c r="E6" s="156" t="s">
        <v>50</v>
      </c>
      <c r="F6" s="156" t="s">
        <v>10</v>
      </c>
      <c r="G6" s="156" t="s">
        <v>62</v>
      </c>
      <c r="H6" s="156" t="s">
        <v>29</v>
      </c>
      <c r="I6" s="156" t="s">
        <v>30</v>
      </c>
      <c r="J6" s="153"/>
      <c r="K6" s="153"/>
    </row>
    <row r="7" spans="1:11" ht="15.2" customHeight="1">
      <c r="A7" s="157" t="s">
        <v>31</v>
      </c>
      <c r="B7" s="157"/>
      <c r="C7" s="157"/>
      <c r="D7" s="157"/>
      <c r="E7" s="157"/>
      <c r="F7" s="157"/>
      <c r="G7" s="157"/>
      <c r="H7" s="157"/>
      <c r="I7" s="157"/>
      <c r="J7" s="153"/>
      <c r="K7" s="153"/>
    </row>
    <row r="8" spans="1:11" ht="15.2" customHeight="1">
      <c r="A8" s="157" t="s">
        <v>146</v>
      </c>
      <c r="B8" s="157"/>
      <c r="C8" s="157"/>
      <c r="D8" s="157"/>
      <c r="E8" s="157"/>
      <c r="F8" s="157"/>
      <c r="G8" s="157"/>
      <c r="H8" s="157"/>
      <c r="I8" s="157"/>
      <c r="J8" s="153"/>
      <c r="K8" s="153"/>
    </row>
    <row r="9" spans="1:11">
      <c r="A9" s="158">
        <v>3.49163240105943e-10</v>
      </c>
      <c r="B9" s="158">
        <v>0</v>
      </c>
      <c r="C9" s="158">
        <v>1e-05</v>
      </c>
      <c r="D9" s="158">
        <v>0</v>
      </c>
      <c r="E9" s="158">
        <v>0</v>
      </c>
      <c r="F9" s="159" t="s">
        <v>34</v>
      </c>
      <c r="G9" s="159" t="s">
        <v>34</v>
      </c>
      <c r="H9" s="159" t="s">
        <v>34</v>
      </c>
      <c r="I9" s="159" t="s">
        <v>34</v>
      </c>
      <c r="J9" s="153"/>
      <c r="K9" s="153"/>
    </row>
    <row r="10" spans="1:11">
      <c r="A10" s="160">
        <v>3.49163240105943e-10</v>
      </c>
      <c r="B10" s="161"/>
      <c r="C10" s="160">
        <v>1e-05</v>
      </c>
      <c r="D10" s="161"/>
      <c r="E10" s="160">
        <v>0</v>
      </c>
      <c r="F10" s="161"/>
      <c r="G10" s="161"/>
      <c r="H10" s="161"/>
      <c r="I10" s="162" t="s">
        <v>147</v>
      </c>
      <c r="J10" s="153"/>
      <c r="K10" s="153"/>
    </row>
    <row r="11" spans="1:11" ht="15.2" customHeight="1">
      <c r="A11" s="157" t="s">
        <v>148</v>
      </c>
      <c r="B11" s="157"/>
      <c r="C11" s="157"/>
      <c r="D11" s="157"/>
      <c r="E11" s="157"/>
      <c r="F11" s="157"/>
      <c r="G11" s="157"/>
      <c r="H11" s="157"/>
      <c r="I11" s="157"/>
      <c r="J11" s="153"/>
      <c r="K11" s="153"/>
    </row>
    <row r="12" spans="1:11">
      <c r="A12" s="158">
        <v>3.49163240105943e-10</v>
      </c>
      <c r="B12" s="158">
        <v>0</v>
      </c>
      <c r="C12" s="158">
        <v>1e-05</v>
      </c>
      <c r="D12" s="158">
        <v>0</v>
      </c>
      <c r="E12" s="158">
        <v>0</v>
      </c>
      <c r="F12" s="159" t="s">
        <v>34</v>
      </c>
      <c r="G12" s="159" t="s">
        <v>34</v>
      </c>
      <c r="H12" s="159" t="s">
        <v>34</v>
      </c>
      <c r="I12" s="159" t="s">
        <v>34</v>
      </c>
      <c r="J12" s="153"/>
      <c r="K12" s="153"/>
    </row>
    <row r="13" spans="1:11">
      <c r="A13" s="160">
        <v>3.49163240105943e-10</v>
      </c>
      <c r="B13" s="161"/>
      <c r="C13" s="160">
        <v>1e-05</v>
      </c>
      <c r="D13" s="161"/>
      <c r="E13" s="160">
        <v>0</v>
      </c>
      <c r="F13" s="161"/>
      <c r="G13" s="161"/>
      <c r="H13" s="161"/>
      <c r="I13" s="162" t="s">
        <v>149</v>
      </c>
      <c r="J13" s="153"/>
      <c r="K13" s="153"/>
    </row>
    <row r="14" spans="1:11" ht="15.2" customHeight="1">
      <c r="A14" s="157" t="s">
        <v>150</v>
      </c>
      <c r="B14" s="157"/>
      <c r="C14" s="157"/>
      <c r="D14" s="157"/>
      <c r="E14" s="157"/>
      <c r="F14" s="157"/>
      <c r="G14" s="157"/>
      <c r="H14" s="157"/>
      <c r="I14" s="157"/>
      <c r="J14" s="153"/>
      <c r="K14" s="153"/>
    </row>
    <row r="15" spans="1:11">
      <c r="A15" s="158">
        <v>3.49163240105943e-10</v>
      </c>
      <c r="B15" s="158">
        <v>0</v>
      </c>
      <c r="C15" s="158">
        <v>1e-05</v>
      </c>
      <c r="D15" s="158">
        <v>0</v>
      </c>
      <c r="E15" s="158">
        <v>0</v>
      </c>
      <c r="F15" s="159" t="s">
        <v>34</v>
      </c>
      <c r="G15" s="159" t="s">
        <v>34</v>
      </c>
      <c r="H15" s="159" t="s">
        <v>34</v>
      </c>
      <c r="I15" s="159" t="s">
        <v>34</v>
      </c>
      <c r="J15" s="153"/>
      <c r="K15" s="153"/>
    </row>
    <row r="16" spans="1:11">
      <c r="A16" s="160">
        <v>3.49163240105943e-10</v>
      </c>
      <c r="B16" s="161"/>
      <c r="C16" s="160">
        <v>1e-05</v>
      </c>
      <c r="D16" s="161"/>
      <c r="E16" s="160">
        <v>0</v>
      </c>
      <c r="F16" s="161"/>
      <c r="G16" s="161"/>
      <c r="H16" s="161"/>
      <c r="I16" s="162" t="s">
        <v>151</v>
      </c>
      <c r="J16" s="153"/>
      <c r="K16" s="153"/>
    </row>
    <row r="17" spans="1:11" ht="15.2" customHeight="1">
      <c r="A17" s="157" t="s">
        <v>131</v>
      </c>
      <c r="B17" s="157"/>
      <c r="C17" s="157"/>
      <c r="D17" s="157"/>
      <c r="E17" s="157"/>
      <c r="F17" s="157"/>
      <c r="G17" s="157"/>
      <c r="H17" s="157"/>
      <c r="I17" s="157"/>
      <c r="J17" s="153"/>
      <c r="K17" s="153"/>
    </row>
    <row r="18" spans="1:11">
      <c r="A18" s="158">
        <v>3.49163240105943e-10</v>
      </c>
      <c r="B18" s="158">
        <v>0</v>
      </c>
      <c r="C18" s="158">
        <v>1e-05</v>
      </c>
      <c r="D18" s="158">
        <v>0</v>
      </c>
      <c r="E18" s="158">
        <v>0</v>
      </c>
      <c r="F18" s="159" t="s">
        <v>34</v>
      </c>
      <c r="G18" s="159" t="s">
        <v>34</v>
      </c>
      <c r="H18" s="159" t="s">
        <v>34</v>
      </c>
      <c r="I18" s="159" t="s">
        <v>34</v>
      </c>
      <c r="J18" s="153"/>
      <c r="K18" s="153"/>
    </row>
    <row r="19" spans="1:11">
      <c r="A19" s="160">
        <v>3.49163240105943e-10</v>
      </c>
      <c r="B19" s="161"/>
      <c r="C19" s="160">
        <v>1e-05</v>
      </c>
      <c r="D19" s="161"/>
      <c r="E19" s="160">
        <v>0</v>
      </c>
      <c r="F19" s="161"/>
      <c r="G19" s="161"/>
      <c r="H19" s="161"/>
      <c r="I19" s="162" t="s">
        <v>132</v>
      </c>
      <c r="J19" s="153"/>
      <c r="K19" s="153"/>
    </row>
    <row r="20" spans="1:11">
      <c r="A20" s="160">
        <v>1.39665296042377e-09</v>
      </c>
      <c r="B20" s="161"/>
      <c r="C20" s="160">
        <v>4e-05</v>
      </c>
      <c r="D20" s="161"/>
      <c r="E20" s="160">
        <v>0</v>
      </c>
      <c r="F20" s="161"/>
      <c r="G20" s="161"/>
      <c r="H20" s="161"/>
      <c r="I20" s="162" t="s">
        <v>44</v>
      </c>
      <c r="J20" s="153"/>
      <c r="K20" s="153"/>
    </row>
    <row r="21" spans="1:11" ht="15.2" customHeight="1">
      <c r="A21" s="157" t="s">
        <v>45</v>
      </c>
      <c r="B21" s="157"/>
      <c r="C21" s="157"/>
      <c r="D21" s="157"/>
      <c r="E21" s="157"/>
      <c r="F21" s="157"/>
      <c r="G21" s="157"/>
      <c r="H21" s="157"/>
      <c r="I21" s="157"/>
      <c r="J21" s="153"/>
      <c r="K21" s="153"/>
    </row>
    <row r="22" spans="1:11" ht="15.2" customHeight="1">
      <c r="A22" s="157" t="s">
        <v>146</v>
      </c>
      <c r="B22" s="157"/>
      <c r="C22" s="157"/>
      <c r="D22" s="157"/>
      <c r="E22" s="157"/>
      <c r="F22" s="157"/>
      <c r="G22" s="157"/>
      <c r="H22" s="157"/>
      <c r="I22" s="157"/>
      <c r="J22" s="153"/>
      <c r="K22" s="153"/>
    </row>
    <row r="23" spans="1:11">
      <c r="A23" s="158">
        <v>3.49163240105943e-10</v>
      </c>
      <c r="B23" s="158">
        <v>0</v>
      </c>
      <c r="C23" s="158">
        <v>1e-05</v>
      </c>
      <c r="D23" s="158">
        <v>0</v>
      </c>
      <c r="E23" s="158">
        <v>0</v>
      </c>
      <c r="F23" s="159" t="s">
        <v>34</v>
      </c>
      <c r="G23" s="159" t="s">
        <v>34</v>
      </c>
      <c r="H23" s="159" t="s">
        <v>34</v>
      </c>
      <c r="I23" s="159" t="s">
        <v>34</v>
      </c>
      <c r="J23" s="153"/>
      <c r="K23" s="153"/>
    </row>
    <row r="24" spans="1:11">
      <c r="A24" s="160">
        <v>3.49163240105943e-10</v>
      </c>
      <c r="B24" s="161"/>
      <c r="C24" s="160">
        <v>1e-05</v>
      </c>
      <c r="D24" s="161"/>
      <c r="E24" s="160">
        <v>0</v>
      </c>
      <c r="F24" s="161"/>
      <c r="G24" s="161"/>
      <c r="H24" s="161"/>
      <c r="I24" s="162" t="s">
        <v>147</v>
      </c>
      <c r="J24" s="153"/>
      <c r="K24" s="153"/>
    </row>
    <row r="25" spans="1:11" ht="15.2" customHeight="1">
      <c r="A25" s="157" t="s">
        <v>152</v>
      </c>
      <c r="B25" s="157"/>
      <c r="C25" s="157"/>
      <c r="D25" s="157"/>
      <c r="E25" s="157"/>
      <c r="F25" s="157"/>
      <c r="G25" s="157"/>
      <c r="H25" s="157"/>
      <c r="I25" s="157"/>
      <c r="J25" s="153"/>
      <c r="K25" s="153"/>
    </row>
    <row r="26" spans="1:11">
      <c r="A26" s="158">
        <v>3.49163240105943e-10</v>
      </c>
      <c r="B26" s="158">
        <v>0</v>
      </c>
      <c r="C26" s="158">
        <v>1e-05</v>
      </c>
      <c r="D26" s="158">
        <v>0</v>
      </c>
      <c r="E26" s="158">
        <v>0</v>
      </c>
      <c r="F26" s="159" t="s">
        <v>34</v>
      </c>
      <c r="G26" s="159" t="s">
        <v>34</v>
      </c>
      <c r="H26" s="159" t="s">
        <v>34</v>
      </c>
      <c r="I26" s="159" t="s">
        <v>34</v>
      </c>
      <c r="J26" s="153"/>
      <c r="K26" s="153"/>
    </row>
    <row r="27" spans="1:11">
      <c r="A27" s="160">
        <v>3.49163240105943e-10</v>
      </c>
      <c r="B27" s="161"/>
      <c r="C27" s="160">
        <v>1e-05</v>
      </c>
      <c r="D27" s="161"/>
      <c r="E27" s="160">
        <v>0</v>
      </c>
      <c r="F27" s="161"/>
      <c r="G27" s="161"/>
      <c r="H27" s="161"/>
      <c r="I27" s="162" t="s">
        <v>153</v>
      </c>
      <c r="J27" s="153"/>
      <c r="K27" s="153"/>
    </row>
    <row r="28" spans="1:11" ht="15.2" customHeight="1">
      <c r="A28" s="157" t="s">
        <v>150</v>
      </c>
      <c r="B28" s="157"/>
      <c r="C28" s="157"/>
      <c r="D28" s="157"/>
      <c r="E28" s="157"/>
      <c r="F28" s="157"/>
      <c r="G28" s="157"/>
      <c r="H28" s="157"/>
      <c r="I28" s="157"/>
      <c r="J28" s="153"/>
      <c r="K28" s="153"/>
    </row>
    <row r="29" spans="1:11">
      <c r="A29" s="158">
        <v>3.49163240105943e-10</v>
      </c>
      <c r="B29" s="158">
        <v>0</v>
      </c>
      <c r="C29" s="158">
        <v>1e-05</v>
      </c>
      <c r="D29" s="158">
        <v>0</v>
      </c>
      <c r="E29" s="158">
        <v>0</v>
      </c>
      <c r="F29" s="159" t="s">
        <v>34</v>
      </c>
      <c r="G29" s="159" t="s">
        <v>34</v>
      </c>
      <c r="H29" s="159" t="s">
        <v>34</v>
      </c>
      <c r="I29" s="159" t="s">
        <v>34</v>
      </c>
      <c r="J29" s="153"/>
      <c r="K29" s="153"/>
    </row>
    <row r="30" spans="1:11">
      <c r="A30" s="160">
        <v>3.49163240105943e-10</v>
      </c>
      <c r="B30" s="161"/>
      <c r="C30" s="160">
        <v>1e-05</v>
      </c>
      <c r="D30" s="161"/>
      <c r="E30" s="160">
        <v>0</v>
      </c>
      <c r="F30" s="161"/>
      <c r="G30" s="161"/>
      <c r="H30" s="161"/>
      <c r="I30" s="162" t="s">
        <v>151</v>
      </c>
      <c r="J30" s="153"/>
      <c r="K30" s="153"/>
    </row>
    <row r="31" spans="1:11" ht="15.2" customHeight="1">
      <c r="A31" s="157" t="s">
        <v>154</v>
      </c>
      <c r="B31" s="157"/>
      <c r="C31" s="157"/>
      <c r="D31" s="157"/>
      <c r="E31" s="157"/>
      <c r="F31" s="157"/>
      <c r="G31" s="157"/>
      <c r="H31" s="157"/>
      <c r="I31" s="157"/>
      <c r="J31" s="153"/>
      <c r="K31" s="153"/>
    </row>
    <row r="32" spans="1:11">
      <c r="A32" s="158">
        <v>3.49163240105943e-10</v>
      </c>
      <c r="B32" s="158">
        <v>0</v>
      </c>
      <c r="C32" s="158">
        <v>1e-05</v>
      </c>
      <c r="D32" s="158">
        <v>0</v>
      </c>
      <c r="E32" s="158">
        <v>0</v>
      </c>
      <c r="F32" s="159" t="s">
        <v>34</v>
      </c>
      <c r="G32" s="159" t="s">
        <v>34</v>
      </c>
      <c r="H32" s="159" t="s">
        <v>34</v>
      </c>
      <c r="I32" s="159" t="s">
        <v>34</v>
      </c>
      <c r="J32" s="153"/>
      <c r="K32" s="153"/>
    </row>
    <row r="33" spans="1:11">
      <c r="A33" s="160">
        <v>3.49163240105943e-10</v>
      </c>
      <c r="B33" s="161"/>
      <c r="C33" s="160">
        <v>1e-05</v>
      </c>
      <c r="D33" s="161"/>
      <c r="E33" s="160">
        <v>0</v>
      </c>
      <c r="F33" s="161"/>
      <c r="G33" s="161"/>
      <c r="H33" s="161"/>
      <c r="I33" s="162" t="s">
        <v>155</v>
      </c>
      <c r="J33" s="153"/>
      <c r="K33" s="153"/>
    </row>
    <row r="34" spans="1:11" ht="15.2" customHeight="1">
      <c r="A34" s="157" t="s">
        <v>131</v>
      </c>
      <c r="B34" s="157"/>
      <c r="C34" s="157"/>
      <c r="D34" s="157"/>
      <c r="E34" s="157"/>
      <c r="F34" s="157"/>
      <c r="G34" s="157"/>
      <c r="H34" s="157"/>
      <c r="I34" s="157"/>
      <c r="J34" s="153"/>
      <c r="K34" s="153"/>
    </row>
    <row r="35" spans="1:11">
      <c r="A35" s="158">
        <v>3.49163240105943e-10</v>
      </c>
      <c r="B35" s="158">
        <v>0</v>
      </c>
      <c r="C35" s="158">
        <v>1e-05</v>
      </c>
      <c r="D35" s="158">
        <v>0</v>
      </c>
      <c r="E35" s="158">
        <v>0</v>
      </c>
      <c r="F35" s="159" t="s">
        <v>34</v>
      </c>
      <c r="G35" s="159" t="s">
        <v>34</v>
      </c>
      <c r="H35" s="159" t="s">
        <v>34</v>
      </c>
      <c r="I35" s="159" t="s">
        <v>34</v>
      </c>
      <c r="J35" s="153"/>
      <c r="K35" s="153"/>
    </row>
    <row r="36" spans="1:11">
      <c r="A36" s="160">
        <v>3.49163240105943e-10</v>
      </c>
      <c r="B36" s="161"/>
      <c r="C36" s="160">
        <v>1e-05</v>
      </c>
      <c r="D36" s="161"/>
      <c r="E36" s="160">
        <v>0</v>
      </c>
      <c r="F36" s="161"/>
      <c r="G36" s="161"/>
      <c r="H36" s="161"/>
      <c r="I36" s="162" t="s">
        <v>132</v>
      </c>
      <c r="J36" s="153"/>
      <c r="K36" s="153"/>
    </row>
    <row r="37" spans="1:11">
      <c r="A37" s="160">
        <v>1.74581620052971e-09</v>
      </c>
      <c r="B37" s="161"/>
      <c r="C37" s="160">
        <v>5e-05</v>
      </c>
      <c r="D37" s="161"/>
      <c r="E37" s="160">
        <v>0</v>
      </c>
      <c r="F37" s="161"/>
      <c r="G37" s="161"/>
      <c r="H37" s="161"/>
      <c r="I37" s="162" t="s">
        <v>46</v>
      </c>
      <c r="J37" s="153"/>
      <c r="K37" s="153"/>
    </row>
    <row r="38" spans="1:11">
      <c r="A38" s="163">
        <v>3.14246916095348e-09</v>
      </c>
      <c r="B38" s="164"/>
      <c r="C38" s="163">
        <v>9e-05</v>
      </c>
      <c r="D38" s="164"/>
      <c r="E38" s="163">
        <v>0</v>
      </c>
      <c r="F38" s="164"/>
      <c r="G38" s="164"/>
      <c r="H38" s="164"/>
      <c r="I38" s="165" t="s">
        <v>156</v>
      </c>
      <c r="J38" s="153"/>
      <c r="K38" s="153"/>
    </row>
    <row r="39" spans="1:11" ht="20.1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</row>
    <row r="40" spans="1:11" ht="36" customHeight="1">
      <c r="A40" s="153" t="s">
        <v>8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2"/>
  <sheetViews>
    <sheetView workbookViewId="0" showGridLines="0">
      <selection activeCell="A2" sqref="A2:G2"/>
    </sheetView>
  </sheetViews>
  <sheetFormatPr defaultRowHeight="12.75"/>
  <cols>
    <col min="1" max="1" style="166" width="8.711805" customWidth="1"/>
    <col min="2" max="2" style="166" width="17.01659" customWidth="1"/>
    <col min="3" max="3" style="166" width="8.711805" customWidth="1"/>
    <col min="4" max="4" style="166" width="10.1442" customWidth="1"/>
    <col min="5" max="5" style="166" width="13.5804" customWidth="1"/>
    <col min="6" max="6" style="166" width="25.31746" customWidth="1"/>
    <col min="7" max="7" style="166" width="6.852817" customWidth="1"/>
    <col min="8" max="8" style="166" width="56.37626" customWidth="1"/>
    <col min="9" max="256" style="166"/>
  </cols>
  <sheetData>
    <row r="1" spans="1:8" ht="0.95" customHeight="1">
      <c r="A1" s="167"/>
      <c r="B1" s="167"/>
      <c r="C1" s="167"/>
      <c r="D1" s="167"/>
      <c r="E1" s="167"/>
      <c r="F1" s="167"/>
      <c r="G1" s="167"/>
      <c r="H1" s="167"/>
    </row>
    <row r="2" spans="1:8" ht="21.6" customHeight="1">
      <c r="A2" s="168" t="str">
        <v>ניירות ערך סחירים: חוזים עתידיים</v>
      </c>
      <c r="B2" s="168"/>
      <c r="C2" s="168"/>
      <c r="D2" s="168"/>
      <c r="E2" s="168"/>
      <c r="F2" s="168"/>
      <c r="G2" s="168"/>
      <c r="H2" s="169"/>
    </row>
    <row r="3" spans="1:8" ht="36" customHeight="1">
      <c r="A3" s="170" t="s">
        <v>1</v>
      </c>
      <c r="B3" s="170"/>
      <c r="C3" s="170"/>
      <c r="D3" s="170"/>
      <c r="E3" s="170"/>
      <c r="F3" s="170"/>
      <c r="G3" s="170"/>
      <c r="H3" s="169"/>
    </row>
    <row r="4" spans="1:8" ht="48.95" customHeight="1">
      <c r="A4" s="171" t="s">
        <v>2</v>
      </c>
      <c r="B4" s="171"/>
      <c r="C4" s="171"/>
      <c r="D4" s="171"/>
      <c r="E4" s="171"/>
      <c r="F4" s="171"/>
      <c r="G4" s="171"/>
      <c r="H4" s="169"/>
    </row>
    <row r="5" spans="1:8" ht="28.7" customHeight="1">
      <c r="A5" s="169"/>
      <c r="B5" s="169"/>
      <c r="C5" s="169"/>
      <c r="D5" s="169"/>
      <c r="E5" s="169"/>
      <c r="F5" s="169"/>
      <c r="G5" s="169"/>
      <c r="H5" s="169"/>
    </row>
    <row r="6" spans="1:8">
      <c r="A6" s="172" t="s">
        <v>49</v>
      </c>
      <c r="B6" s="172" t="s">
        <v>50</v>
      </c>
      <c r="C6" s="172" t="s">
        <v>10</v>
      </c>
      <c r="D6" s="172" t="s">
        <v>62</v>
      </c>
      <c r="E6" s="172" t="s">
        <v>29</v>
      </c>
      <c r="F6" s="172" t="s">
        <v>30</v>
      </c>
      <c r="G6" s="169"/>
      <c r="H6" s="169"/>
    </row>
    <row r="7" spans="1:8" ht="15.2" customHeight="1">
      <c r="A7" s="173" t="s">
        <v>31</v>
      </c>
      <c r="B7" s="173"/>
      <c r="C7" s="173"/>
      <c r="D7" s="173"/>
      <c r="E7" s="173"/>
      <c r="F7" s="173"/>
      <c r="G7" s="169"/>
      <c r="H7" s="169"/>
    </row>
    <row r="8" spans="1:8" ht="15.2" customHeight="1">
      <c r="A8" s="173" t="s">
        <v>52</v>
      </c>
      <c r="B8" s="173"/>
      <c r="C8" s="173"/>
      <c r="D8" s="173"/>
      <c r="E8" s="173"/>
      <c r="F8" s="173"/>
      <c r="G8" s="169"/>
      <c r="H8" s="169"/>
    </row>
    <row r="9" spans="1:8">
      <c r="A9" s="174">
        <v>0</v>
      </c>
      <c r="B9" s="174">
        <v>0</v>
      </c>
      <c r="C9" s="175" t="s">
        <v>34</v>
      </c>
      <c r="D9" s="175" t="s">
        <v>34</v>
      </c>
      <c r="E9" s="175" t="s">
        <v>34</v>
      </c>
      <c r="F9" s="175" t="s">
        <v>34</v>
      </c>
      <c r="G9" s="169"/>
      <c r="H9" s="169"/>
    </row>
    <row r="10" spans="1:8">
      <c r="A10" s="176"/>
      <c r="B10" s="177">
        <v>0</v>
      </c>
      <c r="C10" s="176"/>
      <c r="D10" s="176"/>
      <c r="E10" s="176"/>
      <c r="F10" s="178" t="s">
        <v>157</v>
      </c>
      <c r="G10" s="169"/>
      <c r="H10" s="169"/>
    </row>
    <row r="11" spans="1:8">
      <c r="A11" s="176"/>
      <c r="B11" s="177">
        <v>0</v>
      </c>
      <c r="C11" s="176"/>
      <c r="D11" s="176"/>
      <c r="E11" s="176"/>
      <c r="F11" s="178" t="s">
        <v>44</v>
      </c>
      <c r="G11" s="169"/>
      <c r="H11" s="169"/>
    </row>
    <row r="12" spans="1:8" ht="15.2" customHeight="1">
      <c r="A12" s="173" t="s">
        <v>45</v>
      </c>
      <c r="B12" s="173"/>
      <c r="C12" s="173"/>
      <c r="D12" s="173"/>
      <c r="E12" s="173"/>
      <c r="F12" s="173"/>
      <c r="G12" s="169"/>
      <c r="H12" s="169"/>
    </row>
    <row r="13" spans="1:8" ht="15.2" customHeight="1">
      <c r="A13" s="173" t="str">
        <v> 0</v>
      </c>
      <c r="B13" s="173"/>
      <c r="C13" s="173"/>
      <c r="D13" s="173"/>
      <c r="E13" s="173"/>
      <c r="F13" s="173"/>
      <c r="G13" s="169"/>
      <c r="H13" s="169"/>
    </row>
    <row r="14" spans="1:8">
      <c r="A14" s="174">
        <v>100</v>
      </c>
      <c r="B14" s="174">
        <v>-40264854.3</v>
      </c>
      <c r="C14" s="175" t="s">
        <v>11</v>
      </c>
      <c r="D14" s="175" t="s">
        <v>158</v>
      </c>
      <c r="E14" s="175" t="str">
        <v>730131121</v>
      </c>
      <c r="F14" s="175" t="str">
        <v>NIKKEI 225 (CME) DEC13 התחייבות- חוזים עתידיים בחול</v>
      </c>
      <c r="G14" s="169"/>
      <c r="H14" s="169"/>
    </row>
    <row r="15" spans="1:8">
      <c r="A15" s="174">
        <v>7307500</v>
      </c>
      <c r="B15" s="174">
        <v>558.846</v>
      </c>
      <c r="C15" s="175" t="s">
        <v>11</v>
      </c>
      <c r="D15" s="175" t="s">
        <v>158</v>
      </c>
      <c r="E15" s="175" t="str">
        <v>73013112</v>
      </c>
      <c r="F15" s="175" t="str">
        <v>NIKKEI 225 (CME) DEC13- חוזים עתידיים בחול</v>
      </c>
      <c r="G15" s="169"/>
      <c r="H15" s="169"/>
    </row>
    <row r="16" spans="1:8">
      <c r="A16" s="174">
        <v>726750000</v>
      </c>
      <c r="B16" s="174">
        <v>3.80604</v>
      </c>
      <c r="C16" s="175" t="s">
        <v>15</v>
      </c>
      <c r="D16" s="175" t="s">
        <v>158</v>
      </c>
      <c r="E16" s="175" t="str">
        <v>73013104</v>
      </c>
      <c r="F16" s="175" t="str">
        <v>YEN DENON NIKKEI DEC13- חוזים עתידיים בחול</v>
      </c>
      <c r="G16" s="169"/>
      <c r="H16" s="169"/>
    </row>
    <row r="17" spans="1:8">
      <c r="A17" s="174">
        <v>100</v>
      </c>
      <c r="B17" s="174">
        <v>-27156095.4</v>
      </c>
      <c r="C17" s="175" t="s">
        <v>15</v>
      </c>
      <c r="D17" s="175" t="s">
        <v>158</v>
      </c>
      <c r="E17" s="175" t="str">
        <v>730131041</v>
      </c>
      <c r="F17" s="175" t="str">
        <v>YEN DENON NIKKEI SEP13התחייבות- חוזים עתידיים בחול</v>
      </c>
      <c r="G17" s="169"/>
      <c r="H17" s="169"/>
    </row>
    <row r="18" spans="1:8">
      <c r="A18" s="176"/>
      <c r="B18" s="177">
        <v>-67420387.04796</v>
      </c>
      <c r="C18" s="176"/>
      <c r="D18" s="176"/>
      <c r="E18" s="176"/>
      <c r="F18" s="178" t="str">
        <v> סה''כ ל: 0</v>
      </c>
      <c r="G18" s="169"/>
      <c r="H18" s="169"/>
    </row>
    <row r="19" spans="1:8">
      <c r="A19" s="176"/>
      <c r="B19" s="177">
        <v>-67420387.04796</v>
      </c>
      <c r="C19" s="176"/>
      <c r="D19" s="176"/>
      <c r="E19" s="176"/>
      <c r="F19" s="178" t="s">
        <v>46</v>
      </c>
      <c r="G19" s="169"/>
      <c r="H19" s="169"/>
    </row>
    <row r="20" spans="1:8">
      <c r="A20" s="179"/>
      <c r="B20" s="180">
        <v>-67420387.04796</v>
      </c>
      <c r="C20" s="179"/>
      <c r="D20" s="179"/>
      <c r="E20" s="179"/>
      <c r="F20" s="181" t="s">
        <v>159</v>
      </c>
      <c r="G20" s="169"/>
      <c r="H20" s="169"/>
    </row>
    <row r="21" spans="1:8" ht="20.1" customHeight="1">
      <c r="A21" s="169"/>
      <c r="B21" s="169"/>
      <c r="C21" s="169"/>
      <c r="D21" s="169"/>
      <c r="E21" s="169"/>
      <c r="F21" s="169"/>
      <c r="G21" s="169"/>
      <c r="H21" s="169"/>
    </row>
    <row r="22" spans="1:8" ht="36" customHeight="1">
      <c r="A22" s="169" t="s">
        <v>8</v>
      </c>
      <c r="B22" s="169"/>
      <c r="C22" s="169"/>
      <c r="D22" s="169"/>
      <c r="E22" s="169"/>
      <c r="F22" s="169"/>
      <c r="G22" s="169"/>
      <c r="H22" s="169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2:G22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workbookViewId="0" showGridLines="0">
      <selection activeCell="A2" sqref="A2:P2"/>
    </sheetView>
  </sheetViews>
  <sheetFormatPr defaultRowHeight="12.75"/>
  <cols>
    <col min="1" max="2" style="182" width="9.428005" customWidth="1"/>
    <col min="3" max="3" style="182" width="14.2966" customWidth="1"/>
    <col min="4" max="4" style="182" width="7.424211" customWidth="1"/>
    <col min="5" max="5" style="182" width="14.2966" customWidth="1"/>
    <col min="6" max="6" style="182" width="9.428005" customWidth="1"/>
    <col min="7" max="8" style="182" width="7.424211" customWidth="1"/>
    <col min="9" max="10" style="182" width="9.428005" customWidth="1"/>
    <col min="11" max="13" style="182" width="7.424211" customWidth="1"/>
    <col min="14" max="14" style="182" width="10.1442" customWidth="1"/>
    <col min="15" max="15" style="182" width="14.2966" customWidth="1"/>
    <col min="16" max="16" style="182" width="6.852817" customWidth="1"/>
    <col min="17" max="256" style="182"/>
  </cols>
  <sheetData>
    <row r="1" spans="1:16" ht="0.9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</row>
    <row r="2" spans="1:16" ht="21.6" customHeight="1">
      <c r="A2" s="184" t="str">
        <v>ניירות ערך סחירים: מוצרים מובנים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</row>
    <row r="3" spans="1:16" ht="36" customHeight="1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</row>
    <row r="4" spans="1:16" ht="48.95" customHeight="1">
      <c r="A4" s="186" t="s">
        <v>2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</row>
    <row r="5" spans="1:16" ht="28.7" customHeight="1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</row>
    <row r="6" spans="1:16">
      <c r="A6" s="188" t="s">
        <v>3</v>
      </c>
      <c r="B6" s="188" t="s">
        <v>47</v>
      </c>
      <c r="C6" s="188" t="s">
        <v>48</v>
      </c>
      <c r="D6" s="188" t="s">
        <v>49</v>
      </c>
      <c r="E6" s="188" t="s">
        <v>50</v>
      </c>
      <c r="F6" s="188" t="s">
        <v>25</v>
      </c>
      <c r="G6" s="188" t="s">
        <v>26</v>
      </c>
      <c r="H6" s="188" t="s">
        <v>10</v>
      </c>
      <c r="I6" s="188" t="s">
        <v>51</v>
      </c>
      <c r="J6" s="188" t="s">
        <v>160</v>
      </c>
      <c r="K6" s="188" t="s">
        <v>27</v>
      </c>
      <c r="L6" s="188" t="s">
        <v>28</v>
      </c>
      <c r="M6" s="188" t="s">
        <v>161</v>
      </c>
      <c r="N6" s="188" t="s">
        <v>29</v>
      </c>
      <c r="O6" s="188" t="s">
        <v>30</v>
      </c>
      <c r="P6" s="187"/>
    </row>
    <row r="7" spans="1:16" ht="15.2" customHeight="1">
      <c r="A7" s="189" t="s">
        <v>31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7"/>
    </row>
    <row r="8" spans="1:16" ht="15.2" customHeight="1">
      <c r="A8" s="189" t="s">
        <v>162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7"/>
    </row>
    <row r="9" spans="1:16" ht="15.2" customHeight="1">
      <c r="A9" s="189" t="s">
        <v>52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7"/>
    </row>
    <row r="10" spans="1:16">
      <c r="A10" s="190">
        <v>3.49163240105943e-10</v>
      </c>
      <c r="B10" s="190">
        <v>0</v>
      </c>
      <c r="C10" s="190">
        <v>1e-05</v>
      </c>
      <c r="D10" s="190">
        <v>0</v>
      </c>
      <c r="E10" s="190">
        <v>0</v>
      </c>
      <c r="F10" s="190">
        <v>0</v>
      </c>
      <c r="G10" s="190">
        <v>0</v>
      </c>
      <c r="H10" s="191" t="s">
        <v>34</v>
      </c>
      <c r="I10" s="190">
        <v>0</v>
      </c>
      <c r="J10" s="192"/>
      <c r="K10" s="191"/>
      <c r="L10" s="191" t="s">
        <v>34</v>
      </c>
      <c r="M10" s="193"/>
      <c r="N10" s="191" t="s">
        <v>34</v>
      </c>
      <c r="O10" s="191" t="s">
        <v>34</v>
      </c>
      <c r="P10" s="187"/>
    </row>
    <row r="11" spans="1:16">
      <c r="A11" s="194">
        <v>3.49163240105943e-10</v>
      </c>
      <c r="B11" s="195"/>
      <c r="C11" s="194">
        <v>1e-05</v>
      </c>
      <c r="D11" s="195"/>
      <c r="E11" s="194">
        <v>0</v>
      </c>
      <c r="F11" s="194">
        <v>0</v>
      </c>
      <c r="G11" s="195"/>
      <c r="H11" s="195"/>
      <c r="I11" s="194">
        <v>0</v>
      </c>
      <c r="J11" s="195"/>
      <c r="K11" s="195"/>
      <c r="L11" s="195"/>
      <c r="M11" s="195"/>
      <c r="N11" s="195"/>
      <c r="O11" s="196" t="s">
        <v>52</v>
      </c>
      <c r="P11" s="187"/>
    </row>
    <row r="12" spans="1:16">
      <c r="A12" s="194">
        <v>3.49163240105943e-10</v>
      </c>
      <c r="B12" s="195"/>
      <c r="C12" s="194">
        <v>1e-05</v>
      </c>
      <c r="D12" s="195"/>
      <c r="E12" s="194">
        <v>0</v>
      </c>
      <c r="F12" s="194">
        <v>0</v>
      </c>
      <c r="G12" s="195"/>
      <c r="H12" s="195"/>
      <c r="I12" s="194">
        <v>0</v>
      </c>
      <c r="J12" s="195"/>
      <c r="K12" s="195"/>
      <c r="L12" s="195"/>
      <c r="M12" s="195"/>
      <c r="N12" s="195"/>
      <c r="O12" s="196" t="s">
        <v>163</v>
      </c>
      <c r="P12" s="187"/>
    </row>
    <row r="13" spans="1:16" ht="15.2" customHeight="1">
      <c r="A13" s="189" t="s">
        <v>164</v>
      </c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7"/>
    </row>
    <row r="14" spans="1:16" ht="15.2" customHeight="1">
      <c r="A14" s="189" t="s">
        <v>52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7"/>
    </row>
    <row r="15" spans="1:16">
      <c r="A15" s="190">
        <v>3.49163240105943e-10</v>
      </c>
      <c r="B15" s="190">
        <v>0</v>
      </c>
      <c r="C15" s="190">
        <v>1e-05</v>
      </c>
      <c r="D15" s="190">
        <v>0</v>
      </c>
      <c r="E15" s="190">
        <v>0</v>
      </c>
      <c r="F15" s="190">
        <v>0</v>
      </c>
      <c r="G15" s="190">
        <v>0</v>
      </c>
      <c r="H15" s="191" t="s">
        <v>34</v>
      </c>
      <c r="I15" s="190">
        <v>0</v>
      </c>
      <c r="J15" s="192"/>
      <c r="K15" s="191"/>
      <c r="L15" s="191" t="s">
        <v>34</v>
      </c>
      <c r="M15" s="193"/>
      <c r="N15" s="191" t="s">
        <v>34</v>
      </c>
      <c r="O15" s="191" t="s">
        <v>34</v>
      </c>
      <c r="P15" s="187"/>
    </row>
    <row r="16" spans="1:16">
      <c r="A16" s="194">
        <v>3.49163240105943e-10</v>
      </c>
      <c r="B16" s="195"/>
      <c r="C16" s="194">
        <v>1e-05</v>
      </c>
      <c r="D16" s="195"/>
      <c r="E16" s="194">
        <v>0</v>
      </c>
      <c r="F16" s="194">
        <v>0</v>
      </c>
      <c r="G16" s="195"/>
      <c r="H16" s="195"/>
      <c r="I16" s="194">
        <v>0</v>
      </c>
      <c r="J16" s="195"/>
      <c r="K16" s="195"/>
      <c r="L16" s="195"/>
      <c r="M16" s="195"/>
      <c r="N16" s="195"/>
      <c r="O16" s="196" t="s">
        <v>52</v>
      </c>
      <c r="P16" s="187"/>
    </row>
    <row r="17" spans="1:16">
      <c r="A17" s="194">
        <v>3.49163240105943e-10</v>
      </c>
      <c r="B17" s="195"/>
      <c r="C17" s="194">
        <v>1e-05</v>
      </c>
      <c r="D17" s="195"/>
      <c r="E17" s="194">
        <v>0</v>
      </c>
      <c r="F17" s="194">
        <v>0</v>
      </c>
      <c r="G17" s="195"/>
      <c r="H17" s="195"/>
      <c r="I17" s="194">
        <v>0</v>
      </c>
      <c r="J17" s="195"/>
      <c r="K17" s="195"/>
      <c r="L17" s="195"/>
      <c r="M17" s="195"/>
      <c r="N17" s="195"/>
      <c r="O17" s="196" t="s">
        <v>165</v>
      </c>
      <c r="P17" s="187"/>
    </row>
    <row r="18" spans="1:16" ht="15.2" customHeight="1">
      <c r="A18" s="189" t="s">
        <v>166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7"/>
    </row>
    <row r="19" spans="1:16" ht="15.2" customHeight="1">
      <c r="A19" s="189" t="s">
        <v>52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7"/>
    </row>
    <row r="20" spans="1:16">
      <c r="A20" s="190">
        <v>0.146028970674928</v>
      </c>
      <c r="B20" s="190">
        <v>0.1278</v>
      </c>
      <c r="C20" s="190">
        <v>4182.255</v>
      </c>
      <c r="D20" s="190">
        <v>130.9</v>
      </c>
      <c r="E20" s="190">
        <v>3195000</v>
      </c>
      <c r="F20" s="190">
        <v>0.58</v>
      </c>
      <c r="G20" s="190">
        <v>4.35</v>
      </c>
      <c r="H20" s="191" t="s">
        <v>32</v>
      </c>
      <c r="I20" s="190">
        <v>1.33</v>
      </c>
      <c r="J20" s="192">
        <v>41525</v>
      </c>
      <c r="K20" s="191" t="s">
        <v>36</v>
      </c>
      <c r="L20" s="191" t="s">
        <v>77</v>
      </c>
      <c r="M20" s="193" t="s">
        <v>167</v>
      </c>
      <c r="N20" s="191" t="str">
        <v>1092139</v>
      </c>
      <c r="O20" s="191" t="str">
        <v>גלילה הפק אגח ג ms- גלילה הפקדות בע"מ</v>
      </c>
      <c r="P20" s="187"/>
    </row>
    <row r="21" spans="1:16">
      <c r="A21" s="194">
        <v>0.146028970674928</v>
      </c>
      <c r="B21" s="195"/>
      <c r="C21" s="194">
        <v>4182.255</v>
      </c>
      <c r="D21" s="195"/>
      <c r="E21" s="194">
        <v>3195000</v>
      </c>
      <c r="F21" s="194">
        <v>0.58</v>
      </c>
      <c r="G21" s="195"/>
      <c r="H21" s="195"/>
      <c r="I21" s="194">
        <v>1.33</v>
      </c>
      <c r="J21" s="195"/>
      <c r="K21" s="195"/>
      <c r="L21" s="195"/>
      <c r="M21" s="195"/>
      <c r="N21" s="195"/>
      <c r="O21" s="196" t="s">
        <v>52</v>
      </c>
      <c r="P21" s="187"/>
    </row>
    <row r="22" spans="1:16" ht="15.2" customHeight="1">
      <c r="A22" s="189" t="s">
        <v>52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7"/>
    </row>
    <row r="23" spans="1:16">
      <c r="A23" s="190">
        <v>3.49163240105943e-10</v>
      </c>
      <c r="B23" s="190">
        <v>0</v>
      </c>
      <c r="C23" s="190">
        <v>1e-05</v>
      </c>
      <c r="D23" s="190">
        <v>0</v>
      </c>
      <c r="E23" s="190">
        <v>0</v>
      </c>
      <c r="F23" s="190">
        <v>0</v>
      </c>
      <c r="G23" s="190">
        <v>0</v>
      </c>
      <c r="H23" s="191" t="s">
        <v>34</v>
      </c>
      <c r="I23" s="190">
        <v>0</v>
      </c>
      <c r="J23" s="192"/>
      <c r="K23" s="191"/>
      <c r="L23" s="191" t="s">
        <v>34</v>
      </c>
      <c r="M23" s="193"/>
      <c r="N23" s="191" t="s">
        <v>34</v>
      </c>
      <c r="O23" s="191" t="s">
        <v>34</v>
      </c>
      <c r="P23" s="187"/>
    </row>
    <row r="24" spans="1:16">
      <c r="A24" s="194">
        <v>3.49163240105943e-10</v>
      </c>
      <c r="B24" s="195"/>
      <c r="C24" s="194">
        <v>1e-05</v>
      </c>
      <c r="D24" s="195"/>
      <c r="E24" s="194">
        <v>0</v>
      </c>
      <c r="F24" s="194">
        <v>0</v>
      </c>
      <c r="G24" s="195"/>
      <c r="H24" s="195"/>
      <c r="I24" s="194">
        <v>0</v>
      </c>
      <c r="J24" s="195"/>
      <c r="K24" s="195"/>
      <c r="L24" s="195"/>
      <c r="M24" s="195"/>
      <c r="N24" s="195"/>
      <c r="O24" s="196" t="s">
        <v>52</v>
      </c>
      <c r="P24" s="187"/>
    </row>
    <row r="25" spans="1:16" ht="15.2" customHeight="1">
      <c r="A25" s="189" t="s">
        <v>52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7"/>
    </row>
    <row r="26" spans="1:16">
      <c r="A26" s="190">
        <v>3.49163240105943e-10</v>
      </c>
      <c r="B26" s="190">
        <v>0</v>
      </c>
      <c r="C26" s="190">
        <v>1e-05</v>
      </c>
      <c r="D26" s="190">
        <v>0</v>
      </c>
      <c r="E26" s="190">
        <v>0</v>
      </c>
      <c r="F26" s="190">
        <v>0</v>
      </c>
      <c r="G26" s="190">
        <v>0</v>
      </c>
      <c r="H26" s="191" t="s">
        <v>34</v>
      </c>
      <c r="I26" s="190">
        <v>0</v>
      </c>
      <c r="J26" s="192"/>
      <c r="K26" s="191"/>
      <c r="L26" s="191" t="s">
        <v>34</v>
      </c>
      <c r="M26" s="193"/>
      <c r="N26" s="191" t="s">
        <v>34</v>
      </c>
      <c r="O26" s="191" t="s">
        <v>34</v>
      </c>
      <c r="P26" s="187"/>
    </row>
    <row r="27" spans="1:16">
      <c r="A27" s="194">
        <v>3.49163240105943e-10</v>
      </c>
      <c r="B27" s="195"/>
      <c r="C27" s="194">
        <v>1e-05</v>
      </c>
      <c r="D27" s="195"/>
      <c r="E27" s="194">
        <v>0</v>
      </c>
      <c r="F27" s="194">
        <v>0</v>
      </c>
      <c r="G27" s="195"/>
      <c r="H27" s="195"/>
      <c r="I27" s="194">
        <v>0</v>
      </c>
      <c r="J27" s="195"/>
      <c r="K27" s="195"/>
      <c r="L27" s="195"/>
      <c r="M27" s="195"/>
      <c r="N27" s="195"/>
      <c r="O27" s="196" t="s">
        <v>52</v>
      </c>
      <c r="P27" s="187"/>
    </row>
    <row r="28" spans="1:16" ht="15.2" customHeight="1">
      <c r="A28" s="189" t="s">
        <v>52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7"/>
    </row>
    <row r="29" spans="1:16">
      <c r="A29" s="190">
        <v>3.49163240105943e-10</v>
      </c>
      <c r="B29" s="190">
        <v>0</v>
      </c>
      <c r="C29" s="190">
        <v>1e-05</v>
      </c>
      <c r="D29" s="190">
        <v>0</v>
      </c>
      <c r="E29" s="190">
        <v>0</v>
      </c>
      <c r="F29" s="190">
        <v>0</v>
      </c>
      <c r="G29" s="190">
        <v>0</v>
      </c>
      <c r="H29" s="191" t="s">
        <v>34</v>
      </c>
      <c r="I29" s="190">
        <v>0</v>
      </c>
      <c r="J29" s="192"/>
      <c r="K29" s="191"/>
      <c r="L29" s="191" t="s">
        <v>34</v>
      </c>
      <c r="M29" s="193"/>
      <c r="N29" s="191" t="s">
        <v>34</v>
      </c>
      <c r="O29" s="191" t="s">
        <v>34</v>
      </c>
      <c r="P29" s="187"/>
    </row>
    <row r="30" spans="1:16">
      <c r="A30" s="194">
        <v>3.49163240105943e-10</v>
      </c>
      <c r="B30" s="195"/>
      <c r="C30" s="194">
        <v>1e-05</v>
      </c>
      <c r="D30" s="195"/>
      <c r="E30" s="194">
        <v>0</v>
      </c>
      <c r="F30" s="194">
        <v>0</v>
      </c>
      <c r="G30" s="195"/>
      <c r="H30" s="195"/>
      <c r="I30" s="194">
        <v>0</v>
      </c>
      <c r="J30" s="195"/>
      <c r="K30" s="195"/>
      <c r="L30" s="195"/>
      <c r="M30" s="195"/>
      <c r="N30" s="195"/>
      <c r="O30" s="196" t="s">
        <v>52</v>
      </c>
      <c r="P30" s="187"/>
    </row>
    <row r="31" spans="1:16">
      <c r="A31" s="194">
        <v>0.146028971722418</v>
      </c>
      <c r="B31" s="195"/>
      <c r="C31" s="194">
        <v>4182.25503</v>
      </c>
      <c r="D31" s="195"/>
      <c r="E31" s="194">
        <v>3195000</v>
      </c>
      <c r="F31" s="194">
        <v>0.579999995839565</v>
      </c>
      <c r="G31" s="195"/>
      <c r="H31" s="195"/>
      <c r="I31" s="194">
        <v>1.32999999045969</v>
      </c>
      <c r="J31" s="195"/>
      <c r="K31" s="195"/>
      <c r="L31" s="195"/>
      <c r="M31" s="195"/>
      <c r="N31" s="195"/>
      <c r="O31" s="196" t="s">
        <v>168</v>
      </c>
      <c r="P31" s="187"/>
    </row>
    <row r="32" spans="1:16">
      <c r="A32" s="194">
        <v>0.146028972420744</v>
      </c>
      <c r="B32" s="195"/>
      <c r="C32" s="194">
        <v>4182.25505</v>
      </c>
      <c r="D32" s="195"/>
      <c r="E32" s="194">
        <v>3195000</v>
      </c>
      <c r="F32" s="194">
        <v>0.579999993065942</v>
      </c>
      <c r="G32" s="195"/>
      <c r="H32" s="195"/>
      <c r="I32" s="194">
        <v>1.32999998409949</v>
      </c>
      <c r="J32" s="195"/>
      <c r="K32" s="195"/>
      <c r="L32" s="195"/>
      <c r="M32" s="195"/>
      <c r="N32" s="195"/>
      <c r="O32" s="196" t="s">
        <v>44</v>
      </c>
      <c r="P32" s="187"/>
    </row>
    <row r="33" spans="1:16" ht="15.2" customHeight="1">
      <c r="A33" s="189" t="s">
        <v>45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7"/>
    </row>
    <row r="34" spans="1:16" ht="15.2" customHeight="1">
      <c r="A34" s="189" t="s">
        <v>162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7"/>
    </row>
    <row r="35" spans="1:16" ht="15.2" customHeight="1">
      <c r="A35" s="189" t="s">
        <v>52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7"/>
    </row>
    <row r="36" spans="1:16">
      <c r="A36" s="190">
        <v>3.49163240105943e-10</v>
      </c>
      <c r="B36" s="190">
        <v>0</v>
      </c>
      <c r="C36" s="190">
        <v>1e-05</v>
      </c>
      <c r="D36" s="190">
        <v>0</v>
      </c>
      <c r="E36" s="190">
        <v>0</v>
      </c>
      <c r="F36" s="190">
        <v>0</v>
      </c>
      <c r="G36" s="190">
        <v>0</v>
      </c>
      <c r="H36" s="191" t="s">
        <v>34</v>
      </c>
      <c r="I36" s="190">
        <v>0</v>
      </c>
      <c r="J36" s="192"/>
      <c r="K36" s="191"/>
      <c r="L36" s="191" t="s">
        <v>34</v>
      </c>
      <c r="M36" s="193"/>
      <c r="N36" s="191" t="s">
        <v>34</v>
      </c>
      <c r="O36" s="191" t="s">
        <v>34</v>
      </c>
      <c r="P36" s="187"/>
    </row>
    <row r="37" spans="1:16">
      <c r="A37" s="194">
        <v>3.49163240105943e-10</v>
      </c>
      <c r="B37" s="195"/>
      <c r="C37" s="194">
        <v>1e-05</v>
      </c>
      <c r="D37" s="195"/>
      <c r="E37" s="194">
        <v>0</v>
      </c>
      <c r="F37" s="194">
        <v>0</v>
      </c>
      <c r="G37" s="195"/>
      <c r="H37" s="195"/>
      <c r="I37" s="194">
        <v>0</v>
      </c>
      <c r="J37" s="195"/>
      <c r="K37" s="195"/>
      <c r="L37" s="195"/>
      <c r="M37" s="195"/>
      <c r="N37" s="195"/>
      <c r="O37" s="196" t="s">
        <v>52</v>
      </c>
      <c r="P37" s="187"/>
    </row>
    <row r="38" spans="1:16">
      <c r="A38" s="194">
        <v>3.49163240105943e-10</v>
      </c>
      <c r="B38" s="195"/>
      <c r="C38" s="194">
        <v>1e-05</v>
      </c>
      <c r="D38" s="195"/>
      <c r="E38" s="194">
        <v>0</v>
      </c>
      <c r="F38" s="194">
        <v>0</v>
      </c>
      <c r="G38" s="195"/>
      <c r="H38" s="195"/>
      <c r="I38" s="194">
        <v>0</v>
      </c>
      <c r="J38" s="195"/>
      <c r="K38" s="195"/>
      <c r="L38" s="195"/>
      <c r="M38" s="195"/>
      <c r="N38" s="195"/>
      <c r="O38" s="196" t="s">
        <v>163</v>
      </c>
      <c r="P38" s="187"/>
    </row>
    <row r="39" spans="1:16" ht="15.2" customHeight="1">
      <c r="A39" s="189" t="s">
        <v>164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7"/>
    </row>
    <row r="40" spans="1:16" ht="15.2" customHeight="1">
      <c r="A40" s="189" t="s">
        <v>52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7"/>
    </row>
    <row r="41" spans="1:16">
      <c r="A41" s="190">
        <v>3.49163240105943e-10</v>
      </c>
      <c r="B41" s="190">
        <v>0</v>
      </c>
      <c r="C41" s="190">
        <v>1e-05</v>
      </c>
      <c r="D41" s="190">
        <v>0</v>
      </c>
      <c r="E41" s="190">
        <v>0</v>
      </c>
      <c r="F41" s="190">
        <v>0</v>
      </c>
      <c r="G41" s="190">
        <v>0</v>
      </c>
      <c r="H41" s="191" t="s">
        <v>34</v>
      </c>
      <c r="I41" s="190">
        <v>0</v>
      </c>
      <c r="J41" s="192"/>
      <c r="K41" s="191"/>
      <c r="L41" s="191" t="s">
        <v>34</v>
      </c>
      <c r="M41" s="193"/>
      <c r="N41" s="191" t="s">
        <v>34</v>
      </c>
      <c r="O41" s="191" t="s">
        <v>34</v>
      </c>
      <c r="P41" s="187"/>
    </row>
    <row r="42" spans="1:16">
      <c r="A42" s="194">
        <v>3.49163240105943e-10</v>
      </c>
      <c r="B42" s="195"/>
      <c r="C42" s="194">
        <v>1e-05</v>
      </c>
      <c r="D42" s="195"/>
      <c r="E42" s="194">
        <v>0</v>
      </c>
      <c r="F42" s="194">
        <v>0</v>
      </c>
      <c r="G42" s="195"/>
      <c r="H42" s="195"/>
      <c r="I42" s="194">
        <v>0</v>
      </c>
      <c r="J42" s="195"/>
      <c r="K42" s="195"/>
      <c r="L42" s="195"/>
      <c r="M42" s="195"/>
      <c r="N42" s="195"/>
      <c r="O42" s="196" t="s">
        <v>52</v>
      </c>
      <c r="P42" s="187"/>
    </row>
    <row r="43" spans="1:16">
      <c r="A43" s="194">
        <v>3.49163240105943e-10</v>
      </c>
      <c r="B43" s="195"/>
      <c r="C43" s="194">
        <v>1e-05</v>
      </c>
      <c r="D43" s="195"/>
      <c r="E43" s="194">
        <v>0</v>
      </c>
      <c r="F43" s="194">
        <v>0</v>
      </c>
      <c r="G43" s="195"/>
      <c r="H43" s="195"/>
      <c r="I43" s="194">
        <v>0</v>
      </c>
      <c r="J43" s="195"/>
      <c r="K43" s="195"/>
      <c r="L43" s="195"/>
      <c r="M43" s="195"/>
      <c r="N43" s="195"/>
      <c r="O43" s="196" t="s">
        <v>165</v>
      </c>
      <c r="P43" s="187"/>
    </row>
    <row r="44" spans="1:16" ht="15.2" customHeight="1">
      <c r="A44" s="189" t="s">
        <v>166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7"/>
    </row>
    <row r="45" spans="1:16" ht="15.2" customHeight="1">
      <c r="A45" s="189" t="s">
        <v>52</v>
      </c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7"/>
    </row>
    <row r="46" spans="1:16">
      <c r="A46" s="190">
        <v>3.49163240105943e-10</v>
      </c>
      <c r="B46" s="190">
        <v>0</v>
      </c>
      <c r="C46" s="190">
        <v>1e-05</v>
      </c>
      <c r="D46" s="190">
        <v>0</v>
      </c>
      <c r="E46" s="190">
        <v>0</v>
      </c>
      <c r="F46" s="190">
        <v>0</v>
      </c>
      <c r="G46" s="190">
        <v>0</v>
      </c>
      <c r="H46" s="191" t="s">
        <v>34</v>
      </c>
      <c r="I46" s="190">
        <v>0</v>
      </c>
      <c r="J46" s="192"/>
      <c r="K46" s="191"/>
      <c r="L46" s="191" t="s">
        <v>34</v>
      </c>
      <c r="M46" s="193"/>
      <c r="N46" s="191" t="s">
        <v>34</v>
      </c>
      <c r="O46" s="191" t="s">
        <v>34</v>
      </c>
      <c r="P46" s="187"/>
    </row>
    <row r="47" spans="1:16">
      <c r="A47" s="194">
        <v>3.49163240105943e-10</v>
      </c>
      <c r="B47" s="195"/>
      <c r="C47" s="194">
        <v>1e-05</v>
      </c>
      <c r="D47" s="195"/>
      <c r="E47" s="194">
        <v>0</v>
      </c>
      <c r="F47" s="194">
        <v>0</v>
      </c>
      <c r="G47" s="195"/>
      <c r="H47" s="195"/>
      <c r="I47" s="194">
        <v>0</v>
      </c>
      <c r="J47" s="195"/>
      <c r="K47" s="195"/>
      <c r="L47" s="195"/>
      <c r="M47" s="195"/>
      <c r="N47" s="195"/>
      <c r="O47" s="196" t="s">
        <v>52</v>
      </c>
      <c r="P47" s="187"/>
    </row>
    <row r="48" spans="1:16" ht="15.2" customHeight="1">
      <c r="A48" s="189" t="s">
        <v>52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7"/>
    </row>
    <row r="49" spans="1:16">
      <c r="A49" s="190">
        <v>3.49163240105943e-10</v>
      </c>
      <c r="B49" s="190">
        <v>0</v>
      </c>
      <c r="C49" s="190">
        <v>1e-05</v>
      </c>
      <c r="D49" s="190">
        <v>0</v>
      </c>
      <c r="E49" s="190">
        <v>0</v>
      </c>
      <c r="F49" s="190">
        <v>0</v>
      </c>
      <c r="G49" s="190">
        <v>0</v>
      </c>
      <c r="H49" s="191" t="s">
        <v>34</v>
      </c>
      <c r="I49" s="190">
        <v>0</v>
      </c>
      <c r="J49" s="192"/>
      <c r="K49" s="191"/>
      <c r="L49" s="191" t="s">
        <v>34</v>
      </c>
      <c r="M49" s="193"/>
      <c r="N49" s="191" t="s">
        <v>34</v>
      </c>
      <c r="O49" s="191" t="s">
        <v>34</v>
      </c>
      <c r="P49" s="187"/>
    </row>
    <row r="50" spans="1:16">
      <c r="A50" s="194">
        <v>3.49163240105943e-10</v>
      </c>
      <c r="B50" s="195"/>
      <c r="C50" s="194">
        <v>1e-05</v>
      </c>
      <c r="D50" s="195"/>
      <c r="E50" s="194">
        <v>0</v>
      </c>
      <c r="F50" s="194">
        <v>0</v>
      </c>
      <c r="G50" s="195"/>
      <c r="H50" s="195"/>
      <c r="I50" s="194">
        <v>0</v>
      </c>
      <c r="J50" s="195"/>
      <c r="K50" s="195"/>
      <c r="L50" s="195"/>
      <c r="M50" s="195"/>
      <c r="N50" s="195"/>
      <c r="O50" s="196" t="s">
        <v>52</v>
      </c>
      <c r="P50" s="187"/>
    </row>
    <row r="51" spans="1:16" ht="15.2" customHeight="1">
      <c r="A51" s="189" t="s">
        <v>52</v>
      </c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7"/>
    </row>
    <row r="52" spans="1:16">
      <c r="A52" s="190">
        <v>3.49163240105943e-10</v>
      </c>
      <c r="B52" s="190">
        <v>0</v>
      </c>
      <c r="C52" s="190">
        <v>1e-05</v>
      </c>
      <c r="D52" s="190">
        <v>0</v>
      </c>
      <c r="E52" s="190">
        <v>0</v>
      </c>
      <c r="F52" s="190">
        <v>0</v>
      </c>
      <c r="G52" s="190">
        <v>0</v>
      </c>
      <c r="H52" s="191" t="s">
        <v>34</v>
      </c>
      <c r="I52" s="190">
        <v>0</v>
      </c>
      <c r="J52" s="192"/>
      <c r="K52" s="191"/>
      <c r="L52" s="191" t="s">
        <v>34</v>
      </c>
      <c r="M52" s="193"/>
      <c r="N52" s="191" t="s">
        <v>34</v>
      </c>
      <c r="O52" s="191" t="s">
        <v>34</v>
      </c>
      <c r="P52" s="187"/>
    </row>
    <row r="53" spans="1:16">
      <c r="A53" s="194">
        <v>3.49163240105943e-10</v>
      </c>
      <c r="B53" s="195"/>
      <c r="C53" s="194">
        <v>1e-05</v>
      </c>
      <c r="D53" s="195"/>
      <c r="E53" s="194">
        <v>0</v>
      </c>
      <c r="F53" s="194">
        <v>0</v>
      </c>
      <c r="G53" s="195"/>
      <c r="H53" s="195"/>
      <c r="I53" s="194">
        <v>0</v>
      </c>
      <c r="J53" s="195"/>
      <c r="K53" s="195"/>
      <c r="L53" s="195"/>
      <c r="M53" s="195"/>
      <c r="N53" s="195"/>
      <c r="O53" s="196" t="s">
        <v>52</v>
      </c>
      <c r="P53" s="187"/>
    </row>
    <row r="54" spans="1:16" ht="15.2" customHeight="1">
      <c r="A54" s="189" t="s">
        <v>52</v>
      </c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7"/>
    </row>
    <row r="55" spans="1:16">
      <c r="A55" s="190">
        <v>3.49163240105943e-10</v>
      </c>
      <c r="B55" s="190">
        <v>0</v>
      </c>
      <c r="C55" s="190">
        <v>1e-05</v>
      </c>
      <c r="D55" s="190">
        <v>0</v>
      </c>
      <c r="E55" s="190">
        <v>0</v>
      </c>
      <c r="F55" s="190">
        <v>0</v>
      </c>
      <c r="G55" s="190">
        <v>0</v>
      </c>
      <c r="H55" s="191" t="s">
        <v>34</v>
      </c>
      <c r="I55" s="190">
        <v>0</v>
      </c>
      <c r="J55" s="192"/>
      <c r="K55" s="191"/>
      <c r="L55" s="191" t="s">
        <v>34</v>
      </c>
      <c r="M55" s="193"/>
      <c r="N55" s="191" t="s">
        <v>34</v>
      </c>
      <c r="O55" s="191" t="s">
        <v>34</v>
      </c>
      <c r="P55" s="187"/>
    </row>
    <row r="56" spans="1:16">
      <c r="A56" s="194">
        <v>3.49163240105943e-10</v>
      </c>
      <c r="B56" s="195"/>
      <c r="C56" s="194">
        <v>1e-05</v>
      </c>
      <c r="D56" s="195"/>
      <c r="E56" s="194">
        <v>0</v>
      </c>
      <c r="F56" s="194">
        <v>0</v>
      </c>
      <c r="G56" s="195"/>
      <c r="H56" s="195"/>
      <c r="I56" s="194">
        <v>0</v>
      </c>
      <c r="J56" s="195"/>
      <c r="K56" s="195"/>
      <c r="L56" s="195"/>
      <c r="M56" s="195"/>
      <c r="N56" s="195"/>
      <c r="O56" s="196" t="s">
        <v>52</v>
      </c>
      <c r="P56" s="187"/>
    </row>
    <row r="57" spans="1:16">
      <c r="A57" s="194">
        <v>1.39665296042377e-09</v>
      </c>
      <c r="B57" s="195"/>
      <c r="C57" s="194">
        <v>4e-05</v>
      </c>
      <c r="D57" s="195"/>
      <c r="E57" s="194">
        <v>0</v>
      </c>
      <c r="F57" s="194">
        <v>0</v>
      </c>
      <c r="G57" s="195"/>
      <c r="H57" s="195"/>
      <c r="I57" s="194">
        <v>0</v>
      </c>
      <c r="J57" s="195"/>
      <c r="K57" s="195"/>
      <c r="L57" s="195"/>
      <c r="M57" s="195"/>
      <c r="N57" s="195"/>
      <c r="O57" s="196" t="s">
        <v>168</v>
      </c>
      <c r="P57" s="187"/>
    </row>
    <row r="58" spans="1:16">
      <c r="A58" s="194">
        <v>2.09497944063565e-09</v>
      </c>
      <c r="B58" s="195"/>
      <c r="C58" s="194">
        <v>6e-05</v>
      </c>
      <c r="D58" s="195"/>
      <c r="E58" s="194">
        <v>0</v>
      </c>
      <c r="F58" s="194">
        <v>0</v>
      </c>
      <c r="G58" s="195"/>
      <c r="H58" s="195"/>
      <c r="I58" s="194">
        <v>0</v>
      </c>
      <c r="J58" s="195"/>
      <c r="K58" s="195"/>
      <c r="L58" s="195"/>
      <c r="M58" s="195"/>
      <c r="N58" s="195"/>
      <c r="O58" s="196" t="s">
        <v>46</v>
      </c>
      <c r="P58" s="187"/>
    </row>
    <row r="59" spans="1:16">
      <c r="A59" s="197">
        <v>0.146028974515724</v>
      </c>
      <c r="B59" s="198"/>
      <c r="C59" s="197">
        <v>4182.25511</v>
      </c>
      <c r="D59" s="198"/>
      <c r="E59" s="197">
        <v>3195000</v>
      </c>
      <c r="F59" s="197">
        <v>0.579999984745072</v>
      </c>
      <c r="G59" s="198"/>
      <c r="H59" s="198"/>
      <c r="I59" s="197">
        <v>1.32999996501887</v>
      </c>
      <c r="J59" s="198"/>
      <c r="K59" s="198"/>
      <c r="L59" s="198"/>
      <c r="M59" s="198"/>
      <c r="N59" s="198"/>
      <c r="O59" s="199" t="s">
        <v>169</v>
      </c>
      <c r="P59" s="187"/>
    </row>
    <row r="60" spans="1:16" ht="36" customHeight="1">
      <c r="A60" s="187" t="s">
        <v>8</v>
      </c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4"/>
  <sheetViews>
    <sheetView workbookViewId="0" showGridLines="0">
      <selection activeCell="A2" sqref="A2:O2"/>
    </sheetView>
  </sheetViews>
  <sheetFormatPr defaultRowHeight="12.75"/>
  <cols>
    <col min="1" max="2" style="200" width="9.428005" customWidth="1"/>
    <col min="3" max="3" style="200" width="14.2966" customWidth="1"/>
    <col min="4" max="4" style="200" width="7.424211" customWidth="1"/>
    <col min="5" max="5" style="200" width="14.2966" customWidth="1"/>
    <col min="6" max="6" style="200" width="9.428005" customWidth="1"/>
    <col min="7" max="8" style="200" width="7.424211" customWidth="1"/>
    <col min="9" max="10" style="200" width="9.428005" customWidth="1"/>
    <col min="11" max="12" style="200" width="7.424211" customWidth="1"/>
    <col min="13" max="13" style="200" width="10.1442" customWidth="1"/>
    <col min="14" max="14" style="200" width="14.2966" customWidth="1"/>
    <col min="15" max="15" style="200" width="6.852817" customWidth="1"/>
    <col min="16" max="16" style="200" width="2.414728" customWidth="1"/>
    <col min="17" max="256" style="200"/>
  </cols>
  <sheetData>
    <row r="1" spans="1:16" ht="0.9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6" ht="21.6" customHeight="1">
      <c r="A2" s="202" t="str">
        <v>ניירות ערך לא סחירים: תעודות התחייבות ממשלתיות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1:16" ht="36" customHeight="1">
      <c r="A3" s="204" t="s">
        <v>1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3"/>
    </row>
    <row r="4" spans="1:16" ht="48.95" customHeight="1">
      <c r="A4" s="205" t="s">
        <v>2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3"/>
    </row>
    <row r="5" spans="1:16" ht="28.7" customHeight="1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</row>
    <row r="6" spans="1:16">
      <c r="A6" s="206" t="s">
        <v>3</v>
      </c>
      <c r="B6" s="206" t="s">
        <v>47</v>
      </c>
      <c r="C6" s="206" t="s">
        <v>24</v>
      </c>
      <c r="D6" s="206" t="s">
        <v>49</v>
      </c>
      <c r="E6" s="206" t="s">
        <v>50</v>
      </c>
      <c r="F6" s="206" t="s">
        <v>25</v>
      </c>
      <c r="G6" s="206" t="s">
        <v>26</v>
      </c>
      <c r="H6" s="206" t="s">
        <v>10</v>
      </c>
      <c r="I6" s="206" t="s">
        <v>51</v>
      </c>
      <c r="J6" s="206" t="s">
        <v>160</v>
      </c>
      <c r="K6" s="206" t="s">
        <v>27</v>
      </c>
      <c r="L6" s="206" t="s">
        <v>28</v>
      </c>
      <c r="M6" s="206" t="s">
        <v>29</v>
      </c>
      <c r="N6" s="206" t="s">
        <v>30</v>
      </c>
      <c r="O6" s="203"/>
      <c r="P6" s="203"/>
    </row>
    <row r="7" spans="1:16" ht="15.2" customHeight="1">
      <c r="A7" s="207" t="s">
        <v>31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3"/>
      <c r="P7" s="203"/>
    </row>
    <row r="8" spans="1:16" ht="15.2" customHeight="1">
      <c r="A8" s="207" t="str">
        <v> חץ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3"/>
      <c r="P8" s="203"/>
    </row>
    <row r="9" spans="1:16">
      <c r="A9" s="208">
        <v>3.49163240105943e-10</v>
      </c>
      <c r="B9" s="208">
        <v>0</v>
      </c>
      <c r="C9" s="208">
        <v>1e-05</v>
      </c>
      <c r="D9" s="208">
        <v>0</v>
      </c>
      <c r="E9" s="208">
        <v>0</v>
      </c>
      <c r="F9" s="208">
        <v>0</v>
      </c>
      <c r="G9" s="208">
        <v>0</v>
      </c>
      <c r="H9" s="209" t="s">
        <v>34</v>
      </c>
      <c r="I9" s="208">
        <v>0</v>
      </c>
      <c r="J9" s="210"/>
      <c r="K9" s="209"/>
      <c r="L9" s="209" t="s">
        <v>34</v>
      </c>
      <c r="M9" s="209" t="s">
        <v>34</v>
      </c>
      <c r="N9" s="209" t="s">
        <v>34</v>
      </c>
      <c r="O9" s="203"/>
      <c r="P9" s="203"/>
    </row>
    <row r="10" spans="1:16">
      <c r="A10" s="211">
        <v>3.49163240105943e-10</v>
      </c>
      <c r="B10" s="212"/>
      <c r="C10" s="211">
        <v>1e-05</v>
      </c>
      <c r="D10" s="212"/>
      <c r="E10" s="211">
        <v>0</v>
      </c>
      <c r="F10" s="211">
        <v>0</v>
      </c>
      <c r="G10" s="212"/>
      <c r="H10" s="212"/>
      <c r="I10" s="211">
        <v>0</v>
      </c>
      <c r="J10" s="212"/>
      <c r="K10" s="212"/>
      <c r="L10" s="212"/>
      <c r="M10" s="212"/>
      <c r="N10" s="213" t="str">
        <v> סה''כ ל: חץ</v>
      </c>
      <c r="O10" s="203"/>
      <c r="P10" s="203"/>
    </row>
    <row r="11" spans="1:16" ht="15.2" customHeight="1">
      <c r="A11" s="207" t="str">
        <v> ערד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3"/>
      <c r="P11" s="203"/>
    </row>
    <row r="12" spans="1:16">
      <c r="A12" s="208">
        <v>3.49163240105943e-10</v>
      </c>
      <c r="B12" s="208">
        <v>0</v>
      </c>
      <c r="C12" s="208">
        <v>1e-05</v>
      </c>
      <c r="D12" s="208">
        <v>0</v>
      </c>
      <c r="E12" s="208">
        <v>0</v>
      </c>
      <c r="F12" s="208">
        <v>0</v>
      </c>
      <c r="G12" s="208">
        <v>0</v>
      </c>
      <c r="H12" s="209" t="s">
        <v>34</v>
      </c>
      <c r="I12" s="208">
        <v>0</v>
      </c>
      <c r="J12" s="210"/>
      <c r="K12" s="209"/>
      <c r="L12" s="209" t="s">
        <v>34</v>
      </c>
      <c r="M12" s="209" t="s">
        <v>34</v>
      </c>
      <c r="N12" s="209" t="s">
        <v>34</v>
      </c>
      <c r="O12" s="203"/>
      <c r="P12" s="203"/>
    </row>
    <row r="13" spans="1:16">
      <c r="A13" s="211">
        <v>3.49163240105943e-10</v>
      </c>
      <c r="B13" s="212"/>
      <c r="C13" s="211">
        <v>1e-05</v>
      </c>
      <c r="D13" s="212"/>
      <c r="E13" s="211">
        <v>0</v>
      </c>
      <c r="F13" s="211">
        <v>0</v>
      </c>
      <c r="G13" s="212"/>
      <c r="H13" s="212"/>
      <c r="I13" s="211">
        <v>0</v>
      </c>
      <c r="J13" s="212"/>
      <c r="K13" s="212"/>
      <c r="L13" s="212"/>
      <c r="M13" s="212"/>
      <c r="N13" s="213" t="str">
        <v> סה''כ ל: ערד</v>
      </c>
      <c r="O13" s="203"/>
      <c r="P13" s="203"/>
    </row>
    <row r="14" spans="1:16" ht="15.2" customHeight="1">
      <c r="A14" s="207" t="str">
        <v> מירון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3"/>
      <c r="P14" s="203"/>
    </row>
    <row r="15" spans="1:16">
      <c r="A15" s="208">
        <v>3.49163240105943e-10</v>
      </c>
      <c r="B15" s="208">
        <v>0</v>
      </c>
      <c r="C15" s="208">
        <v>1e-05</v>
      </c>
      <c r="D15" s="208">
        <v>0</v>
      </c>
      <c r="E15" s="208">
        <v>0</v>
      </c>
      <c r="F15" s="208">
        <v>0</v>
      </c>
      <c r="G15" s="208">
        <v>0</v>
      </c>
      <c r="H15" s="209" t="s">
        <v>34</v>
      </c>
      <c r="I15" s="208">
        <v>0</v>
      </c>
      <c r="J15" s="210"/>
      <c r="K15" s="209"/>
      <c r="L15" s="209" t="s">
        <v>34</v>
      </c>
      <c r="M15" s="209" t="s">
        <v>34</v>
      </c>
      <c r="N15" s="209" t="s">
        <v>34</v>
      </c>
      <c r="O15" s="203"/>
      <c r="P15" s="203"/>
    </row>
    <row r="16" spans="1:16">
      <c r="A16" s="211">
        <v>3.49163240105943e-10</v>
      </c>
      <c r="B16" s="212"/>
      <c r="C16" s="211">
        <v>1e-05</v>
      </c>
      <c r="D16" s="212"/>
      <c r="E16" s="211">
        <v>0</v>
      </c>
      <c r="F16" s="211">
        <v>0</v>
      </c>
      <c r="G16" s="212"/>
      <c r="H16" s="212"/>
      <c r="I16" s="211">
        <v>0</v>
      </c>
      <c r="J16" s="212"/>
      <c r="K16" s="212"/>
      <c r="L16" s="212"/>
      <c r="M16" s="212"/>
      <c r="N16" s="213" t="str">
        <v> סה''כ ל: מירון</v>
      </c>
      <c r="O16" s="203"/>
      <c r="P16" s="203"/>
    </row>
    <row r="17" spans="1:16" ht="15.2" customHeight="1">
      <c r="A17" s="207" t="str">
        <v> פיקדונות חשכ"ל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3"/>
      <c r="P17" s="203"/>
    </row>
    <row r="18" spans="1:16">
      <c r="A18" s="208">
        <v>3.49163240105943e-10</v>
      </c>
      <c r="B18" s="208">
        <v>0</v>
      </c>
      <c r="C18" s="208">
        <v>1e-05</v>
      </c>
      <c r="D18" s="208">
        <v>0</v>
      </c>
      <c r="E18" s="208">
        <v>0</v>
      </c>
      <c r="F18" s="208">
        <v>0</v>
      </c>
      <c r="G18" s="208">
        <v>0</v>
      </c>
      <c r="H18" s="209" t="s">
        <v>34</v>
      </c>
      <c r="I18" s="208">
        <v>0</v>
      </c>
      <c r="J18" s="210"/>
      <c r="K18" s="209"/>
      <c r="L18" s="209" t="s">
        <v>34</v>
      </c>
      <c r="M18" s="209" t="s">
        <v>34</v>
      </c>
      <c r="N18" s="209" t="s">
        <v>34</v>
      </c>
      <c r="O18" s="203"/>
      <c r="P18" s="203"/>
    </row>
    <row r="19" spans="1:16">
      <c r="A19" s="211">
        <v>3.49163240105943e-10</v>
      </c>
      <c r="B19" s="212"/>
      <c r="C19" s="211">
        <v>1e-05</v>
      </c>
      <c r="D19" s="212"/>
      <c r="E19" s="211">
        <v>0</v>
      </c>
      <c r="F19" s="211">
        <v>0</v>
      </c>
      <c r="G19" s="212"/>
      <c r="H19" s="212"/>
      <c r="I19" s="211">
        <v>0</v>
      </c>
      <c r="J19" s="212"/>
      <c r="K19" s="212"/>
      <c r="L19" s="212"/>
      <c r="M19" s="212"/>
      <c r="N19" s="213" t="str">
        <v> סה''כ ל: פיקדונות חשכ"ל</v>
      </c>
      <c r="O19" s="203"/>
      <c r="P19" s="203"/>
    </row>
    <row r="20" spans="1:16" ht="15.2" customHeight="1">
      <c r="A20" s="207" t="s">
        <v>131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3"/>
      <c r="P20" s="203"/>
    </row>
    <row r="21" spans="1:16">
      <c r="A21" s="208">
        <v>3.49163240105943e-10</v>
      </c>
      <c r="B21" s="208">
        <v>0</v>
      </c>
      <c r="C21" s="208">
        <v>1e-05</v>
      </c>
      <c r="D21" s="208">
        <v>0</v>
      </c>
      <c r="E21" s="208">
        <v>0</v>
      </c>
      <c r="F21" s="208">
        <v>0</v>
      </c>
      <c r="G21" s="208">
        <v>0</v>
      </c>
      <c r="H21" s="209" t="s">
        <v>34</v>
      </c>
      <c r="I21" s="208">
        <v>0</v>
      </c>
      <c r="J21" s="210"/>
      <c r="K21" s="209"/>
      <c r="L21" s="209" t="s">
        <v>34</v>
      </c>
      <c r="M21" s="209" t="s">
        <v>34</v>
      </c>
      <c r="N21" s="209" t="s">
        <v>34</v>
      </c>
      <c r="O21" s="203"/>
      <c r="P21" s="203"/>
    </row>
    <row r="22" spans="1:16">
      <c r="A22" s="211">
        <v>3.49163240105943e-10</v>
      </c>
      <c r="B22" s="212"/>
      <c r="C22" s="211">
        <v>1e-05</v>
      </c>
      <c r="D22" s="212"/>
      <c r="E22" s="211">
        <v>0</v>
      </c>
      <c r="F22" s="211">
        <v>0</v>
      </c>
      <c r="G22" s="212"/>
      <c r="H22" s="212"/>
      <c r="I22" s="211">
        <v>0</v>
      </c>
      <c r="J22" s="212"/>
      <c r="K22" s="212"/>
      <c r="L22" s="212"/>
      <c r="M22" s="212"/>
      <c r="N22" s="213" t="s">
        <v>132</v>
      </c>
      <c r="O22" s="203"/>
      <c r="P22" s="203"/>
    </row>
    <row r="23" spans="1:16">
      <c r="A23" s="211">
        <v>1.74581620052971e-09</v>
      </c>
      <c r="B23" s="212"/>
      <c r="C23" s="211">
        <v>5e-05</v>
      </c>
      <c r="D23" s="212"/>
      <c r="E23" s="211">
        <v>0</v>
      </c>
      <c r="F23" s="211">
        <v>0</v>
      </c>
      <c r="G23" s="212"/>
      <c r="H23" s="212"/>
      <c r="I23" s="211">
        <v>0</v>
      </c>
      <c r="J23" s="212"/>
      <c r="K23" s="212"/>
      <c r="L23" s="212"/>
      <c r="M23" s="212"/>
      <c r="N23" s="213" t="s">
        <v>44</v>
      </c>
      <c r="O23" s="203"/>
      <c r="P23" s="203"/>
    </row>
    <row r="24" spans="1:16" ht="15.2" customHeight="1">
      <c r="A24" s="207" t="s">
        <v>45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3"/>
      <c r="P24" s="203"/>
    </row>
    <row r="25" spans="1:16" ht="15.2" customHeight="1">
      <c r="A25" s="207" t="str">
        <v> אג"ח של ממשלת ישראל שהונפקו בחו"ל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3"/>
      <c r="P25" s="203"/>
    </row>
    <row r="26" spans="1:16">
      <c r="A26" s="208">
        <v>3.49163240105943e-10</v>
      </c>
      <c r="B26" s="208">
        <v>0</v>
      </c>
      <c r="C26" s="208">
        <v>1e-05</v>
      </c>
      <c r="D26" s="208">
        <v>0</v>
      </c>
      <c r="E26" s="208">
        <v>0</v>
      </c>
      <c r="F26" s="208">
        <v>0</v>
      </c>
      <c r="G26" s="208">
        <v>0</v>
      </c>
      <c r="H26" s="209" t="s">
        <v>34</v>
      </c>
      <c r="I26" s="208">
        <v>0</v>
      </c>
      <c r="J26" s="210"/>
      <c r="K26" s="209"/>
      <c r="L26" s="209" t="s">
        <v>34</v>
      </c>
      <c r="M26" s="209" t="s">
        <v>34</v>
      </c>
      <c r="N26" s="209" t="s">
        <v>34</v>
      </c>
      <c r="O26" s="203"/>
      <c r="P26" s="203"/>
    </row>
    <row r="27" spans="1:16">
      <c r="A27" s="211">
        <v>3.49163240105943e-10</v>
      </c>
      <c r="B27" s="212"/>
      <c r="C27" s="211">
        <v>1e-05</v>
      </c>
      <c r="D27" s="212"/>
      <c r="E27" s="211">
        <v>0</v>
      </c>
      <c r="F27" s="211">
        <v>0</v>
      </c>
      <c r="G27" s="212"/>
      <c r="H27" s="212"/>
      <c r="I27" s="211">
        <v>0</v>
      </c>
      <c r="J27" s="212"/>
      <c r="K27" s="212"/>
      <c r="L27" s="212"/>
      <c r="M27" s="212"/>
      <c r="N27" s="213" t="str">
        <v> סה''כ ל: אג"ח של ממשלת ישראל שהונפקו בחו"ל</v>
      </c>
      <c r="O27" s="203"/>
      <c r="P27" s="203"/>
    </row>
    <row r="28" spans="1:16" ht="15.2" customHeight="1">
      <c r="A28" s="207" t="str">
        <v> אג"ח לא סחיר שהנפיקו ממשלות זרות בחו"ל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3"/>
      <c r="P28" s="203"/>
    </row>
    <row r="29" spans="1:16">
      <c r="A29" s="208">
        <v>3.49163240105943e-10</v>
      </c>
      <c r="B29" s="208">
        <v>0</v>
      </c>
      <c r="C29" s="208">
        <v>1e-05</v>
      </c>
      <c r="D29" s="208">
        <v>0</v>
      </c>
      <c r="E29" s="208">
        <v>0</v>
      </c>
      <c r="F29" s="208">
        <v>0</v>
      </c>
      <c r="G29" s="208">
        <v>0</v>
      </c>
      <c r="H29" s="209" t="s">
        <v>34</v>
      </c>
      <c r="I29" s="208">
        <v>0</v>
      </c>
      <c r="J29" s="210"/>
      <c r="K29" s="209"/>
      <c r="L29" s="209" t="s">
        <v>34</v>
      </c>
      <c r="M29" s="209" t="s">
        <v>34</v>
      </c>
      <c r="N29" s="209" t="s">
        <v>34</v>
      </c>
      <c r="O29" s="203"/>
      <c r="P29" s="203"/>
    </row>
    <row r="30" spans="1:16">
      <c r="A30" s="211">
        <v>3.49163240105943e-10</v>
      </c>
      <c r="B30" s="212"/>
      <c r="C30" s="211">
        <v>1e-05</v>
      </c>
      <c r="D30" s="212"/>
      <c r="E30" s="211">
        <v>0</v>
      </c>
      <c r="F30" s="211">
        <v>0</v>
      </c>
      <c r="G30" s="212"/>
      <c r="H30" s="212"/>
      <c r="I30" s="211">
        <v>0</v>
      </c>
      <c r="J30" s="212"/>
      <c r="K30" s="212"/>
      <c r="L30" s="212"/>
      <c r="M30" s="212"/>
      <c r="N30" s="213" t="str">
        <v> סה''כ ל: אג"ח לא סחיר שהנפיקו ממשלות זרות בחו"ל</v>
      </c>
      <c r="O30" s="203"/>
      <c r="P30" s="203"/>
    </row>
    <row r="31" spans="1:16">
      <c r="A31" s="211">
        <v>6.98326480211885e-10</v>
      </c>
      <c r="B31" s="212"/>
      <c r="C31" s="211">
        <v>2e-05</v>
      </c>
      <c r="D31" s="212"/>
      <c r="E31" s="211">
        <v>0</v>
      </c>
      <c r="F31" s="211">
        <v>0</v>
      </c>
      <c r="G31" s="212"/>
      <c r="H31" s="212"/>
      <c r="I31" s="211">
        <v>0</v>
      </c>
      <c r="J31" s="212"/>
      <c r="K31" s="212"/>
      <c r="L31" s="212"/>
      <c r="M31" s="212"/>
      <c r="N31" s="213" t="s">
        <v>46</v>
      </c>
      <c r="O31" s="203"/>
      <c r="P31" s="203"/>
    </row>
    <row r="32" spans="1:16">
      <c r="A32" s="214">
        <v>2.4441426807416e-09</v>
      </c>
      <c r="B32" s="215"/>
      <c r="C32" s="214">
        <v>7e-05</v>
      </c>
      <c r="D32" s="215"/>
      <c r="E32" s="214">
        <v>0</v>
      </c>
      <c r="F32" s="214">
        <v>0</v>
      </c>
      <c r="G32" s="215"/>
      <c r="H32" s="215"/>
      <c r="I32" s="214">
        <v>0</v>
      </c>
      <c r="J32" s="215"/>
      <c r="K32" s="215"/>
      <c r="L32" s="215"/>
      <c r="M32" s="215"/>
      <c r="N32" s="216" t="s">
        <v>61</v>
      </c>
      <c r="O32" s="203"/>
      <c r="P32" s="203"/>
    </row>
    <row r="33" spans="1:16" ht="20.1" customHeight="1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</row>
    <row r="34" spans="1:16" ht="36" customHeight="1">
      <c r="A34" s="203" t="s">
        <v>8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34:O34"/>
    <mergeCell ref="A28:N28"/>
    <mergeCell ref="A25:N25"/>
    <mergeCell ref="A24:N24"/>
    <mergeCell ref="A20:N20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workbookViewId="0" showGridLines="0">
      <selection activeCell="A2" sqref="A2:P2"/>
    </sheetView>
  </sheetViews>
  <sheetFormatPr defaultRowHeight="12.75"/>
  <cols>
    <col min="1" max="2" style="217" width="9.428005" customWidth="1"/>
    <col min="3" max="3" style="217" width="14.2966" customWidth="1"/>
    <col min="4" max="4" style="217" width="7.424211" customWidth="1"/>
    <col min="5" max="5" style="217" width="14.2966" customWidth="1"/>
    <col min="6" max="6" style="217" width="9.428005" customWidth="1"/>
    <col min="7" max="8" style="217" width="7.424211" customWidth="1"/>
    <col min="9" max="10" style="217" width="9.428005" customWidth="1"/>
    <col min="11" max="12" style="217" width="7.424211" customWidth="1"/>
    <col min="13" max="13" style="217" width="8.711805" customWidth="1"/>
    <col min="14" max="14" style="217" width="10.1442" customWidth="1"/>
    <col min="15" max="15" style="217" width="14.2966" customWidth="1"/>
    <col min="16" max="16" style="217" width="6.852817" customWidth="1"/>
    <col min="17" max="256" style="217"/>
  </cols>
  <sheetData>
    <row r="1" spans="1:16" ht="0.95" customHeight="1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16" ht="21.6" customHeight="1">
      <c r="A2" s="219" t="str">
        <v>ניירות ערך לא סחירים: תעודות חוב מסחריות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</row>
    <row r="3" spans="1:16" ht="36" customHeight="1">
      <c r="A3" s="220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</row>
    <row r="4" spans="1:16" ht="48.95" customHeight="1">
      <c r="A4" s="221" t="s">
        <v>2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</row>
    <row r="5" spans="1:16" ht="28.7" customHeight="1">
      <c r="A5" s="222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</row>
    <row r="6" spans="1:16">
      <c r="A6" s="223" t="s">
        <v>3</v>
      </c>
      <c r="B6" s="223" t="s">
        <v>47</v>
      </c>
      <c r="C6" s="223" t="s">
        <v>24</v>
      </c>
      <c r="D6" s="223" t="s">
        <v>49</v>
      </c>
      <c r="E6" s="223" t="s">
        <v>50</v>
      </c>
      <c r="F6" s="223" t="s">
        <v>25</v>
      </c>
      <c r="G6" s="223" t="s">
        <v>26</v>
      </c>
      <c r="H6" s="223" t="s">
        <v>10</v>
      </c>
      <c r="I6" s="223" t="s">
        <v>51</v>
      </c>
      <c r="J6" s="223" t="s">
        <v>160</v>
      </c>
      <c r="K6" s="223" t="s">
        <v>27</v>
      </c>
      <c r="L6" s="223" t="s">
        <v>28</v>
      </c>
      <c r="M6" s="223" t="s">
        <v>62</v>
      </c>
      <c r="N6" s="223" t="s">
        <v>29</v>
      </c>
      <c r="O6" s="223" t="s">
        <v>30</v>
      </c>
      <c r="P6" s="222"/>
    </row>
    <row r="7" spans="1:16" ht="15.2" customHeight="1">
      <c r="A7" s="224" t="s">
        <v>31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2"/>
    </row>
    <row r="8" spans="1:16" ht="15.2" customHeight="1">
      <c r="A8" s="224" t="s">
        <v>63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2"/>
    </row>
    <row r="9" spans="1:16">
      <c r="A9" s="225">
        <v>3.49163240105943e-10</v>
      </c>
      <c r="B9" s="225">
        <v>0</v>
      </c>
      <c r="C9" s="225">
        <v>1e-05</v>
      </c>
      <c r="D9" s="225">
        <v>0</v>
      </c>
      <c r="E9" s="225">
        <v>0</v>
      </c>
      <c r="F9" s="225">
        <v>0</v>
      </c>
      <c r="G9" s="225">
        <v>0</v>
      </c>
      <c r="H9" s="226" t="s">
        <v>34</v>
      </c>
      <c r="I9" s="225">
        <v>0</v>
      </c>
      <c r="J9" s="227"/>
      <c r="K9" s="226"/>
      <c r="L9" s="226" t="s">
        <v>34</v>
      </c>
      <c r="M9" s="226" t="s">
        <v>34</v>
      </c>
      <c r="N9" s="226" t="s">
        <v>34</v>
      </c>
      <c r="O9" s="226" t="s">
        <v>34</v>
      </c>
      <c r="P9" s="222"/>
    </row>
    <row r="10" spans="1:16">
      <c r="A10" s="228">
        <v>3.49163240105943e-10</v>
      </c>
      <c r="B10" s="229"/>
      <c r="C10" s="228">
        <v>1e-05</v>
      </c>
      <c r="D10" s="229"/>
      <c r="E10" s="228">
        <v>0</v>
      </c>
      <c r="F10" s="228">
        <v>0</v>
      </c>
      <c r="G10" s="229"/>
      <c r="H10" s="229"/>
      <c r="I10" s="228">
        <v>0</v>
      </c>
      <c r="J10" s="229"/>
      <c r="K10" s="229"/>
      <c r="L10" s="229"/>
      <c r="M10" s="229"/>
      <c r="N10" s="229"/>
      <c r="O10" s="230" t="s">
        <v>64</v>
      </c>
      <c r="P10" s="222"/>
    </row>
    <row r="11" spans="1:16" ht="15.2" customHeight="1">
      <c r="A11" s="224" t="s">
        <v>55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2"/>
    </row>
    <row r="12" spans="1:16">
      <c r="A12" s="225">
        <v>0.0714981149757842</v>
      </c>
      <c r="B12" s="225">
        <v>0</v>
      </c>
      <c r="C12" s="225">
        <v>2047.69880569588</v>
      </c>
      <c r="D12" s="225">
        <v>102.384940284794</v>
      </c>
      <c r="E12" s="225">
        <v>2000000</v>
      </c>
      <c r="F12" s="225">
        <v>1.67</v>
      </c>
      <c r="G12" s="225">
        <v>1.8</v>
      </c>
      <c r="H12" s="226" t="s">
        <v>32</v>
      </c>
      <c r="I12" s="225">
        <v>0.03</v>
      </c>
      <c r="J12" s="227">
        <v>41274</v>
      </c>
      <c r="K12" s="226" t="s">
        <v>36</v>
      </c>
      <c r="L12" s="226" t="s">
        <v>77</v>
      </c>
      <c r="M12" s="226" t="s">
        <v>81</v>
      </c>
      <c r="N12" s="226" t="str">
        <v>29991921</v>
      </c>
      <c r="O12" s="226" t="str">
        <v>נע"מ עזריאלי יובנק- קבוצת עזריאלי בע"מ (לשעבר קנית מימון</v>
      </c>
      <c r="P12" s="222"/>
    </row>
    <row r="13" spans="1:16">
      <c r="A13" s="228">
        <v>0.0714981149757842</v>
      </c>
      <c r="B13" s="229"/>
      <c r="C13" s="228">
        <v>2047.69880569588</v>
      </c>
      <c r="D13" s="229"/>
      <c r="E13" s="228">
        <v>2000000</v>
      </c>
      <c r="F13" s="228">
        <v>1.67</v>
      </c>
      <c r="G13" s="229"/>
      <c r="H13" s="229"/>
      <c r="I13" s="228">
        <v>0.03</v>
      </c>
      <c r="J13" s="229"/>
      <c r="K13" s="229"/>
      <c r="L13" s="229"/>
      <c r="M13" s="229"/>
      <c r="N13" s="229"/>
      <c r="O13" s="230" t="s">
        <v>56</v>
      </c>
      <c r="P13" s="222"/>
    </row>
    <row r="14" spans="1:16" ht="15.2" customHeight="1">
      <c r="A14" s="224" t="s">
        <v>65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2"/>
    </row>
    <row r="15" spans="1:16">
      <c r="A15" s="225">
        <v>3.49163240105943e-10</v>
      </c>
      <c r="B15" s="225">
        <v>0</v>
      </c>
      <c r="C15" s="225">
        <v>1e-05</v>
      </c>
      <c r="D15" s="225">
        <v>0</v>
      </c>
      <c r="E15" s="225">
        <v>0</v>
      </c>
      <c r="F15" s="225">
        <v>0</v>
      </c>
      <c r="G15" s="225">
        <v>0</v>
      </c>
      <c r="H15" s="226" t="s">
        <v>34</v>
      </c>
      <c r="I15" s="225">
        <v>0</v>
      </c>
      <c r="J15" s="227"/>
      <c r="K15" s="226"/>
      <c r="L15" s="226" t="s">
        <v>34</v>
      </c>
      <c r="M15" s="226" t="s">
        <v>34</v>
      </c>
      <c r="N15" s="226" t="s">
        <v>34</v>
      </c>
      <c r="O15" s="226" t="s">
        <v>34</v>
      </c>
      <c r="P15" s="222"/>
    </row>
    <row r="16" spans="1:16">
      <c r="A16" s="228">
        <v>3.49163240105943e-10</v>
      </c>
      <c r="B16" s="229"/>
      <c r="C16" s="228">
        <v>1e-05</v>
      </c>
      <c r="D16" s="229"/>
      <c r="E16" s="228">
        <v>0</v>
      </c>
      <c r="F16" s="228">
        <v>0</v>
      </c>
      <c r="G16" s="229"/>
      <c r="H16" s="229"/>
      <c r="I16" s="228">
        <v>0</v>
      </c>
      <c r="J16" s="229"/>
      <c r="K16" s="229"/>
      <c r="L16" s="229"/>
      <c r="M16" s="229"/>
      <c r="N16" s="229"/>
      <c r="O16" s="230" t="s">
        <v>66</v>
      </c>
      <c r="P16" s="222"/>
    </row>
    <row r="17" spans="1:16" ht="15.2" customHeight="1">
      <c r="A17" s="224" t="s">
        <v>131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2"/>
    </row>
    <row r="18" spans="1:16">
      <c r="A18" s="225">
        <v>3.49163240105943e-10</v>
      </c>
      <c r="B18" s="225">
        <v>0</v>
      </c>
      <c r="C18" s="225">
        <v>1e-05</v>
      </c>
      <c r="D18" s="225">
        <v>0</v>
      </c>
      <c r="E18" s="225">
        <v>0</v>
      </c>
      <c r="F18" s="225">
        <v>0</v>
      </c>
      <c r="G18" s="225">
        <v>0</v>
      </c>
      <c r="H18" s="226" t="s">
        <v>34</v>
      </c>
      <c r="I18" s="225">
        <v>0</v>
      </c>
      <c r="J18" s="227"/>
      <c r="K18" s="226"/>
      <c r="L18" s="226" t="s">
        <v>34</v>
      </c>
      <c r="M18" s="226" t="s">
        <v>34</v>
      </c>
      <c r="N18" s="226" t="s">
        <v>34</v>
      </c>
      <c r="O18" s="226" t="s">
        <v>34</v>
      </c>
      <c r="P18" s="222"/>
    </row>
    <row r="19" spans="1:16">
      <c r="A19" s="228">
        <v>3.49163240105943e-10</v>
      </c>
      <c r="B19" s="229"/>
      <c r="C19" s="228">
        <v>1e-05</v>
      </c>
      <c r="D19" s="229"/>
      <c r="E19" s="228">
        <v>0</v>
      </c>
      <c r="F19" s="228">
        <v>0</v>
      </c>
      <c r="G19" s="229"/>
      <c r="H19" s="229"/>
      <c r="I19" s="228">
        <v>0</v>
      </c>
      <c r="J19" s="229"/>
      <c r="K19" s="229"/>
      <c r="L19" s="229"/>
      <c r="M19" s="229"/>
      <c r="N19" s="229"/>
      <c r="O19" s="230" t="s">
        <v>132</v>
      </c>
      <c r="P19" s="222"/>
    </row>
    <row r="20" spans="1:16">
      <c r="A20" s="228">
        <v>0.071498116023274</v>
      </c>
      <c r="B20" s="229"/>
      <c r="C20" s="228">
        <v>2047.69883569588</v>
      </c>
      <c r="D20" s="229"/>
      <c r="E20" s="228">
        <v>2000000</v>
      </c>
      <c r="F20" s="228">
        <v>1.66999997553351</v>
      </c>
      <c r="G20" s="229"/>
      <c r="H20" s="229"/>
      <c r="I20" s="228">
        <v>0.0299999995604822</v>
      </c>
      <c r="J20" s="229"/>
      <c r="K20" s="229"/>
      <c r="L20" s="229"/>
      <c r="M20" s="229"/>
      <c r="N20" s="229"/>
      <c r="O20" s="230" t="s">
        <v>44</v>
      </c>
      <c r="P20" s="222"/>
    </row>
    <row r="21" spans="1:16" ht="15.2" customHeight="1">
      <c r="A21" s="224" t="s">
        <v>45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2"/>
    </row>
    <row r="22" spans="1:16" ht="15.2" customHeight="1">
      <c r="A22" s="224" t="str">
        <v> תעודות חוב מסחריות של חברות ישראליות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2"/>
    </row>
    <row r="23" spans="1:16">
      <c r="A23" s="225">
        <v>3.49163240105943e-10</v>
      </c>
      <c r="B23" s="225">
        <v>0</v>
      </c>
      <c r="C23" s="225">
        <v>1e-05</v>
      </c>
      <c r="D23" s="225">
        <v>0</v>
      </c>
      <c r="E23" s="225">
        <v>0</v>
      </c>
      <c r="F23" s="225">
        <v>0</v>
      </c>
      <c r="G23" s="225">
        <v>0</v>
      </c>
      <c r="H23" s="226" t="s">
        <v>34</v>
      </c>
      <c r="I23" s="225">
        <v>0</v>
      </c>
      <c r="J23" s="227"/>
      <c r="K23" s="226"/>
      <c r="L23" s="226" t="s">
        <v>34</v>
      </c>
      <c r="M23" s="226" t="s">
        <v>34</v>
      </c>
      <c r="N23" s="226" t="s">
        <v>34</v>
      </c>
      <c r="O23" s="226" t="s">
        <v>34</v>
      </c>
      <c r="P23" s="222"/>
    </row>
    <row r="24" spans="1:16">
      <c r="A24" s="228">
        <v>3.49163240105943e-10</v>
      </c>
      <c r="B24" s="229"/>
      <c r="C24" s="228">
        <v>1e-05</v>
      </c>
      <c r="D24" s="229"/>
      <c r="E24" s="228">
        <v>0</v>
      </c>
      <c r="F24" s="228">
        <v>0</v>
      </c>
      <c r="G24" s="229"/>
      <c r="H24" s="229"/>
      <c r="I24" s="228">
        <v>0</v>
      </c>
      <c r="J24" s="229"/>
      <c r="K24" s="229"/>
      <c r="L24" s="229"/>
      <c r="M24" s="229"/>
      <c r="N24" s="229"/>
      <c r="O24" s="230" t="str">
        <v> סה''כ ל: תעודות חוב מסחריות של חברות ישראליות</v>
      </c>
      <c r="P24" s="222"/>
    </row>
    <row r="25" spans="1:16" ht="15.2" customHeight="1">
      <c r="A25" s="224" t="str">
        <v> תעודות חוב מסחריות של חברות זרות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2"/>
    </row>
    <row r="26" spans="1:16">
      <c r="A26" s="225">
        <v>3.49163240105943e-10</v>
      </c>
      <c r="B26" s="225">
        <v>0</v>
      </c>
      <c r="C26" s="225">
        <v>1e-05</v>
      </c>
      <c r="D26" s="225">
        <v>0</v>
      </c>
      <c r="E26" s="225">
        <v>0</v>
      </c>
      <c r="F26" s="225">
        <v>0</v>
      </c>
      <c r="G26" s="225">
        <v>0</v>
      </c>
      <c r="H26" s="226" t="s">
        <v>34</v>
      </c>
      <c r="I26" s="225">
        <v>0</v>
      </c>
      <c r="J26" s="227"/>
      <c r="K26" s="226"/>
      <c r="L26" s="226" t="s">
        <v>34</v>
      </c>
      <c r="M26" s="226" t="s">
        <v>34</v>
      </c>
      <c r="N26" s="226" t="s">
        <v>34</v>
      </c>
      <c r="O26" s="226" t="s">
        <v>34</v>
      </c>
      <c r="P26" s="222"/>
    </row>
    <row r="27" spans="1:16">
      <c r="A27" s="228">
        <v>3.49163240105943e-10</v>
      </c>
      <c r="B27" s="229"/>
      <c r="C27" s="228">
        <v>1e-05</v>
      </c>
      <c r="D27" s="229"/>
      <c r="E27" s="228">
        <v>0</v>
      </c>
      <c r="F27" s="228">
        <v>0</v>
      </c>
      <c r="G27" s="229"/>
      <c r="H27" s="229"/>
      <c r="I27" s="228">
        <v>0</v>
      </c>
      <c r="J27" s="229"/>
      <c r="K27" s="229"/>
      <c r="L27" s="229"/>
      <c r="M27" s="229"/>
      <c r="N27" s="229"/>
      <c r="O27" s="230" t="str">
        <v> סה''כ ל: תעודות חוב מסחריות של חברות זרות</v>
      </c>
      <c r="P27" s="222"/>
    </row>
    <row r="28" spans="1:16">
      <c r="A28" s="228">
        <v>6.98326480211885e-10</v>
      </c>
      <c r="B28" s="229"/>
      <c r="C28" s="228">
        <v>2e-05</v>
      </c>
      <c r="D28" s="229"/>
      <c r="E28" s="228">
        <v>0</v>
      </c>
      <c r="F28" s="228">
        <v>0</v>
      </c>
      <c r="G28" s="229"/>
      <c r="H28" s="229"/>
      <c r="I28" s="228">
        <v>0</v>
      </c>
      <c r="J28" s="229"/>
      <c r="K28" s="229"/>
      <c r="L28" s="229"/>
      <c r="M28" s="229"/>
      <c r="N28" s="229"/>
      <c r="O28" s="230" t="s">
        <v>46</v>
      </c>
      <c r="P28" s="222"/>
    </row>
    <row r="29" spans="1:16">
      <c r="A29" s="231">
        <v>0.0714981167216004</v>
      </c>
      <c r="B29" s="232"/>
      <c r="C29" s="231">
        <v>2047.69885569588</v>
      </c>
      <c r="D29" s="232"/>
      <c r="E29" s="231">
        <v>2000000</v>
      </c>
      <c r="F29" s="231">
        <v>1.66999995922252</v>
      </c>
      <c r="G29" s="232"/>
      <c r="H29" s="232"/>
      <c r="I29" s="231">
        <v>0.0299999992674704</v>
      </c>
      <c r="J29" s="232"/>
      <c r="K29" s="232"/>
      <c r="L29" s="232"/>
      <c r="M29" s="232"/>
      <c r="N29" s="232"/>
      <c r="O29" s="233" t="s">
        <v>71</v>
      </c>
      <c r="P29" s="222"/>
    </row>
    <row r="30" spans="1:16" ht="20.1" customHeight="1">
      <c r="A30" s="222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</row>
    <row r="31" spans="1:16" ht="36" customHeight="1">
      <c r="A31" s="222" t="s">
        <v>8</v>
      </c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6"/>
  <sheetViews>
    <sheetView workbookViewId="0" showGridLines="0">
      <selection activeCell="A2" sqref="A2:P2"/>
    </sheetView>
  </sheetViews>
  <sheetFormatPr defaultRowHeight="12.75"/>
  <cols>
    <col min="1" max="2" style="234" width="9.428005" customWidth="1"/>
    <col min="3" max="3" style="234" width="14.2966" customWidth="1"/>
    <col min="4" max="4" style="234" width="7.424211" customWidth="1"/>
    <col min="5" max="5" style="234" width="14.2966" customWidth="1"/>
    <col min="6" max="6" style="234" width="9.428005" customWidth="1"/>
    <col min="7" max="8" style="234" width="7.424211" customWidth="1"/>
    <col min="9" max="10" style="234" width="9.428005" customWidth="1"/>
    <col min="11" max="12" style="234" width="7.424211" customWidth="1"/>
    <col min="13" max="13" style="234" width="8.711805" customWidth="1"/>
    <col min="14" max="14" style="234" width="10.1442" customWidth="1"/>
    <col min="15" max="15" style="234" width="14.2966" customWidth="1"/>
    <col min="16" max="16" style="234" width="6.852817" customWidth="1"/>
    <col min="17" max="256" style="234"/>
  </cols>
  <sheetData>
    <row r="1" spans="1:16" ht="0.95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 ht="21.6" customHeight="1">
      <c r="A2" s="236" t="str">
        <v>ניירות ערך לא סחירים: אג''ח קונצרני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</row>
    <row r="3" spans="1:16" ht="36" customHeight="1">
      <c r="A3" s="237" t="s">
        <v>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16" ht="48.95" customHeight="1">
      <c r="A4" s="238" t="s">
        <v>2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</row>
    <row r="5" spans="1:16" ht="28.7" customHeight="1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</row>
    <row r="6" spans="1:16">
      <c r="A6" s="240" t="s">
        <v>3</v>
      </c>
      <c r="B6" s="240" t="s">
        <v>47</v>
      </c>
      <c r="C6" s="240" t="s">
        <v>24</v>
      </c>
      <c r="D6" s="240" t="s">
        <v>49</v>
      </c>
      <c r="E6" s="240" t="s">
        <v>50</v>
      </c>
      <c r="F6" s="240" t="s">
        <v>25</v>
      </c>
      <c r="G6" s="240" t="s">
        <v>26</v>
      </c>
      <c r="H6" s="240" t="s">
        <v>10</v>
      </c>
      <c r="I6" s="240" t="s">
        <v>51</v>
      </c>
      <c r="J6" s="240" t="s">
        <v>160</v>
      </c>
      <c r="K6" s="240" t="s">
        <v>27</v>
      </c>
      <c r="L6" s="240" t="s">
        <v>28</v>
      </c>
      <c r="M6" s="240" t="s">
        <v>62</v>
      </c>
      <c r="N6" s="240" t="s">
        <v>29</v>
      </c>
      <c r="O6" s="240" t="s">
        <v>30</v>
      </c>
      <c r="P6" s="239"/>
    </row>
    <row r="7" spans="1:16" ht="15.2" customHeight="1">
      <c r="A7" s="241" t="s">
        <v>31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39"/>
    </row>
    <row r="8" spans="1:16" ht="15.2" customHeight="1">
      <c r="A8" s="241" t="s">
        <v>170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39"/>
    </row>
    <row r="9" spans="1:16">
      <c r="A9" s="242">
        <v>0.0143394408329562</v>
      </c>
      <c r="B9" s="242">
        <v>0.0133768301801078</v>
      </c>
      <c r="C9" s="242">
        <v>410.68014</v>
      </c>
      <c r="D9" s="242">
        <v>156.39</v>
      </c>
      <c r="E9" s="242">
        <v>262600</v>
      </c>
      <c r="F9" s="242">
        <v>2.79</v>
      </c>
      <c r="G9" s="242">
        <v>4.9</v>
      </c>
      <c r="H9" s="243" t="s">
        <v>32</v>
      </c>
      <c r="I9" s="242">
        <v>11.2</v>
      </c>
      <c r="J9" s="244">
        <v>41274</v>
      </c>
      <c r="K9" s="243" t="s">
        <v>36</v>
      </c>
      <c r="L9" s="243" t="s">
        <v>171</v>
      </c>
      <c r="M9" s="243" t="s">
        <v>84</v>
      </c>
      <c r="N9" s="243" t="str">
        <v>1100908</v>
      </c>
      <c r="O9" s="243" t="str">
        <v>מקורות אגח 6 רמ- מקורות חברת מים בע"מ</v>
      </c>
      <c r="P9" s="239"/>
    </row>
    <row r="10" spans="1:16">
      <c r="A10" s="242">
        <v>0.00772408037946831</v>
      </c>
      <c r="B10" s="242">
        <v>0</v>
      </c>
      <c r="C10" s="242">
        <v>221.216883459</v>
      </c>
      <c r="D10" s="242">
        <v>132.73</v>
      </c>
      <c r="E10" s="242">
        <v>166666.83</v>
      </c>
      <c r="F10" s="242">
        <v>0.45</v>
      </c>
      <c r="G10" s="242">
        <v>4.97</v>
      </c>
      <c r="H10" s="243" t="s">
        <v>32</v>
      </c>
      <c r="I10" s="242">
        <v>0.54</v>
      </c>
      <c r="J10" s="244">
        <v>41274</v>
      </c>
      <c r="K10" s="243" t="s">
        <v>36</v>
      </c>
      <c r="L10" s="243" t="s">
        <v>171</v>
      </c>
      <c r="M10" s="243" t="s">
        <v>84</v>
      </c>
      <c r="N10" s="243" t="str">
        <v>1091560</v>
      </c>
      <c r="O10" s="243" t="str">
        <v>מקורות אגח ג לס- מקורות חברת מים בע"מ</v>
      </c>
      <c r="P10" s="239"/>
    </row>
    <row r="11" spans="1:16">
      <c r="A11" s="242">
        <v>0.00790818367790159</v>
      </c>
      <c r="B11" s="242">
        <v>0.216605047542403</v>
      </c>
      <c r="C11" s="242">
        <v>226.489583368</v>
      </c>
      <c r="D11" s="242">
        <v>134.92</v>
      </c>
      <c r="E11" s="242">
        <v>167869.54</v>
      </c>
      <c r="F11" s="242">
        <v>1.54</v>
      </c>
      <c r="G11" s="242">
        <v>5</v>
      </c>
      <c r="H11" s="243" t="s">
        <v>32</v>
      </c>
      <c r="I11" s="242">
        <v>3.72</v>
      </c>
      <c r="J11" s="244">
        <v>41274</v>
      </c>
      <c r="K11" s="243" t="s">
        <v>36</v>
      </c>
      <c r="L11" s="243" t="s">
        <v>37</v>
      </c>
      <c r="M11" s="243" t="s">
        <v>84</v>
      </c>
      <c r="N11" s="243" t="str">
        <v>1098698</v>
      </c>
      <c r="O11" s="243" t="str">
        <v>עירית רעננה אג"ח 1 - מ- עירית רעננה</v>
      </c>
      <c r="P11" s="239"/>
    </row>
    <row r="12" spans="1:16">
      <c r="A12" s="242">
        <v>0.0160162326433724</v>
      </c>
      <c r="B12" s="242">
        <v>0.0282669213333634</v>
      </c>
      <c r="C12" s="242">
        <v>458.703288425</v>
      </c>
      <c r="D12" s="242">
        <v>150.25</v>
      </c>
      <c r="E12" s="242">
        <v>305293.37</v>
      </c>
      <c r="F12" s="242">
        <v>2.51</v>
      </c>
      <c r="G12" s="242">
        <v>5.6</v>
      </c>
      <c r="H12" s="243" t="s">
        <v>32</v>
      </c>
      <c r="I12" s="242">
        <v>6.87</v>
      </c>
      <c r="J12" s="244">
        <v>41274</v>
      </c>
      <c r="K12" s="243" t="s">
        <v>36</v>
      </c>
      <c r="L12" s="243" t="s">
        <v>77</v>
      </c>
      <c r="M12" s="243" t="s">
        <v>84</v>
      </c>
      <c r="N12" s="243" t="str">
        <v>1103084</v>
      </c>
      <c r="O12" s="243" t="str">
        <v>נתיבי גז אג"ח א - רמ- נתיבי הגז הטבעי לישראל בע"מ</v>
      </c>
      <c r="P12" s="239"/>
    </row>
    <row r="13" spans="1:16">
      <c r="A13" s="242">
        <v>0.0464463503967328</v>
      </c>
      <c r="B13" s="242">
        <v>0</v>
      </c>
      <c r="C13" s="242">
        <v>1330.21879344</v>
      </c>
      <c r="D13" s="242">
        <v>143.82</v>
      </c>
      <c r="E13" s="242">
        <v>924919.2</v>
      </c>
      <c r="F13" s="242">
        <v>0.8</v>
      </c>
      <c r="G13" s="242">
        <v>6.5</v>
      </c>
      <c r="H13" s="243" t="s">
        <v>32</v>
      </c>
      <c r="I13" s="242">
        <v>2.16</v>
      </c>
      <c r="J13" s="244">
        <v>41274</v>
      </c>
      <c r="K13" s="243" t="s">
        <v>36</v>
      </c>
      <c r="L13" s="243" t="s">
        <v>77</v>
      </c>
      <c r="M13" s="243" t="s">
        <v>73</v>
      </c>
      <c r="N13" s="243" t="str">
        <v>6262794</v>
      </c>
      <c r="O13" s="243" t="str">
        <v>פועלים שטר הון 6.5% 2017- בנק הפועלים בע"מ</v>
      </c>
      <c r="P13" s="239"/>
    </row>
    <row r="14" spans="1:16">
      <c r="A14" s="242">
        <v>0.00173958496742476</v>
      </c>
      <c r="B14" s="242">
        <v>0.188523710843374</v>
      </c>
      <c r="C14" s="242">
        <v>49.821538112</v>
      </c>
      <c r="D14" s="242">
        <v>127.36</v>
      </c>
      <c r="E14" s="242">
        <v>39118.67</v>
      </c>
      <c r="F14" s="242">
        <v>1.64</v>
      </c>
      <c r="G14" s="242">
        <v>5.2</v>
      </c>
      <c r="H14" s="243" t="s">
        <v>32</v>
      </c>
      <c r="I14" s="242">
        <v>0.5</v>
      </c>
      <c r="J14" s="244">
        <v>41274</v>
      </c>
      <c r="K14" s="243" t="s">
        <v>36</v>
      </c>
      <c r="L14" s="243" t="s">
        <v>77</v>
      </c>
      <c r="M14" s="243" t="s">
        <v>102</v>
      </c>
      <c r="N14" s="243" t="str">
        <v>1090778</v>
      </c>
      <c r="O14" s="243" t="str">
        <v>פלאפון א- פלאפון תקשורת בע"מ</v>
      </c>
      <c r="P14" s="239"/>
    </row>
    <row r="15" spans="1:16">
      <c r="A15" s="242">
        <v>0.00472824808452068</v>
      </c>
      <c r="B15" s="242">
        <v>0.157887987987988</v>
      </c>
      <c r="C15" s="242">
        <v>135.41654852</v>
      </c>
      <c r="D15" s="242">
        <v>128.78</v>
      </c>
      <c r="E15" s="242">
        <v>105153.4</v>
      </c>
      <c r="F15" s="242">
        <v>1.23</v>
      </c>
      <c r="G15" s="242">
        <v>4.55</v>
      </c>
      <c r="H15" s="243" t="s">
        <v>32</v>
      </c>
      <c r="I15" s="242">
        <v>0.99</v>
      </c>
      <c r="J15" s="244">
        <v>41274</v>
      </c>
      <c r="K15" s="243" t="s">
        <v>36</v>
      </c>
      <c r="L15" s="243" t="s">
        <v>77</v>
      </c>
      <c r="M15" s="243" t="s">
        <v>102</v>
      </c>
      <c r="N15" s="243" t="str">
        <v>1093582</v>
      </c>
      <c r="O15" s="243" t="str">
        <v>פלאפון ג- פלאפון תקשורת בע"מ</v>
      </c>
      <c r="P15" s="239"/>
    </row>
    <row r="16" spans="1:16">
      <c r="A16" s="242">
        <v>0.00565710262803129</v>
      </c>
      <c r="B16" s="242">
        <v>0.0380338893219401</v>
      </c>
      <c r="C16" s="242">
        <v>162.018849015</v>
      </c>
      <c r="D16" s="242">
        <v>131.85</v>
      </c>
      <c r="E16" s="242">
        <v>122881.19</v>
      </c>
      <c r="F16" s="242">
        <v>0.73</v>
      </c>
      <c r="G16" s="242">
        <v>4.95</v>
      </c>
      <c r="H16" s="243" t="s">
        <v>32</v>
      </c>
      <c r="I16" s="242">
        <v>1.52</v>
      </c>
      <c r="J16" s="244">
        <v>41274</v>
      </c>
      <c r="K16" s="243" t="s">
        <v>36</v>
      </c>
      <c r="L16" s="243" t="s">
        <v>77</v>
      </c>
      <c r="M16" s="243" t="s">
        <v>81</v>
      </c>
      <c r="N16" s="243" t="str">
        <v>1093533</v>
      </c>
      <c r="O16" s="243" t="str">
        <v>קנית השלום השקעות אגח 4.95%- קנית השלום השקעות בע"מ</v>
      </c>
      <c r="P16" s="239"/>
    </row>
    <row r="17" spans="1:16">
      <c r="A17" s="242">
        <v>0.0151372252524711</v>
      </c>
      <c r="B17" s="242">
        <v>0.123025475105432</v>
      </c>
      <c r="C17" s="242">
        <v>433.528605356</v>
      </c>
      <c r="D17" s="242">
        <v>143.99</v>
      </c>
      <c r="E17" s="242">
        <v>301082.44</v>
      </c>
      <c r="F17" s="242">
        <v>1.94</v>
      </c>
      <c r="G17" s="242">
        <v>5.3</v>
      </c>
      <c r="H17" s="243" t="s">
        <v>32</v>
      </c>
      <c r="I17" s="242">
        <v>4.86</v>
      </c>
      <c r="J17" s="244">
        <v>41274</v>
      </c>
      <c r="K17" s="243" t="s">
        <v>36</v>
      </c>
      <c r="L17" s="243" t="s">
        <v>83</v>
      </c>
      <c r="M17" s="243" t="s">
        <v>81</v>
      </c>
      <c r="N17" s="243" t="str">
        <v>1094820</v>
      </c>
      <c r="O17" s="243" t="str">
        <v>אבנת השכרות בע"מ - אגח א'- אבנת השכרות בע"מ</v>
      </c>
      <c r="P17" s="239"/>
    </row>
    <row r="18" spans="1:16">
      <c r="A18" s="242">
        <v>0.0227811556007122</v>
      </c>
      <c r="B18" s="242">
        <v>0</v>
      </c>
      <c r="C18" s="242">
        <v>652.45</v>
      </c>
      <c r="D18" s="242">
        <v>130.49</v>
      </c>
      <c r="E18" s="242">
        <v>500000</v>
      </c>
      <c r="F18" s="242">
        <v>1.2</v>
      </c>
      <c r="G18" s="242">
        <v>6.7</v>
      </c>
      <c r="H18" s="243" t="s">
        <v>32</v>
      </c>
      <c r="I18" s="242">
        <v>0.07</v>
      </c>
      <c r="J18" s="244">
        <v>41274</v>
      </c>
      <c r="K18" s="243" t="s">
        <v>36</v>
      </c>
      <c r="L18" s="243" t="s">
        <v>83</v>
      </c>
      <c r="M18" s="243" t="s">
        <v>84</v>
      </c>
      <c r="N18" s="243" t="str">
        <v>71112056</v>
      </c>
      <c r="O18" s="243" t="str">
        <v>חשמל 6.7% 2013- חברת החשמל לישראל בע"מ</v>
      </c>
      <c r="P18" s="239"/>
    </row>
    <row r="19" spans="1:16">
      <c r="A19" s="242">
        <v>0.0715205031238606</v>
      </c>
      <c r="B19" s="242">
        <v>0.116452665581926</v>
      </c>
      <c r="C19" s="242">
        <v>2048.34</v>
      </c>
      <c r="D19" s="242">
        <v>146.31</v>
      </c>
      <c r="E19" s="242">
        <v>1400000</v>
      </c>
      <c r="F19" s="242">
        <v>1.18</v>
      </c>
      <c r="G19" s="242">
        <v>6.5</v>
      </c>
      <c r="H19" s="243" t="s">
        <v>32</v>
      </c>
      <c r="I19" s="242">
        <v>3.21</v>
      </c>
      <c r="J19" s="244">
        <v>41274</v>
      </c>
      <c r="K19" s="243" t="s">
        <v>36</v>
      </c>
      <c r="L19" s="243" t="s">
        <v>83</v>
      </c>
      <c r="M19" s="243" t="s">
        <v>84</v>
      </c>
      <c r="N19" s="243" t="str">
        <v>6000046</v>
      </c>
      <c r="O19" s="243" t="str">
        <v>חשמל אגח יב רמ- חברת החשמל לישראל בע"מ</v>
      </c>
      <c r="P19" s="239"/>
    </row>
    <row r="20" spans="1:16">
      <c r="A20" s="242">
        <v>0.0824361840013487</v>
      </c>
      <c r="B20" s="242">
        <v>0.048909020949195</v>
      </c>
      <c r="C20" s="242">
        <v>2360.964</v>
      </c>
      <c r="D20" s="242">
        <v>130.44</v>
      </c>
      <c r="E20" s="242">
        <v>1810000</v>
      </c>
      <c r="F20" s="242">
        <v>2.91</v>
      </c>
      <c r="G20" s="242">
        <v>6</v>
      </c>
      <c r="H20" s="243" t="s">
        <v>32</v>
      </c>
      <c r="I20" s="242">
        <v>6.61</v>
      </c>
      <c r="J20" s="244">
        <v>41274</v>
      </c>
      <c r="K20" s="243" t="s">
        <v>75</v>
      </c>
      <c r="L20" s="243" t="s">
        <v>82</v>
      </c>
      <c r="M20" s="243" t="s">
        <v>84</v>
      </c>
      <c r="N20" s="243" t="str">
        <v>6000129</v>
      </c>
      <c r="O20" s="243" t="str">
        <v>חשמל צמוד 2022 רמ- חברת החשמל לישראל בע"מ</v>
      </c>
      <c r="P20" s="239"/>
    </row>
    <row r="21" spans="1:16">
      <c r="A21" s="242">
        <v>0.014147321694229</v>
      </c>
      <c r="B21" s="242">
        <v>0.0724133650772324</v>
      </c>
      <c r="C21" s="242">
        <v>405.177867233</v>
      </c>
      <c r="D21" s="242">
        <v>149.53</v>
      </c>
      <c r="E21" s="242">
        <v>270967.61</v>
      </c>
      <c r="F21" s="242">
        <v>1.97</v>
      </c>
      <c r="G21" s="242">
        <v>6.25</v>
      </c>
      <c r="H21" s="243" t="s">
        <v>32</v>
      </c>
      <c r="I21" s="242">
        <v>4.09</v>
      </c>
      <c r="J21" s="244">
        <v>41274</v>
      </c>
      <c r="K21" s="243" t="s">
        <v>75</v>
      </c>
      <c r="L21" s="243" t="s">
        <v>82</v>
      </c>
      <c r="M21" s="243" t="s">
        <v>81</v>
      </c>
      <c r="N21" s="243" t="str">
        <v>1089879</v>
      </c>
      <c r="O21" s="243" t="str">
        <v>מול הים נכסים והשכרות- מול הים נכסים והשכרות (2004) בע"מ</v>
      </c>
      <c r="P21" s="239"/>
    </row>
    <row r="22" spans="1:16">
      <c r="A22" s="242">
        <v>0.0051004551040567</v>
      </c>
      <c r="B22" s="242">
        <v>0.235348555907202</v>
      </c>
      <c r="C22" s="242">
        <v>146.07652004</v>
      </c>
      <c r="D22" s="242">
        <v>129.91</v>
      </c>
      <c r="E22" s="242">
        <v>112444.4</v>
      </c>
      <c r="F22" s="242">
        <v>0.96</v>
      </c>
      <c r="G22" s="242">
        <v>5.4</v>
      </c>
      <c r="H22" s="243" t="s">
        <v>32</v>
      </c>
      <c r="I22" s="242">
        <v>0.69</v>
      </c>
      <c r="J22" s="244">
        <v>41274</v>
      </c>
      <c r="K22" s="243" t="s">
        <v>36</v>
      </c>
      <c r="L22" s="243" t="s">
        <v>83</v>
      </c>
      <c r="M22" s="243" t="s">
        <v>81</v>
      </c>
      <c r="N22" s="243" t="str">
        <v>1090679</v>
      </c>
      <c r="O22" s="243" t="str">
        <v>משאב אגח א רמ- משאב יזום ופיתוח בע"מ</v>
      </c>
      <c r="P22" s="239"/>
    </row>
    <row r="23" spans="1:16">
      <c r="A23" s="242">
        <v>0.264209588794267</v>
      </c>
      <c r="B23" s="242">
        <v>0</v>
      </c>
      <c r="C23" s="242">
        <v>7566.93599</v>
      </c>
      <c r="D23" s="242">
        <v>109.665738985507</v>
      </c>
      <c r="E23" s="242">
        <v>6900000</v>
      </c>
      <c r="F23" s="242">
        <v>2.04</v>
      </c>
      <c r="G23" s="242">
        <v>6.25</v>
      </c>
      <c r="H23" s="243" t="s">
        <v>32</v>
      </c>
      <c r="I23" s="242">
        <v>5.22</v>
      </c>
      <c r="J23" s="244">
        <v>41274</v>
      </c>
      <c r="K23" s="243" t="s">
        <v>53</v>
      </c>
      <c r="L23" s="243" t="s">
        <v>87</v>
      </c>
      <c r="M23" s="243" t="s">
        <v>73</v>
      </c>
      <c r="N23" s="243" t="str">
        <v>6620233</v>
      </c>
      <c r="O23" s="243" t="str">
        <v>שטר הון נדחה פועלים לס ד- בנק הפועלים בע"מ</v>
      </c>
      <c r="P23" s="239"/>
    </row>
    <row r="24" spans="1:16">
      <c r="A24" s="242">
        <v>0.00430806147146239</v>
      </c>
      <c r="B24" s="242">
        <v>0.237402168574167</v>
      </c>
      <c r="C24" s="242">
        <v>123.382446278</v>
      </c>
      <c r="D24" s="242">
        <v>132.02</v>
      </c>
      <c r="E24" s="242">
        <v>93457.39</v>
      </c>
      <c r="F24" s="242">
        <v>1.5</v>
      </c>
      <c r="G24" s="242">
        <v>5.85</v>
      </c>
      <c r="H24" s="243" t="s">
        <v>32</v>
      </c>
      <c r="I24" s="242">
        <v>0.07</v>
      </c>
      <c r="J24" s="244">
        <v>41274</v>
      </c>
      <c r="K24" s="243" t="s">
        <v>36</v>
      </c>
      <c r="L24" s="243" t="s">
        <v>88</v>
      </c>
      <c r="M24" s="243" t="s">
        <v>85</v>
      </c>
      <c r="N24" s="243" t="str">
        <v>7390040</v>
      </c>
      <c r="O24" s="243" t="str">
        <v>*אלקטרה אגח ב לס- אלקטרה בע"מ</v>
      </c>
      <c r="P24" s="239"/>
    </row>
    <row r="25" spans="1:16">
      <c r="A25" s="242">
        <v>0.00518711349006957</v>
      </c>
      <c r="B25" s="242">
        <v>0.05747385</v>
      </c>
      <c r="C25" s="242">
        <v>148.55840748</v>
      </c>
      <c r="D25" s="242">
        <v>129.24</v>
      </c>
      <c r="E25" s="242">
        <v>114947.7</v>
      </c>
      <c r="F25" s="242">
        <v>1.52</v>
      </c>
      <c r="G25" s="242">
        <v>5.9</v>
      </c>
      <c r="H25" s="243" t="s">
        <v>32</v>
      </c>
      <c r="I25" s="242">
        <v>0.83</v>
      </c>
      <c r="J25" s="244">
        <v>41274</v>
      </c>
      <c r="K25" s="243" t="s">
        <v>75</v>
      </c>
      <c r="L25" s="243" t="s">
        <v>90</v>
      </c>
      <c r="M25" s="243" t="s">
        <v>102</v>
      </c>
      <c r="N25" s="243" t="str">
        <v>1088129</v>
      </c>
      <c r="O25" s="243" t="str">
        <v>אלון רבוע אגח א לס- אלון החזקות ברבוע כחול- ישראל בע"מ לשעבר רבוע כחול</v>
      </c>
      <c r="P25" s="239"/>
    </row>
    <row r="26" spans="1:16">
      <c r="A26" s="242">
        <v>0.000553097551633552</v>
      </c>
      <c r="B26" s="242">
        <v>0.108260393873085</v>
      </c>
      <c r="C26" s="242">
        <v>15.840658125</v>
      </c>
      <c r="D26" s="242">
        <v>128.07</v>
      </c>
      <c r="E26" s="242">
        <v>12368.75</v>
      </c>
      <c r="F26" s="242">
        <v>2.22</v>
      </c>
      <c r="G26" s="242">
        <v>6.35</v>
      </c>
      <c r="H26" s="243" t="s">
        <v>32</v>
      </c>
      <c r="I26" s="242">
        <v>0.58</v>
      </c>
      <c r="J26" s="244">
        <v>41274</v>
      </c>
      <c r="K26" s="243" t="s">
        <v>36</v>
      </c>
      <c r="L26" s="243" t="s">
        <v>88</v>
      </c>
      <c r="M26" s="243" t="s">
        <v>81</v>
      </c>
      <c r="N26" s="243" t="str">
        <v>2510063</v>
      </c>
      <c r="O26" s="243" t="str">
        <v>אשטרום נכסים בע"מ - סידרה 4- אשטרום נכסים בע"מ</v>
      </c>
      <c r="P26" s="239"/>
    </row>
    <row r="27" spans="1:16">
      <c r="A27" s="242">
        <v>0.00131397513259008</v>
      </c>
      <c r="B27" s="242">
        <v>0.0250004506248986</v>
      </c>
      <c r="C27" s="242">
        <v>37.632115345</v>
      </c>
      <c r="D27" s="242">
        <v>131.71</v>
      </c>
      <c r="E27" s="242">
        <v>28571.95</v>
      </c>
      <c r="F27" s="242">
        <v>1.44</v>
      </c>
      <c r="G27" s="242">
        <v>5.65</v>
      </c>
      <c r="H27" s="243" t="s">
        <v>32</v>
      </c>
      <c r="I27" s="242">
        <v>0.22</v>
      </c>
      <c r="J27" s="244">
        <v>41274</v>
      </c>
      <c r="K27" s="243" t="s">
        <v>36</v>
      </c>
      <c r="L27" s="243" t="s">
        <v>88</v>
      </c>
      <c r="M27" s="243" t="s">
        <v>89</v>
      </c>
      <c r="N27" s="243" t="str">
        <v>6320055</v>
      </c>
      <c r="O27" s="243" t="str">
        <v>נייר חדרה אג"ח 2 לס- נייר חדרה לשעבר מפעלי נייר</v>
      </c>
      <c r="P27" s="239"/>
    </row>
    <row r="28" spans="1:16">
      <c r="A28" s="242">
        <v>0.190130420893151</v>
      </c>
      <c r="B28" s="242">
        <v>0.273655069124424</v>
      </c>
      <c r="C28" s="242">
        <v>5445.3160887</v>
      </c>
      <c r="D28" s="242">
        <v>152.83</v>
      </c>
      <c r="E28" s="242">
        <v>3562989</v>
      </c>
      <c r="F28" s="242">
        <v>2.32</v>
      </c>
      <c r="G28" s="242">
        <v>5.75</v>
      </c>
      <c r="H28" s="243" t="s">
        <v>32</v>
      </c>
      <c r="I28" s="242">
        <v>7.36</v>
      </c>
      <c r="J28" s="244">
        <v>41274</v>
      </c>
      <c r="K28" s="243" t="s">
        <v>36</v>
      </c>
      <c r="L28" s="243" t="s">
        <v>88</v>
      </c>
      <c r="M28" s="243" t="s">
        <v>73</v>
      </c>
      <c r="N28" s="243" t="str">
        <v>6620280</v>
      </c>
      <c r="O28" s="243" t="str">
        <v>פועלים ש"ה ג ר"מ- בנק הפועלים בע"מ</v>
      </c>
      <c r="P28" s="239"/>
    </row>
    <row r="29" spans="1:16">
      <c r="A29" s="242">
        <v>0.00731567698522223</v>
      </c>
      <c r="B29" s="242">
        <v>0.18820448211058</v>
      </c>
      <c r="C29" s="242">
        <v>209.520251416</v>
      </c>
      <c r="D29" s="242">
        <v>128.54</v>
      </c>
      <c r="E29" s="242">
        <v>163000.04</v>
      </c>
      <c r="F29" s="242">
        <v>2.07</v>
      </c>
      <c r="G29" s="242">
        <v>6.3</v>
      </c>
      <c r="H29" s="243" t="s">
        <v>32</v>
      </c>
      <c r="I29" s="242">
        <v>0.08</v>
      </c>
      <c r="J29" s="244">
        <v>41274</v>
      </c>
      <c r="K29" s="243" t="s">
        <v>75</v>
      </c>
      <c r="L29" s="243" t="s">
        <v>91</v>
      </c>
      <c r="M29" s="243" t="s">
        <v>81</v>
      </c>
      <c r="N29" s="243" t="str">
        <v>7150188</v>
      </c>
      <c r="O29" s="243" t="str">
        <v>*אזורים אג"ח 6 נשר- אזורים-חברה להשקעות בפתוח ובבנין בע"מ</v>
      </c>
      <c r="P29" s="239"/>
    </row>
    <row r="30" spans="1:16">
      <c r="A30" s="242">
        <v>0.0260208806905648</v>
      </c>
      <c r="B30" s="242">
        <v>0.0303424529261295</v>
      </c>
      <c r="C30" s="242">
        <v>745.2354</v>
      </c>
      <c r="D30" s="242">
        <v>136.49</v>
      </c>
      <c r="E30" s="242">
        <v>546000</v>
      </c>
      <c r="F30" s="242">
        <v>3.12</v>
      </c>
      <c r="G30" s="242">
        <v>5.35</v>
      </c>
      <c r="H30" s="243" t="s">
        <v>32</v>
      </c>
      <c r="I30" s="242">
        <v>5.06</v>
      </c>
      <c r="J30" s="244">
        <v>41274</v>
      </c>
      <c r="K30" s="243" t="s">
        <v>36</v>
      </c>
      <c r="L30" s="243" t="s">
        <v>92</v>
      </c>
      <c r="M30" s="243" t="s">
        <v>85</v>
      </c>
      <c r="N30" s="243" t="str">
        <v>1101567</v>
      </c>
      <c r="O30" s="243" t="str">
        <v>אלון חברת הדלק אגח סד' א- אלון חברת הדלק לישראל בע"מ</v>
      </c>
      <c r="P30" s="239"/>
    </row>
    <row r="31" spans="1:16">
      <c r="A31" s="242">
        <v>0.0115316048330349</v>
      </c>
      <c r="B31" s="242">
        <v>0.237562607645557</v>
      </c>
      <c r="C31" s="242">
        <v>330.264</v>
      </c>
      <c r="D31" s="242">
        <v>125.1</v>
      </c>
      <c r="E31" s="242">
        <v>264000</v>
      </c>
      <c r="F31" s="242">
        <v>1.47</v>
      </c>
      <c r="G31" s="242">
        <v>6.9</v>
      </c>
      <c r="H31" s="243" t="s">
        <v>32</v>
      </c>
      <c r="I31" s="242">
        <v>0.9</v>
      </c>
      <c r="J31" s="244">
        <v>41301</v>
      </c>
      <c r="K31" s="243" t="s">
        <v>36</v>
      </c>
      <c r="L31" s="243" t="s">
        <v>92</v>
      </c>
      <c r="M31" s="243" t="s">
        <v>81</v>
      </c>
      <c r="N31" s="243" t="str">
        <v>1109594</v>
      </c>
      <c r="O31" s="243" t="str">
        <v>אלעד גרופ אגח א רמ- אלעד גרופ</v>
      </c>
      <c r="P31" s="239"/>
    </row>
    <row r="32" spans="1:16">
      <c r="A32" s="242">
        <v>0.0220069441581604</v>
      </c>
      <c r="B32" s="242">
        <v>0</v>
      </c>
      <c r="C32" s="242">
        <v>630.276662328</v>
      </c>
      <c r="D32" s="242">
        <v>103.76</v>
      </c>
      <c r="E32" s="242">
        <v>607437.03</v>
      </c>
      <c r="F32" s="242">
        <v>5.72</v>
      </c>
      <c r="G32" s="242">
        <v>5.85</v>
      </c>
      <c r="H32" s="243" t="s">
        <v>32</v>
      </c>
      <c r="I32" s="242">
        <v>1.6</v>
      </c>
      <c r="J32" s="244">
        <v>41274</v>
      </c>
      <c r="K32" s="243" t="s">
        <v>36</v>
      </c>
      <c r="L32" s="243" t="s">
        <v>92</v>
      </c>
      <c r="M32" s="243" t="s">
        <v>81</v>
      </c>
      <c r="N32" s="243" t="str">
        <v>11063012</v>
      </c>
      <c r="O32" s="243" t="str">
        <v>אלעד יואס אגח 1 רמ ms- אלעד יו.אס. רזידינשיאל (ישראל) בע"מ</v>
      </c>
      <c r="P32" s="239"/>
    </row>
    <row r="33" spans="1:16">
      <c r="A33" s="242">
        <v>0.00131485533397718</v>
      </c>
      <c r="B33" s="242">
        <v>0.0589411049256697</v>
      </c>
      <c r="C33" s="242">
        <v>37.657324224</v>
      </c>
      <c r="D33" s="242">
        <v>131.76</v>
      </c>
      <c r="E33" s="242">
        <v>28580.24</v>
      </c>
      <c r="F33" s="242">
        <v>1.56</v>
      </c>
      <c r="G33" s="242">
        <v>5.7</v>
      </c>
      <c r="H33" s="243" t="s">
        <v>32</v>
      </c>
      <c r="I33" s="242">
        <v>0.21</v>
      </c>
      <c r="J33" s="244">
        <v>41274</v>
      </c>
      <c r="K33" s="243" t="s">
        <v>36</v>
      </c>
      <c r="L33" s="243" t="s">
        <v>92</v>
      </c>
      <c r="M33" s="243" t="s">
        <v>85</v>
      </c>
      <c r="N33" s="243" t="str">
        <v>6940100</v>
      </c>
      <c r="O33" s="243" t="str">
        <v>אלקו החזקות אג"ח לס 8- אלקו החזקות בע"מ</v>
      </c>
      <c r="P33" s="239"/>
    </row>
    <row r="34" spans="1:16">
      <c r="A34" s="242">
        <v>0.0113142327674373</v>
      </c>
      <c r="B34" s="242">
        <v>0.0662098408851074</v>
      </c>
      <c r="C34" s="242">
        <v>324.038485953</v>
      </c>
      <c r="D34" s="242">
        <v>104.91</v>
      </c>
      <c r="E34" s="242">
        <v>308872.83</v>
      </c>
      <c r="F34" s="242">
        <v>4.86</v>
      </c>
      <c r="G34" s="242">
        <v>6.7</v>
      </c>
      <c r="H34" s="243" t="s">
        <v>32</v>
      </c>
      <c r="I34" s="242">
        <v>3.46</v>
      </c>
      <c r="J34" s="244">
        <v>41274</v>
      </c>
      <c r="K34" s="243" t="s">
        <v>36</v>
      </c>
      <c r="L34" s="243" t="s">
        <v>92</v>
      </c>
      <c r="M34" s="243" t="s">
        <v>81</v>
      </c>
      <c r="N34" s="243" t="str">
        <v>10927742</v>
      </c>
      <c r="O34" s="243" t="str">
        <v>אספיסי אלעד אגח 2 רמ ms- אס.פי.סי אל-עד</v>
      </c>
      <c r="P34" s="239"/>
    </row>
    <row r="35" spans="1:16">
      <c r="A35" s="242">
        <v>0.00675974942062522</v>
      </c>
      <c r="B35" s="242">
        <v>0.10498067860366</v>
      </c>
      <c r="C35" s="242">
        <v>193.598542005</v>
      </c>
      <c r="D35" s="242">
        <v>109.23</v>
      </c>
      <c r="E35" s="242">
        <v>177239.35</v>
      </c>
      <c r="F35" s="242">
        <v>4.48</v>
      </c>
      <c r="G35" s="242">
        <v>6.7</v>
      </c>
      <c r="H35" s="243" t="s">
        <v>32</v>
      </c>
      <c r="I35" s="242">
        <v>3.76</v>
      </c>
      <c r="J35" s="244">
        <v>41274</v>
      </c>
      <c r="K35" s="243" t="s">
        <v>36</v>
      </c>
      <c r="L35" s="243" t="s">
        <v>92</v>
      </c>
      <c r="M35" s="243" t="s">
        <v>81</v>
      </c>
      <c r="N35" s="243" t="str">
        <v>1093939</v>
      </c>
      <c r="O35" s="243" t="str">
        <v>אספיסי אלעד אגח 3 רמms- אס.פי.סי אל-עד</v>
      </c>
      <c r="P35" s="239"/>
    </row>
    <row r="36" spans="1:16">
      <c r="A36" s="242">
        <v>0.000642581881077388</v>
      </c>
      <c r="B36" s="242">
        <v>0.138861658748388</v>
      </c>
      <c r="C36" s="242">
        <v>18.4034803</v>
      </c>
      <c r="D36" s="242">
        <v>95.5</v>
      </c>
      <c r="E36" s="242">
        <v>19270.66</v>
      </c>
      <c r="F36" s="242">
        <v>0.01</v>
      </c>
      <c r="G36" s="242">
        <v>0.0001</v>
      </c>
      <c r="H36" s="243" t="s">
        <v>32</v>
      </c>
      <c r="I36" s="242">
        <v>0.01</v>
      </c>
      <c r="J36" s="244">
        <v>41274</v>
      </c>
      <c r="K36" s="243" t="s">
        <v>75</v>
      </c>
      <c r="L36" s="243" t="s">
        <v>95</v>
      </c>
      <c r="M36" s="243" t="s">
        <v>81</v>
      </c>
      <c r="N36" s="243" t="str">
        <v>7190184</v>
      </c>
      <c r="O36" s="243" t="str">
        <v>לוי אגח ד חש 10/12- א.לוי השקעות ובנין בע"מ</v>
      </c>
      <c r="P36" s="239"/>
    </row>
    <row r="37" spans="1:16">
      <c r="A37" s="242">
        <v>0.00013961993031008</v>
      </c>
      <c r="B37" s="242">
        <v>0.0326256135171785</v>
      </c>
      <c r="C37" s="242">
        <v>3.99870073</v>
      </c>
      <c r="D37" s="242">
        <v>36.77</v>
      </c>
      <c r="E37" s="242">
        <v>10874.9</v>
      </c>
      <c r="F37" s="242">
        <v>0.01</v>
      </c>
      <c r="G37" s="242">
        <v>4.7</v>
      </c>
      <c r="H37" s="243" t="s">
        <v>32</v>
      </c>
      <c r="I37" s="242">
        <v>0.01</v>
      </c>
      <c r="J37" s="244">
        <v>41492</v>
      </c>
      <c r="K37" s="243" t="s">
        <v>75</v>
      </c>
      <c r="L37" s="243" t="s">
        <v>172</v>
      </c>
      <c r="M37" s="243" t="s">
        <v>74</v>
      </c>
      <c r="N37" s="243" t="str">
        <v>7560139</v>
      </c>
      <c r="O37" s="243" t="str">
        <v>פטרו אגח א-רמ חש 8/13- מפעלים פטרוכימיים בישראל בע"מ</v>
      </c>
      <c r="P37" s="239"/>
    </row>
    <row r="38" spans="1:16">
      <c r="A38" s="242">
        <v>0.000139616977401642</v>
      </c>
      <c r="B38" s="242">
        <v>0.0163121681216812</v>
      </c>
      <c r="C38" s="242">
        <v>3.998616159</v>
      </c>
      <c r="D38" s="242">
        <v>36.77</v>
      </c>
      <c r="E38" s="242">
        <v>10874.67</v>
      </c>
      <c r="F38" s="242">
        <v>0.01</v>
      </c>
      <c r="G38" s="242">
        <v>5.7</v>
      </c>
      <c r="H38" s="243" t="s">
        <v>32</v>
      </c>
      <c r="I38" s="242">
        <v>1.09</v>
      </c>
      <c r="J38" s="244">
        <v>41274</v>
      </c>
      <c r="K38" s="243" t="s">
        <v>75</v>
      </c>
      <c r="L38" s="243" t="s">
        <v>172</v>
      </c>
      <c r="M38" s="243" t="s">
        <v>74</v>
      </c>
      <c r="N38" s="243" t="str">
        <v>7560014</v>
      </c>
      <c r="O38" s="243" t="str">
        <v>פטרוכימיים אגח א רמ msh- מפעלים פטרוכימיים בישראל בע"מ</v>
      </c>
      <c r="P38" s="239"/>
    </row>
    <row r="39" spans="1:16">
      <c r="A39" s="242">
        <v>0.0206986056172317</v>
      </c>
      <c r="B39" s="242">
        <v>0.198568670094921</v>
      </c>
      <c r="C39" s="242">
        <v>592.8059784</v>
      </c>
      <c r="D39" s="242">
        <v>60.68</v>
      </c>
      <c r="E39" s="242">
        <v>976938</v>
      </c>
      <c r="F39" s="242">
        <v>4</v>
      </c>
      <c r="G39" s="242">
        <v>5.45</v>
      </c>
      <c r="H39" s="243" t="s">
        <v>32</v>
      </c>
      <c r="I39" s="242">
        <v>2.78</v>
      </c>
      <c r="J39" s="244">
        <v>41274</v>
      </c>
      <c r="K39" s="243" t="s">
        <v>36</v>
      </c>
      <c r="L39" s="243" t="s">
        <v>173</v>
      </c>
      <c r="M39" s="243" t="s">
        <v>84</v>
      </c>
      <c r="N39" s="243" t="str">
        <v>6510036</v>
      </c>
      <c r="O39" s="243" t="str">
        <v>צים  אגח  ג  רמ ms- צים שירותי ספנות משולבים בע"מ</v>
      </c>
      <c r="P39" s="239"/>
    </row>
    <row r="40" spans="1:16">
      <c r="A40" s="242">
        <v>0.0088017069565906</v>
      </c>
      <c r="B40" s="242">
        <v>0.0791217609546417</v>
      </c>
      <c r="C40" s="242">
        <v>252.08</v>
      </c>
      <c r="D40" s="242">
        <v>63.02</v>
      </c>
      <c r="E40" s="242">
        <v>400000</v>
      </c>
      <c r="F40" s="242">
        <v>14.98</v>
      </c>
      <c r="G40" s="242">
        <v>5.8</v>
      </c>
      <c r="H40" s="243" t="s">
        <v>32</v>
      </c>
      <c r="I40" s="242">
        <v>2.71</v>
      </c>
      <c r="J40" s="244">
        <v>41274</v>
      </c>
      <c r="K40" s="243" t="s">
        <v>36</v>
      </c>
      <c r="L40" s="243" t="s">
        <v>173</v>
      </c>
      <c r="M40" s="243" t="s">
        <v>84</v>
      </c>
      <c r="N40" s="243" t="str">
        <v>6510010</v>
      </c>
      <c r="O40" s="243" t="str">
        <v>צים - אגח א רמ ms- צים שירותי ספנות משולבים בע"מ</v>
      </c>
      <c r="P40" s="239"/>
    </row>
    <row r="41" spans="1:16">
      <c r="A41" s="242">
        <v>4.67357091861245e-12</v>
      </c>
      <c r="B41" s="242">
        <v>0.364192661816047</v>
      </c>
      <c r="C41" s="242">
        <v>1.338506e-07</v>
      </c>
      <c r="D41" s="242">
        <v>1e-06</v>
      </c>
      <c r="E41" s="242">
        <v>13385.06</v>
      </c>
      <c r="F41" s="242">
        <v>0.01</v>
      </c>
      <c r="G41" s="242">
        <v>7.4</v>
      </c>
      <c r="H41" s="243" t="s">
        <v>32</v>
      </c>
      <c r="I41" s="242">
        <v>0.01</v>
      </c>
      <c r="J41" s="244">
        <v>41318</v>
      </c>
      <c r="K41" s="243" t="s">
        <v>53</v>
      </c>
      <c r="L41" s="243" t="str">
        <v>NR3</v>
      </c>
      <c r="M41" s="243" t="s">
        <v>84</v>
      </c>
      <c r="N41" s="243" t="str">
        <v>1088202</v>
      </c>
      <c r="O41" s="243" t="str">
        <v>קאר אנד גו %7.4 (חודשי+קרן) 07- קאר אנד גו (סדרה א) בע"מ</v>
      </c>
      <c r="P41" s="239"/>
    </row>
    <row r="42" spans="1:16">
      <c r="A42" s="242">
        <v>9.55747078979991e-11</v>
      </c>
      <c r="B42" s="242">
        <v>0.493569041964864</v>
      </c>
      <c r="C42" s="242">
        <v>2.73725e-06</v>
      </c>
      <c r="D42" s="242">
        <v>1e-06</v>
      </c>
      <c r="E42" s="242">
        <v>273725</v>
      </c>
      <c r="F42" s="242">
        <v>0.01</v>
      </c>
      <c r="G42" s="242">
        <v>7.5</v>
      </c>
      <c r="H42" s="243" t="s">
        <v>32</v>
      </c>
      <c r="I42" s="242">
        <v>0.01</v>
      </c>
      <c r="J42" s="244">
        <v>41274</v>
      </c>
      <c r="K42" s="243" t="s">
        <v>33</v>
      </c>
      <c r="L42" s="243" t="s">
        <v>34</v>
      </c>
      <c r="M42" s="243" t="s">
        <v>81</v>
      </c>
      <c r="N42" s="243" t="str">
        <v>1099951</v>
      </c>
      <c r="O42" s="243" t="str">
        <v>חפציבה גרוזלם אגח msh2- חפציבה ג'רוזלם גולד בע"מ</v>
      </c>
      <c r="P42" s="239"/>
    </row>
    <row r="43" spans="1:16">
      <c r="A43" s="242">
        <v>5.93635224863692e-11</v>
      </c>
      <c r="B43" s="242">
        <v>0.188907255555556</v>
      </c>
      <c r="C43" s="242">
        <v>1.7001653e-06</v>
      </c>
      <c r="D43" s="242">
        <v>1e-06</v>
      </c>
      <c r="E43" s="242">
        <v>170016.53</v>
      </c>
      <c r="F43" s="242">
        <v>0.01</v>
      </c>
      <c r="G43" s="242">
        <v>5.75</v>
      </c>
      <c r="H43" s="243" t="s">
        <v>32</v>
      </c>
      <c r="I43" s="242">
        <v>0.01</v>
      </c>
      <c r="J43" s="244">
        <v>41274</v>
      </c>
      <c r="K43" s="243" t="s">
        <v>33</v>
      </c>
      <c r="L43" s="243" t="s">
        <v>34</v>
      </c>
      <c r="M43" s="243" t="s">
        <v>81</v>
      </c>
      <c r="N43" s="243" t="s">
        <v>174</v>
      </c>
      <c r="O43" s="243" t="str">
        <v>חפציבה גרוזלם אגח א מגדל- חפציבה ג'רוזלם גולד בע"מ</v>
      </c>
      <c r="P43" s="239"/>
    </row>
    <row r="44" spans="1:16">
      <c r="A44" s="242">
        <v>0.00163617894313645</v>
      </c>
      <c r="B44" s="242">
        <v>0.9372</v>
      </c>
      <c r="C44" s="242">
        <v>46.86</v>
      </c>
      <c r="D44" s="242">
        <v>10</v>
      </c>
      <c r="E44" s="242">
        <v>468600</v>
      </c>
      <c r="F44" s="242">
        <v>0.01</v>
      </c>
      <c r="G44" s="242">
        <v>7.5</v>
      </c>
      <c r="H44" s="243" t="s">
        <v>32</v>
      </c>
      <c r="I44" s="242">
        <v>0.01</v>
      </c>
      <c r="J44" s="244">
        <v>41274</v>
      </c>
      <c r="K44" s="243" t="s">
        <v>33</v>
      </c>
      <c r="L44" s="243" t="s">
        <v>34</v>
      </c>
      <c r="M44" s="243" t="s">
        <v>81</v>
      </c>
      <c r="N44" s="243" t="s">
        <v>174</v>
      </c>
      <c r="O44" s="243" t="str">
        <v>חפציבה גרוזלם אגח גmsh- חפציבה ג'רוזלם גולד בע"מ</v>
      </c>
      <c r="P44" s="239"/>
    </row>
    <row r="45" spans="1:16">
      <c r="A45" s="245">
        <v>0.899706580374641</v>
      </c>
      <c r="B45" s="246"/>
      <c r="C45" s="245">
        <v>25767.5057689823</v>
      </c>
      <c r="D45" s="246"/>
      <c r="E45" s="245">
        <v>21640145.75</v>
      </c>
      <c r="F45" s="245">
        <v>2.3321819239562</v>
      </c>
      <c r="G45" s="246"/>
      <c r="H45" s="246"/>
      <c r="I45" s="245">
        <v>4.93241486903185</v>
      </c>
      <c r="J45" s="246"/>
      <c r="K45" s="246"/>
      <c r="L45" s="246"/>
      <c r="M45" s="246"/>
      <c r="N45" s="246"/>
      <c r="O45" s="247" t="s">
        <v>175</v>
      </c>
      <c r="P45" s="239"/>
    </row>
    <row r="46" spans="1:16" ht="15.2" customHeight="1">
      <c r="A46" s="241" t="s">
        <v>100</v>
      </c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39"/>
    </row>
    <row r="47" spans="1:16">
      <c r="A47" s="242">
        <v>3.49163240105943e-10</v>
      </c>
      <c r="B47" s="242">
        <v>0</v>
      </c>
      <c r="C47" s="242">
        <v>1e-05</v>
      </c>
      <c r="D47" s="242">
        <v>0</v>
      </c>
      <c r="E47" s="242">
        <v>0</v>
      </c>
      <c r="F47" s="242">
        <v>0</v>
      </c>
      <c r="G47" s="242">
        <v>0</v>
      </c>
      <c r="H47" s="243" t="s">
        <v>34</v>
      </c>
      <c r="I47" s="242">
        <v>0</v>
      </c>
      <c r="J47" s="244"/>
      <c r="K47" s="243"/>
      <c r="L47" s="243" t="s">
        <v>34</v>
      </c>
      <c r="M47" s="243" t="s">
        <v>34</v>
      </c>
      <c r="N47" s="243" t="s">
        <v>34</v>
      </c>
      <c r="O47" s="243" t="s">
        <v>34</v>
      </c>
      <c r="P47" s="239"/>
    </row>
    <row r="48" spans="1:16">
      <c r="A48" s="245">
        <v>3.49163240105943e-10</v>
      </c>
      <c r="B48" s="246"/>
      <c r="C48" s="245">
        <v>1e-05</v>
      </c>
      <c r="D48" s="246"/>
      <c r="E48" s="245">
        <v>0</v>
      </c>
      <c r="F48" s="245">
        <v>0</v>
      </c>
      <c r="G48" s="246"/>
      <c r="H48" s="246"/>
      <c r="I48" s="245">
        <v>0</v>
      </c>
      <c r="J48" s="246"/>
      <c r="K48" s="246"/>
      <c r="L48" s="246"/>
      <c r="M48" s="246"/>
      <c r="N48" s="246"/>
      <c r="O48" s="247" t="s">
        <v>104</v>
      </c>
      <c r="P48" s="239"/>
    </row>
    <row r="49" spans="1:16" ht="15.2" customHeight="1">
      <c r="A49" s="241" t="s">
        <v>176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39"/>
    </row>
    <row r="50" spans="1:16">
      <c r="A50" s="242">
        <v>3.49163240105943e-10</v>
      </c>
      <c r="B50" s="242">
        <v>0</v>
      </c>
      <c r="C50" s="242">
        <v>1e-05</v>
      </c>
      <c r="D50" s="242">
        <v>0</v>
      </c>
      <c r="E50" s="242">
        <v>0</v>
      </c>
      <c r="F50" s="242">
        <v>0</v>
      </c>
      <c r="G50" s="242">
        <v>0</v>
      </c>
      <c r="H50" s="243" t="s">
        <v>34</v>
      </c>
      <c r="I50" s="242">
        <v>0</v>
      </c>
      <c r="J50" s="244"/>
      <c r="K50" s="243"/>
      <c r="L50" s="243" t="s">
        <v>34</v>
      </c>
      <c r="M50" s="243" t="s">
        <v>34</v>
      </c>
      <c r="N50" s="243" t="s">
        <v>34</v>
      </c>
      <c r="O50" s="243" t="s">
        <v>34</v>
      </c>
      <c r="P50" s="239"/>
    </row>
    <row r="51" spans="1:16">
      <c r="A51" s="245">
        <v>3.49163240105943e-10</v>
      </c>
      <c r="B51" s="246"/>
      <c r="C51" s="245">
        <v>1e-05</v>
      </c>
      <c r="D51" s="246"/>
      <c r="E51" s="245">
        <v>0</v>
      </c>
      <c r="F51" s="245">
        <v>0</v>
      </c>
      <c r="G51" s="246"/>
      <c r="H51" s="246"/>
      <c r="I51" s="245">
        <v>0</v>
      </c>
      <c r="J51" s="246"/>
      <c r="K51" s="246"/>
      <c r="L51" s="246"/>
      <c r="M51" s="246"/>
      <c r="N51" s="246"/>
      <c r="O51" s="247" t="s">
        <v>177</v>
      </c>
      <c r="P51" s="239"/>
    </row>
    <row r="52" spans="1:16" ht="15.2" customHeight="1">
      <c r="A52" s="241" t="s">
        <v>131</v>
      </c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39"/>
    </row>
    <row r="53" spans="1:16">
      <c r="A53" s="242">
        <v>3.49163240105943e-10</v>
      </c>
      <c r="B53" s="242">
        <v>0</v>
      </c>
      <c r="C53" s="242">
        <v>1e-05</v>
      </c>
      <c r="D53" s="242">
        <v>0</v>
      </c>
      <c r="E53" s="242">
        <v>0</v>
      </c>
      <c r="F53" s="242">
        <v>0</v>
      </c>
      <c r="G53" s="242">
        <v>0</v>
      </c>
      <c r="H53" s="243" t="s">
        <v>34</v>
      </c>
      <c r="I53" s="242">
        <v>0</v>
      </c>
      <c r="J53" s="244"/>
      <c r="K53" s="243"/>
      <c r="L53" s="243" t="s">
        <v>34</v>
      </c>
      <c r="M53" s="243" t="s">
        <v>34</v>
      </c>
      <c r="N53" s="243" t="s">
        <v>34</v>
      </c>
      <c r="O53" s="243" t="s">
        <v>34</v>
      </c>
      <c r="P53" s="239"/>
    </row>
    <row r="54" spans="1:16">
      <c r="A54" s="245">
        <v>3.49163240105943e-10</v>
      </c>
      <c r="B54" s="246"/>
      <c r="C54" s="245">
        <v>1e-05</v>
      </c>
      <c r="D54" s="246"/>
      <c r="E54" s="245">
        <v>0</v>
      </c>
      <c r="F54" s="245">
        <v>0</v>
      </c>
      <c r="G54" s="246"/>
      <c r="H54" s="246"/>
      <c r="I54" s="245">
        <v>0</v>
      </c>
      <c r="J54" s="246"/>
      <c r="K54" s="246"/>
      <c r="L54" s="246"/>
      <c r="M54" s="246"/>
      <c r="N54" s="246"/>
      <c r="O54" s="247" t="s">
        <v>132</v>
      </c>
      <c r="P54" s="239"/>
    </row>
    <row r="55" spans="1:16">
      <c r="A55" s="245">
        <v>0.899706581422131</v>
      </c>
      <c r="B55" s="246"/>
      <c r="C55" s="245">
        <v>25767.5057989823</v>
      </c>
      <c r="D55" s="246"/>
      <c r="E55" s="245">
        <v>21640145.75</v>
      </c>
      <c r="F55" s="245">
        <v>2.33218192124094</v>
      </c>
      <c r="G55" s="246"/>
      <c r="H55" s="246"/>
      <c r="I55" s="245">
        <v>4.93241486328925</v>
      </c>
      <c r="J55" s="246"/>
      <c r="K55" s="246"/>
      <c r="L55" s="246"/>
      <c r="M55" s="246"/>
      <c r="N55" s="246"/>
      <c r="O55" s="247" t="s">
        <v>44</v>
      </c>
      <c r="P55" s="239"/>
    </row>
    <row r="56" spans="1:16" ht="15.2" customHeight="1">
      <c r="A56" s="241" t="s">
        <v>45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39"/>
    </row>
    <row r="57" spans="1:16" ht="15.2" customHeight="1">
      <c r="A57" s="241" t="str">
        <v> אג"ח קונצרני של חברות ישראליות</v>
      </c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39"/>
    </row>
    <row r="58" spans="1:16">
      <c r="A58" s="242">
        <v>3.49163240105943e-10</v>
      </c>
      <c r="B58" s="242">
        <v>0</v>
      </c>
      <c r="C58" s="242">
        <v>1e-05</v>
      </c>
      <c r="D58" s="242">
        <v>0</v>
      </c>
      <c r="E58" s="242">
        <v>0</v>
      </c>
      <c r="F58" s="242">
        <v>0</v>
      </c>
      <c r="G58" s="242">
        <v>0</v>
      </c>
      <c r="H58" s="243" t="s">
        <v>34</v>
      </c>
      <c r="I58" s="242">
        <v>0</v>
      </c>
      <c r="J58" s="244"/>
      <c r="K58" s="243"/>
      <c r="L58" s="243" t="s">
        <v>34</v>
      </c>
      <c r="M58" s="243" t="s">
        <v>34</v>
      </c>
      <c r="N58" s="243" t="s">
        <v>34</v>
      </c>
      <c r="O58" s="243" t="s">
        <v>34</v>
      </c>
      <c r="P58" s="239"/>
    </row>
    <row r="59" spans="1:16">
      <c r="A59" s="245">
        <v>3.49163240105943e-10</v>
      </c>
      <c r="B59" s="246"/>
      <c r="C59" s="245">
        <v>1e-05</v>
      </c>
      <c r="D59" s="246"/>
      <c r="E59" s="245">
        <v>0</v>
      </c>
      <c r="F59" s="245">
        <v>0</v>
      </c>
      <c r="G59" s="246"/>
      <c r="H59" s="246"/>
      <c r="I59" s="245">
        <v>0</v>
      </c>
      <c r="J59" s="246"/>
      <c r="K59" s="246"/>
      <c r="L59" s="246"/>
      <c r="M59" s="246"/>
      <c r="N59" s="246"/>
      <c r="O59" s="247" t="str">
        <v> סה''כ ל: אג"ח קונצרני של חברות ישראליות</v>
      </c>
      <c r="P59" s="239"/>
    </row>
    <row r="60" spans="1:16" ht="15.2" customHeight="1">
      <c r="A60" s="241" t="str">
        <v> אג"ח קונצרני של חברות זרות</v>
      </c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39"/>
    </row>
    <row r="61" spans="1:16">
      <c r="A61" s="242">
        <v>3.49163240105943e-10</v>
      </c>
      <c r="B61" s="242">
        <v>0</v>
      </c>
      <c r="C61" s="242">
        <v>1e-05</v>
      </c>
      <c r="D61" s="242">
        <v>0</v>
      </c>
      <c r="E61" s="242">
        <v>0</v>
      </c>
      <c r="F61" s="242">
        <v>0</v>
      </c>
      <c r="G61" s="242">
        <v>0</v>
      </c>
      <c r="H61" s="243" t="s">
        <v>34</v>
      </c>
      <c r="I61" s="242">
        <v>0</v>
      </c>
      <c r="J61" s="244"/>
      <c r="K61" s="243"/>
      <c r="L61" s="243" t="s">
        <v>34</v>
      </c>
      <c r="M61" s="243" t="s">
        <v>34</v>
      </c>
      <c r="N61" s="243" t="s">
        <v>34</v>
      </c>
      <c r="O61" s="243" t="s">
        <v>34</v>
      </c>
      <c r="P61" s="239"/>
    </row>
    <row r="62" spans="1:16">
      <c r="A62" s="245">
        <v>3.49163240105943e-10</v>
      </c>
      <c r="B62" s="246"/>
      <c r="C62" s="245">
        <v>1e-05</v>
      </c>
      <c r="D62" s="246"/>
      <c r="E62" s="245">
        <v>0</v>
      </c>
      <c r="F62" s="245">
        <v>0</v>
      </c>
      <c r="G62" s="246"/>
      <c r="H62" s="246"/>
      <c r="I62" s="245">
        <v>0</v>
      </c>
      <c r="J62" s="246"/>
      <c r="K62" s="246"/>
      <c r="L62" s="246"/>
      <c r="M62" s="246"/>
      <c r="N62" s="246"/>
      <c r="O62" s="247" t="str">
        <v> סה''כ ל: אג"ח קונצרני של חברות זרות</v>
      </c>
      <c r="P62" s="239"/>
    </row>
    <row r="63" spans="1:16">
      <c r="A63" s="245">
        <v>6.98326480211885e-10</v>
      </c>
      <c r="B63" s="246"/>
      <c r="C63" s="245">
        <v>2e-05</v>
      </c>
      <c r="D63" s="246"/>
      <c r="E63" s="245">
        <v>0</v>
      </c>
      <c r="F63" s="245">
        <v>0</v>
      </c>
      <c r="G63" s="246"/>
      <c r="H63" s="246"/>
      <c r="I63" s="245">
        <v>0</v>
      </c>
      <c r="J63" s="246"/>
      <c r="K63" s="246"/>
      <c r="L63" s="246"/>
      <c r="M63" s="246"/>
      <c r="N63" s="246"/>
      <c r="O63" s="247" t="s">
        <v>46</v>
      </c>
      <c r="P63" s="239"/>
    </row>
    <row r="64" spans="1:16">
      <c r="A64" s="248">
        <v>0.899706582120458</v>
      </c>
      <c r="B64" s="249"/>
      <c r="C64" s="248">
        <v>25767.5058189823</v>
      </c>
      <c r="D64" s="249"/>
      <c r="E64" s="248">
        <v>21640145.75</v>
      </c>
      <c r="F64" s="248">
        <v>2.33218191943077</v>
      </c>
      <c r="G64" s="249"/>
      <c r="H64" s="249"/>
      <c r="I64" s="248">
        <v>4.93241485946086</v>
      </c>
      <c r="J64" s="249"/>
      <c r="K64" s="249"/>
      <c r="L64" s="249"/>
      <c r="M64" s="249"/>
      <c r="N64" s="249"/>
      <c r="O64" s="250" t="s">
        <v>114</v>
      </c>
      <c r="P64" s="239"/>
    </row>
    <row r="65" spans="1:16" ht="20.1" customHeight="1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</row>
    <row r="66" spans="1:16" ht="36" customHeight="1">
      <c r="A66" s="239" t="s">
        <v>8</v>
      </c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66:P66"/>
    <mergeCell ref="A60:O60"/>
    <mergeCell ref="A57:O57"/>
    <mergeCell ref="A56:O56"/>
    <mergeCell ref="A52:O52"/>
    <mergeCell ref="A49:O49"/>
    <mergeCell ref="A46:O46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7"/>
  <sheetViews>
    <sheetView workbookViewId="0" showGridLines="0">
      <selection activeCell="A2" sqref="A2:J2"/>
    </sheetView>
  </sheetViews>
  <sheetFormatPr defaultRowHeight="12.75"/>
  <cols>
    <col min="1" max="2" style="251" width="10.1442" customWidth="1"/>
    <col min="3" max="3" style="251" width="14.2966" customWidth="1"/>
    <col min="4" max="4" style="251" width="8.711805" customWidth="1"/>
    <col min="5" max="5" style="251" width="17.01659" customWidth="1"/>
    <col min="6" max="6" style="251" width="8.711805" customWidth="1"/>
    <col min="7" max="7" style="251" width="10.1442" customWidth="1"/>
    <col min="8" max="8" style="251" width="13.5804" customWidth="1"/>
    <col min="9" max="9" style="251" width="25.31746" customWidth="1"/>
    <col min="10" max="10" style="251" width="6.852817" customWidth="1"/>
    <col min="11" max="11" style="251" width="21.73646" customWidth="1"/>
    <col min="12" max="256" style="251"/>
  </cols>
  <sheetData>
    <row r="1" spans="1:11" ht="0.95" customHeight="1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1" ht="21.6" customHeight="1">
      <c r="A2" s="253" t="str">
        <v>ניירות ערך לא סחירים: מניות</v>
      </c>
      <c r="B2" s="253"/>
      <c r="C2" s="253"/>
      <c r="D2" s="253"/>
      <c r="E2" s="253"/>
      <c r="F2" s="253"/>
      <c r="G2" s="253"/>
      <c r="H2" s="253"/>
      <c r="I2" s="253"/>
      <c r="J2" s="253"/>
      <c r="K2" s="254"/>
    </row>
    <row r="3" spans="1:11" ht="36" customHeight="1">
      <c r="A3" s="255" t="s">
        <v>1</v>
      </c>
      <c r="B3" s="255"/>
      <c r="C3" s="255"/>
      <c r="D3" s="255"/>
      <c r="E3" s="255"/>
      <c r="F3" s="255"/>
      <c r="G3" s="255"/>
      <c r="H3" s="255"/>
      <c r="I3" s="255"/>
      <c r="J3" s="255"/>
      <c r="K3" s="254"/>
    </row>
    <row r="4" spans="1:11" ht="48.95" customHeight="1">
      <c r="A4" s="256" t="s">
        <v>2</v>
      </c>
      <c r="B4" s="256"/>
      <c r="C4" s="256"/>
      <c r="D4" s="256"/>
      <c r="E4" s="256"/>
      <c r="F4" s="256"/>
      <c r="G4" s="256"/>
      <c r="H4" s="256"/>
      <c r="I4" s="256"/>
      <c r="J4" s="256"/>
      <c r="K4" s="254"/>
    </row>
    <row r="5" spans="1:11" ht="28.7" customHeight="1">
      <c r="A5" s="254"/>
      <c r="B5" s="254"/>
      <c r="C5" s="254"/>
      <c r="D5" s="254"/>
      <c r="E5" s="254"/>
      <c r="F5" s="254"/>
      <c r="G5" s="254"/>
      <c r="H5" s="254"/>
      <c r="I5" s="254"/>
      <c r="J5" s="254"/>
      <c r="K5" s="254"/>
    </row>
    <row r="6" spans="1:11">
      <c r="A6" s="257" t="s">
        <v>3</v>
      </c>
      <c r="B6" s="257" t="s">
        <v>47</v>
      </c>
      <c r="C6" s="257" t="s">
        <v>24</v>
      </c>
      <c r="D6" s="257" t="s">
        <v>49</v>
      </c>
      <c r="E6" s="257" t="s">
        <v>50</v>
      </c>
      <c r="F6" s="257" t="s">
        <v>10</v>
      </c>
      <c r="G6" s="257" t="s">
        <v>62</v>
      </c>
      <c r="H6" s="257" t="s">
        <v>29</v>
      </c>
      <c r="I6" s="257" t="s">
        <v>30</v>
      </c>
      <c r="J6" s="254"/>
      <c r="K6" s="254"/>
    </row>
    <row r="7" spans="1:11" ht="15.2" customHeight="1">
      <c r="A7" s="258" t="s">
        <v>31</v>
      </c>
      <c r="B7" s="258"/>
      <c r="C7" s="258"/>
      <c r="D7" s="258"/>
      <c r="E7" s="258"/>
      <c r="F7" s="258"/>
      <c r="G7" s="258"/>
      <c r="H7" s="258"/>
      <c r="I7" s="258"/>
      <c r="J7" s="254"/>
      <c r="K7" s="254"/>
    </row>
    <row r="8" spans="1:11">
      <c r="A8" s="259">
        <v>3.49163240105943e-10</v>
      </c>
      <c r="B8" s="259">
        <v>0</v>
      </c>
      <c r="C8" s="259">
        <v>1e-05</v>
      </c>
      <c r="D8" s="259">
        <v>0</v>
      </c>
      <c r="E8" s="259">
        <v>0</v>
      </c>
      <c r="F8" s="260" t="s">
        <v>34</v>
      </c>
      <c r="G8" s="260" t="s">
        <v>34</v>
      </c>
      <c r="H8" s="260" t="s">
        <v>34</v>
      </c>
      <c r="I8" s="260" t="s">
        <v>34</v>
      </c>
      <c r="J8" s="254"/>
      <c r="K8" s="254"/>
    </row>
    <row r="9" spans="1:11">
      <c r="A9" s="261">
        <v>3.49163240105943e-10</v>
      </c>
      <c r="B9" s="262"/>
      <c r="C9" s="261">
        <v>1e-05</v>
      </c>
      <c r="D9" s="262"/>
      <c r="E9" s="261">
        <v>0</v>
      </c>
      <c r="F9" s="262"/>
      <c r="G9" s="262"/>
      <c r="H9" s="262"/>
      <c r="I9" s="263" t="s">
        <v>44</v>
      </c>
      <c r="J9" s="254"/>
      <c r="K9" s="254"/>
    </row>
    <row r="10" spans="1:11" ht="15.2" customHeight="1">
      <c r="A10" s="258" t="s">
        <v>45</v>
      </c>
      <c r="B10" s="258"/>
      <c r="C10" s="258"/>
      <c r="D10" s="258"/>
      <c r="E10" s="258"/>
      <c r="F10" s="258"/>
      <c r="G10" s="258"/>
      <c r="H10" s="258"/>
      <c r="I10" s="258"/>
      <c r="J10" s="254"/>
      <c r="K10" s="254"/>
    </row>
    <row r="11" spans="1:11">
      <c r="A11" s="259">
        <v>3.49163240105943e-10</v>
      </c>
      <c r="B11" s="259">
        <v>0</v>
      </c>
      <c r="C11" s="259">
        <v>1e-05</v>
      </c>
      <c r="D11" s="259">
        <v>0</v>
      </c>
      <c r="E11" s="259">
        <v>0</v>
      </c>
      <c r="F11" s="260" t="s">
        <v>34</v>
      </c>
      <c r="G11" s="260" t="s">
        <v>34</v>
      </c>
      <c r="H11" s="260" t="s">
        <v>34</v>
      </c>
      <c r="I11" s="260" t="s">
        <v>34</v>
      </c>
      <c r="J11" s="254"/>
      <c r="K11" s="254"/>
    </row>
    <row r="12" spans="1:11">
      <c r="A12" s="259">
        <v>5.22400930847746e-10</v>
      </c>
      <c r="B12" s="259">
        <v>0.014636678200692</v>
      </c>
      <c r="C12" s="259">
        <v>1.496151e-05</v>
      </c>
      <c r="D12" s="259">
        <v>0.0001</v>
      </c>
      <c r="E12" s="259">
        <v>14961.51</v>
      </c>
      <c r="F12" s="260" t="s">
        <v>11</v>
      </c>
      <c r="G12" s="260" t="s">
        <v>111</v>
      </c>
      <c r="H12" s="260" t="str">
        <v> US37991A1007</v>
      </c>
      <c r="I12" s="260" t="str">
        <v>Global energy holdings- Global Energy Holdings Group  Inc</v>
      </c>
      <c r="J12" s="254"/>
      <c r="K12" s="254"/>
    </row>
    <row r="13" spans="1:11">
      <c r="A13" s="259">
        <v>0.114853532448687</v>
      </c>
      <c r="B13" s="259">
        <v>0</v>
      </c>
      <c r="C13" s="259">
        <v>3289.39359177211</v>
      </c>
      <c r="D13" s="259">
        <v>329.3278</v>
      </c>
      <c r="E13" s="259">
        <v>998820.504</v>
      </c>
      <c r="F13" s="260" t="s">
        <v>11</v>
      </c>
      <c r="G13" s="260" t="s">
        <v>81</v>
      </c>
      <c r="H13" s="260" t="str">
        <v>29991765</v>
      </c>
      <c r="I13" s="260" t="s">
        <v>178</v>
      </c>
      <c r="J13" s="254"/>
      <c r="K13" s="254"/>
    </row>
    <row r="14" spans="1:11">
      <c r="A14" s="261">
        <v>0.114853533320252</v>
      </c>
      <c r="B14" s="262"/>
      <c r="C14" s="261">
        <v>3289.39361673362</v>
      </c>
      <c r="D14" s="262"/>
      <c r="E14" s="261">
        <v>1013782.014</v>
      </c>
      <c r="F14" s="262"/>
      <c r="G14" s="262"/>
      <c r="H14" s="262"/>
      <c r="I14" s="263" t="s">
        <v>46</v>
      </c>
      <c r="J14" s="254"/>
      <c r="K14" s="254"/>
    </row>
    <row r="15" spans="1:11">
      <c r="A15" s="264">
        <v>0.114853533669415</v>
      </c>
      <c r="B15" s="265"/>
      <c r="C15" s="264">
        <v>3289.39362673362</v>
      </c>
      <c r="D15" s="265"/>
      <c r="E15" s="264">
        <v>1013782.014</v>
      </c>
      <c r="F15" s="265"/>
      <c r="G15" s="265"/>
      <c r="H15" s="265"/>
      <c r="I15" s="266" t="s">
        <v>130</v>
      </c>
      <c r="J15" s="254"/>
      <c r="K15" s="254"/>
    </row>
    <row r="16" spans="1:11" ht="14.25" customHeight="1">
      <c r="A16" s="254"/>
      <c r="B16" s="254"/>
      <c r="C16" s="254"/>
      <c r="D16" s="254"/>
      <c r="E16" s="254"/>
      <c r="F16" s="254"/>
      <c r="G16" s="254"/>
      <c r="H16" s="254"/>
      <c r="I16" s="254"/>
      <c r="J16" s="254"/>
      <c r="K16" s="254"/>
    </row>
    <row r="17" spans="1:11" ht="36" customHeight="1">
      <c r="A17" s="254" t="s">
        <v>8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7:J17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50"/>
  <sheetViews>
    <sheetView workbookViewId="0" showGridLines="0">
      <selection activeCell="A2" sqref="A2:K2"/>
    </sheetView>
  </sheetViews>
  <sheetFormatPr defaultRowHeight="12.75"/>
  <cols>
    <col min="1" max="2" style="267" width="10.1442" customWidth="1"/>
    <col min="3" max="3" style="267" width="14.2966" customWidth="1"/>
    <col min="4" max="4" style="267" width="8.711805" customWidth="1"/>
    <col min="5" max="5" style="267" width="17.01659" customWidth="1"/>
    <col min="6" max="6" style="267" width="10.1442" customWidth="1"/>
    <col min="7" max="7" style="267" width="8.711805" customWidth="1"/>
    <col min="8" max="8" style="267" width="10.1442" customWidth="1"/>
    <col min="9" max="9" style="267" width="13.5804" customWidth="1"/>
    <col min="10" max="10" style="267" width="25.31746" customWidth="1"/>
    <col min="11" max="11" style="267" width="6.852817" customWidth="1"/>
    <col min="12" max="12" style="267" width="11.5766" customWidth="1"/>
    <col min="13" max="256" style="267"/>
  </cols>
  <sheetData>
    <row r="1" spans="1:12" ht="0.95" customHeight="1">
      <c r="A1" s="268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</row>
    <row r="2" spans="1:12" ht="21.6" customHeight="1">
      <c r="A2" s="269" t="str">
        <v>ניירות ערך לא סחירים: קרנות השקעה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70"/>
    </row>
    <row r="3" spans="1:12" ht="36" customHeight="1">
      <c r="A3" s="271" t="s">
        <v>1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0"/>
    </row>
    <row r="4" spans="1:12" ht="48.95" customHeight="1">
      <c r="A4" s="272" t="s">
        <v>2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0"/>
    </row>
    <row r="5" spans="1:12" ht="28.7" customHeight="1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</row>
    <row r="6" spans="1:12">
      <c r="A6" s="273" t="s">
        <v>3</v>
      </c>
      <c r="B6" s="273" t="s">
        <v>47</v>
      </c>
      <c r="C6" s="273" t="s">
        <v>24</v>
      </c>
      <c r="D6" s="273" t="s">
        <v>49</v>
      </c>
      <c r="E6" s="273" t="s">
        <v>50</v>
      </c>
      <c r="F6" s="273" t="s">
        <v>160</v>
      </c>
      <c r="G6" s="273" t="s">
        <v>10</v>
      </c>
      <c r="H6" s="273" t="s">
        <v>62</v>
      </c>
      <c r="I6" s="273" t="s">
        <v>29</v>
      </c>
      <c r="J6" s="273" t="s">
        <v>30</v>
      </c>
      <c r="K6" s="270"/>
      <c r="L6" s="270"/>
    </row>
    <row r="7" spans="1:12" ht="15.2" customHeight="1">
      <c r="A7" s="274" t="s">
        <v>31</v>
      </c>
      <c r="B7" s="274"/>
      <c r="C7" s="274"/>
      <c r="D7" s="274"/>
      <c r="E7" s="274"/>
      <c r="F7" s="274"/>
      <c r="G7" s="274"/>
      <c r="H7" s="274"/>
      <c r="I7" s="274"/>
      <c r="J7" s="274"/>
      <c r="K7" s="270"/>
      <c r="L7" s="270"/>
    </row>
    <row r="8" spans="1:12" ht="15.2" customHeight="1">
      <c r="A8" s="274" t="str">
        <v> קרנות הון סיכון</v>
      </c>
      <c r="B8" s="274"/>
      <c r="C8" s="274"/>
      <c r="D8" s="274"/>
      <c r="E8" s="274"/>
      <c r="F8" s="274"/>
      <c r="G8" s="274"/>
      <c r="H8" s="274"/>
      <c r="I8" s="274"/>
      <c r="J8" s="274"/>
      <c r="K8" s="270"/>
      <c r="L8" s="270"/>
    </row>
    <row r="9" spans="1:12">
      <c r="A9" s="275">
        <v>0.00340568243653437</v>
      </c>
      <c r="B9" s="275">
        <v>2.56693737314544</v>
      </c>
      <c r="C9" s="275">
        <v>97.53840168</v>
      </c>
      <c r="D9" s="275">
        <v>94.9926</v>
      </c>
      <c r="E9" s="275">
        <v>102680</v>
      </c>
      <c r="F9" s="276">
        <v>41274</v>
      </c>
      <c r="G9" s="277" t="s">
        <v>32</v>
      </c>
      <c r="H9" s="277" t="s">
        <v>140</v>
      </c>
      <c r="I9" s="277" t="str">
        <v>52266</v>
      </c>
      <c r="J9" s="277" t="str">
        <v>anatomy- קרן אנטומיה</v>
      </c>
      <c r="K9" s="270"/>
      <c r="L9" s="270"/>
    </row>
    <row r="10" spans="1:12">
      <c r="A10" s="278">
        <v>0.00340568243653437</v>
      </c>
      <c r="B10" s="279"/>
      <c r="C10" s="278">
        <v>97.53840168</v>
      </c>
      <c r="D10" s="279"/>
      <c r="E10" s="278">
        <v>102680</v>
      </c>
      <c r="F10" s="279"/>
      <c r="G10" s="279"/>
      <c r="H10" s="279"/>
      <c r="I10" s="279"/>
      <c r="J10" s="280" t="str">
        <v> סה''כ ל: קרנות הון סיכון</v>
      </c>
      <c r="K10" s="270"/>
      <c r="L10" s="270"/>
    </row>
    <row r="11" spans="1:12" ht="15.2" customHeight="1">
      <c r="A11" s="274" t="str">
        <v> קרנות גידור</v>
      </c>
      <c r="B11" s="274"/>
      <c r="C11" s="274"/>
      <c r="D11" s="274"/>
      <c r="E11" s="274"/>
      <c r="F11" s="274"/>
      <c r="G11" s="274"/>
      <c r="H11" s="274"/>
      <c r="I11" s="274"/>
      <c r="J11" s="274"/>
      <c r="K11" s="270"/>
      <c r="L11" s="270"/>
    </row>
    <row r="12" spans="1:12">
      <c r="A12" s="275">
        <v>3.49163240105943e-10</v>
      </c>
      <c r="B12" s="275">
        <v>0</v>
      </c>
      <c r="C12" s="275">
        <v>1e-05</v>
      </c>
      <c r="D12" s="275">
        <v>0</v>
      </c>
      <c r="E12" s="275">
        <v>0</v>
      </c>
      <c r="F12" s="276"/>
      <c r="G12" s="277" t="s">
        <v>34</v>
      </c>
      <c r="H12" s="277" t="s">
        <v>34</v>
      </c>
      <c r="I12" s="277" t="s">
        <v>34</v>
      </c>
      <c r="J12" s="277" t="s">
        <v>34</v>
      </c>
      <c r="K12" s="270"/>
      <c r="L12" s="270"/>
    </row>
    <row r="13" spans="1:12">
      <c r="A13" s="278">
        <v>3.49163240105943e-10</v>
      </c>
      <c r="B13" s="279"/>
      <c r="C13" s="278">
        <v>1e-05</v>
      </c>
      <c r="D13" s="279"/>
      <c r="E13" s="278">
        <v>0</v>
      </c>
      <c r="F13" s="279"/>
      <c r="G13" s="279"/>
      <c r="H13" s="279"/>
      <c r="I13" s="279"/>
      <c r="J13" s="280" t="str">
        <v> סה''כ ל: קרנות גידור</v>
      </c>
      <c r="K13" s="270"/>
      <c r="L13" s="270"/>
    </row>
    <row r="14" spans="1:12" ht="15.2" customHeight="1">
      <c r="A14" s="274" t="str">
        <v> קרנות נדל"ן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0"/>
      <c r="L14" s="270"/>
    </row>
    <row r="15" spans="1:12">
      <c r="A15" s="275">
        <v>3.49163240105943e-10</v>
      </c>
      <c r="B15" s="275">
        <v>0</v>
      </c>
      <c r="C15" s="275">
        <v>1e-05</v>
      </c>
      <c r="D15" s="275">
        <v>0</v>
      </c>
      <c r="E15" s="275">
        <v>0</v>
      </c>
      <c r="F15" s="276"/>
      <c r="G15" s="277" t="s">
        <v>34</v>
      </c>
      <c r="H15" s="277" t="s">
        <v>34</v>
      </c>
      <c r="I15" s="277" t="s">
        <v>34</v>
      </c>
      <c r="J15" s="277" t="s">
        <v>34</v>
      </c>
      <c r="K15" s="270"/>
      <c r="L15" s="270"/>
    </row>
    <row r="16" spans="1:12">
      <c r="A16" s="278">
        <v>3.49163240105943e-10</v>
      </c>
      <c r="B16" s="279"/>
      <c r="C16" s="278">
        <v>1e-05</v>
      </c>
      <c r="D16" s="279"/>
      <c r="E16" s="278">
        <v>0</v>
      </c>
      <c r="F16" s="279"/>
      <c r="G16" s="279"/>
      <c r="H16" s="279"/>
      <c r="I16" s="279"/>
      <c r="J16" s="280" t="str">
        <v> סה''כ ל: קרנות נדל"ן</v>
      </c>
      <c r="K16" s="270"/>
      <c r="L16" s="270"/>
    </row>
    <row r="17" spans="1:12" ht="15.2" customHeight="1">
      <c r="A17" s="274" t="str">
        <v> קרנות השקעה אחרות</v>
      </c>
      <c r="B17" s="274"/>
      <c r="C17" s="274"/>
      <c r="D17" s="274"/>
      <c r="E17" s="274"/>
      <c r="F17" s="274"/>
      <c r="G17" s="274"/>
      <c r="H17" s="274"/>
      <c r="I17" s="274"/>
      <c r="J17" s="274"/>
      <c r="K17" s="270"/>
      <c r="L17" s="270"/>
    </row>
    <row r="18" spans="1:12">
      <c r="A18" s="275">
        <v>0.0106620956060126</v>
      </c>
      <c r="B18" s="275">
        <v>0.0978080023564238</v>
      </c>
      <c r="C18" s="275">
        <v>305.361343387051</v>
      </c>
      <c r="D18" s="275">
        <v>120.368</v>
      </c>
      <c r="E18" s="275">
        <v>253689.80409</v>
      </c>
      <c r="F18" s="276">
        <v>38721</v>
      </c>
      <c r="G18" s="277" t="s">
        <v>11</v>
      </c>
      <c r="H18" s="277" t="s">
        <v>140</v>
      </c>
      <c r="I18" s="277" t="str">
        <v>50492</v>
      </c>
      <c r="J18" s="277" t="str">
        <v>s.h. sky l.p- ס. ה. סקיי 11 ש.מ.</v>
      </c>
      <c r="K18" s="270"/>
      <c r="L18" s="270"/>
    </row>
    <row r="19" spans="1:12">
      <c r="A19" s="275">
        <v>0.0162411276778202</v>
      </c>
      <c r="B19" s="275">
        <v>0.0249761738000218</v>
      </c>
      <c r="C19" s="275">
        <v>465.144259541535</v>
      </c>
      <c r="D19" s="275">
        <v>180.922</v>
      </c>
      <c r="E19" s="275">
        <v>257096.57175</v>
      </c>
      <c r="F19" s="276">
        <v>38636</v>
      </c>
      <c r="G19" s="277" t="s">
        <v>11</v>
      </c>
      <c r="H19" s="277" t="s">
        <v>140</v>
      </c>
      <c r="I19" s="277" t="str">
        <v>50724</v>
      </c>
      <c r="J19" s="277" t="str">
        <v>fimi israel opportunity- פימי מזנין(1) קרן הון סיכון</v>
      </c>
      <c r="K19" s="270"/>
      <c r="L19" s="270"/>
    </row>
    <row r="20" spans="1:12">
      <c r="A20" s="275">
        <v>0.0163761875342771</v>
      </c>
      <c r="B20" s="275">
        <v>0.564585908529048</v>
      </c>
      <c r="C20" s="275">
        <v>469.01236021605</v>
      </c>
      <c r="D20" s="275">
        <v>145.1579</v>
      </c>
      <c r="E20" s="275">
        <v>323104.95</v>
      </c>
      <c r="F20" s="276">
        <v>41274</v>
      </c>
      <c r="G20" s="277" t="s">
        <v>11</v>
      </c>
      <c r="H20" s="277" t="s">
        <v>140</v>
      </c>
      <c r="I20" s="277" t="str">
        <v>50286</v>
      </c>
      <c r="J20" s="277" t="str">
        <v>evolution venture c- קרן Evolution</v>
      </c>
      <c r="K20" s="270"/>
      <c r="L20" s="270"/>
    </row>
    <row r="21" spans="1:12">
      <c r="A21" s="278">
        <v>0.0432794108181099</v>
      </c>
      <c r="B21" s="279"/>
      <c r="C21" s="278">
        <v>1239.51796314464</v>
      </c>
      <c r="D21" s="279"/>
      <c r="E21" s="278">
        <v>833891.32584</v>
      </c>
      <c r="F21" s="279"/>
      <c r="G21" s="279"/>
      <c r="H21" s="279"/>
      <c r="I21" s="279"/>
      <c r="J21" s="280" t="str">
        <v> סה''כ ל: קרנות השקעה אחרות</v>
      </c>
      <c r="K21" s="270"/>
      <c r="L21" s="270"/>
    </row>
    <row r="22" spans="1:12">
      <c r="A22" s="278">
        <v>0.0466850939529708</v>
      </c>
      <c r="B22" s="279"/>
      <c r="C22" s="278">
        <v>1337.05638482464</v>
      </c>
      <c r="D22" s="279"/>
      <c r="E22" s="278">
        <v>936571.32584</v>
      </c>
      <c r="F22" s="279"/>
      <c r="G22" s="279"/>
      <c r="H22" s="279"/>
      <c r="I22" s="279"/>
      <c r="J22" s="280" t="s">
        <v>44</v>
      </c>
      <c r="K22" s="270"/>
      <c r="L22" s="270"/>
    </row>
    <row r="23" spans="1:12" ht="15.2" customHeight="1">
      <c r="A23" s="274" t="s">
        <v>45</v>
      </c>
      <c r="B23" s="274"/>
      <c r="C23" s="274"/>
      <c r="D23" s="274"/>
      <c r="E23" s="274"/>
      <c r="F23" s="274"/>
      <c r="G23" s="274"/>
      <c r="H23" s="274"/>
      <c r="I23" s="274"/>
      <c r="J23" s="274"/>
      <c r="K23" s="270"/>
      <c r="L23" s="270"/>
    </row>
    <row r="24" spans="1:12" ht="15.2" customHeight="1">
      <c r="A24" s="274" t="str">
        <v> קרנות הון סיכון בחו"ל</v>
      </c>
      <c r="B24" s="274"/>
      <c r="C24" s="274"/>
      <c r="D24" s="274"/>
      <c r="E24" s="274"/>
      <c r="F24" s="274"/>
      <c r="G24" s="274"/>
      <c r="H24" s="274"/>
      <c r="I24" s="274"/>
      <c r="J24" s="274"/>
      <c r="K24" s="270"/>
      <c r="L24" s="270"/>
    </row>
    <row r="25" spans="1:12">
      <c r="A25" s="275">
        <v>3.49163240105943e-10</v>
      </c>
      <c r="B25" s="275">
        <v>0</v>
      </c>
      <c r="C25" s="275">
        <v>1e-05</v>
      </c>
      <c r="D25" s="275">
        <v>0</v>
      </c>
      <c r="E25" s="275">
        <v>0</v>
      </c>
      <c r="F25" s="276"/>
      <c r="G25" s="277" t="s">
        <v>34</v>
      </c>
      <c r="H25" s="277" t="s">
        <v>34</v>
      </c>
      <c r="I25" s="277" t="s">
        <v>34</v>
      </c>
      <c r="J25" s="277" t="s">
        <v>34</v>
      </c>
      <c r="K25" s="270"/>
      <c r="L25" s="270"/>
    </row>
    <row r="26" spans="1:12">
      <c r="A26" s="278">
        <v>3.49163240105943e-10</v>
      </c>
      <c r="B26" s="279"/>
      <c r="C26" s="278">
        <v>1e-05</v>
      </c>
      <c r="D26" s="279"/>
      <c r="E26" s="278">
        <v>0</v>
      </c>
      <c r="F26" s="279"/>
      <c r="G26" s="279"/>
      <c r="H26" s="279"/>
      <c r="I26" s="279"/>
      <c r="J26" s="280" t="str">
        <v> סה''כ ל: קרנות הון סיכון בחו"ל</v>
      </c>
      <c r="K26" s="270"/>
      <c r="L26" s="270"/>
    </row>
    <row r="27" spans="1:12" ht="15.2" customHeight="1">
      <c r="A27" s="274" t="str">
        <v> קרנות גידור בחו"ל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0"/>
      <c r="L27" s="270"/>
    </row>
    <row r="28" spans="1:12">
      <c r="A28" s="275">
        <v>0.262903107014441</v>
      </c>
      <c r="B28" s="275">
        <v>0</v>
      </c>
      <c r="C28" s="275">
        <v>7529.51848352283</v>
      </c>
      <c r="D28" s="275">
        <v>105347.9294</v>
      </c>
      <c r="E28" s="275">
        <v>7147.28664</v>
      </c>
      <c r="F28" s="276">
        <v>41313</v>
      </c>
      <c r="G28" s="277" t="s">
        <v>11</v>
      </c>
      <c r="H28" s="277" t="s">
        <v>110</v>
      </c>
      <c r="I28" s="277" t="str">
        <v>XD0206164564</v>
      </c>
      <c r="J28" s="277" t="str">
        <v>BLUEMOU A/01/13/ELI- Blue Mountain Credit</v>
      </c>
      <c r="K28" s="270"/>
      <c r="L28" s="270"/>
    </row>
    <row r="29" spans="1:12">
      <c r="A29" s="275">
        <v>0.25695651597907</v>
      </c>
      <c r="B29" s="275">
        <v>0</v>
      </c>
      <c r="C29" s="275">
        <v>7359.20871570284</v>
      </c>
      <c r="D29" s="275">
        <v>153543.39</v>
      </c>
      <c r="E29" s="275">
        <v>4792.91796</v>
      </c>
      <c r="F29" s="276">
        <v>41320</v>
      </c>
      <c r="G29" s="277" t="s">
        <v>11</v>
      </c>
      <c r="H29" s="277" t="s">
        <v>110</v>
      </c>
      <c r="I29" s="277" t="str">
        <v>XD0028898357</v>
      </c>
      <c r="J29" s="277" t="str">
        <v>BRIGADE CREDIT FUND 02/2008- Brigade</v>
      </c>
      <c r="K29" s="270"/>
      <c r="L29" s="270"/>
    </row>
    <row r="30" spans="1:12">
      <c r="A30" s="275">
        <v>0.00817909130666849</v>
      </c>
      <c r="B30" s="275">
        <v>1.95160131557962e-05</v>
      </c>
      <c r="C30" s="275">
        <v>234.248350547635</v>
      </c>
      <c r="D30" s="275">
        <v>13900.32</v>
      </c>
      <c r="E30" s="275">
        <v>1685.201136</v>
      </c>
      <c r="F30" s="276">
        <v>41274</v>
      </c>
      <c r="G30" s="277" t="s">
        <v>12</v>
      </c>
      <c r="H30" s="277" t="s">
        <v>110</v>
      </c>
      <c r="I30" s="277" t="str">
        <v> KYG210061126</v>
      </c>
      <c r="J30" s="277" t="str">
        <v>cheyne special sit cla- Cheyn Capital</v>
      </c>
      <c r="K30" s="270"/>
      <c r="L30" s="270"/>
    </row>
    <row r="31" spans="1:12">
      <c r="A31" s="275">
        <v>0.176554816957296</v>
      </c>
      <c r="B31" s="275">
        <v>0</v>
      </c>
      <c r="C31" s="275">
        <v>5056.51216043607</v>
      </c>
      <c r="D31" s="275">
        <v>12889.5877</v>
      </c>
      <c r="E31" s="275">
        <v>39229.43292</v>
      </c>
      <c r="F31" s="276">
        <v>41368</v>
      </c>
      <c r="G31" s="277" t="s">
        <v>11</v>
      </c>
      <c r="H31" s="277" t="s">
        <v>110</v>
      </c>
      <c r="I31" s="277" t="str">
        <v>XD0039082843</v>
      </c>
      <c r="J31" s="277" t="str">
        <v>Gavea Investment fund- Gavea Investment fund</v>
      </c>
      <c r="K31" s="270"/>
      <c r="L31" s="270"/>
    </row>
    <row r="32" spans="1:12">
      <c r="A32" s="275">
        <v>0.096087836290591</v>
      </c>
      <c r="B32" s="275">
        <v>9.41894244781317e-05</v>
      </c>
      <c r="C32" s="275">
        <v>2751.94594543905</v>
      </c>
      <c r="D32" s="275">
        <v>195415.1</v>
      </c>
      <c r="E32" s="275">
        <v>1408.25655</v>
      </c>
      <c r="F32" s="276">
        <v>41358</v>
      </c>
      <c r="G32" s="277" t="s">
        <v>11</v>
      </c>
      <c r="H32" s="277" t="s">
        <v>110</v>
      </c>
      <c r="I32" s="277" t="str">
        <v>XD0113815225</v>
      </c>
      <c r="J32" s="277" t="str">
        <v>GLAZER OFF A/0509- Glazer Capital</v>
      </c>
      <c r="K32" s="270"/>
      <c r="L32" s="270"/>
    </row>
    <row r="33" spans="1:12">
      <c r="A33" s="275">
        <v>4.36433250478215e-10</v>
      </c>
      <c r="B33" s="275">
        <v>0.00113266025641026</v>
      </c>
      <c r="C33" s="275">
        <v>1.24994043e-05</v>
      </c>
      <c r="D33" s="275">
        <v>0.0001</v>
      </c>
      <c r="E33" s="275">
        <v>12499.4043</v>
      </c>
      <c r="F33" s="276">
        <v>41274</v>
      </c>
      <c r="G33" s="277" t="s">
        <v>11</v>
      </c>
      <c r="H33" s="277" t="s">
        <v>110</v>
      </c>
      <c r="I33" s="277" t="str">
        <v> KYG399911075</v>
      </c>
      <c r="J33" s="277" t="str">
        <v>Gottex abi fund- GOTTEX</v>
      </c>
      <c r="K33" s="270"/>
      <c r="L33" s="270"/>
    </row>
    <row r="34" spans="1:12">
      <c r="A34" s="275">
        <v>0.00319212614054333</v>
      </c>
      <c r="B34" s="275">
        <v>0.00010010980966325</v>
      </c>
      <c r="C34" s="275">
        <v>91.4221708898904</v>
      </c>
      <c r="D34" s="275">
        <v>10500.6608</v>
      </c>
      <c r="E34" s="275">
        <v>870.63255</v>
      </c>
      <c r="F34" s="276">
        <v>41274</v>
      </c>
      <c r="G34" s="277" t="s">
        <v>11</v>
      </c>
      <c r="H34" s="277" t="s">
        <v>110</v>
      </c>
      <c r="I34" s="277" t="str">
        <v> BSP7906J1011</v>
      </c>
      <c r="J34" s="277" t="str">
        <v>harbinger premium strateg- Harbert Capital Management</v>
      </c>
      <c r="K34" s="270"/>
      <c r="L34" s="270"/>
    </row>
    <row r="35" spans="1:12">
      <c r="A35" s="275">
        <v>0.00586250812002874</v>
      </c>
      <c r="B35" s="275">
        <v>0.00011459748296125</v>
      </c>
      <c r="C35" s="275">
        <v>167.901641600357</v>
      </c>
      <c r="D35" s="275">
        <v>3269.49130000001</v>
      </c>
      <c r="E35" s="275">
        <v>5135.40567</v>
      </c>
      <c r="F35" s="276">
        <v>41274</v>
      </c>
      <c r="G35" s="277" t="s">
        <v>11</v>
      </c>
      <c r="H35" s="277" t="s">
        <v>110</v>
      </c>
      <c r="I35" s="277" t="str">
        <v>3030004</v>
      </c>
      <c r="J35" s="277" t="str">
        <v>laurus cls A benchmark 2- Laurus Offshore Fund</v>
      </c>
      <c r="K35" s="270"/>
      <c r="L35" s="270"/>
    </row>
    <row r="36" spans="1:12">
      <c r="A36" s="275">
        <v>0.151348217629848</v>
      </c>
      <c r="B36" s="275">
        <v>0</v>
      </c>
      <c r="C36" s="275">
        <v>4334.59769659391</v>
      </c>
      <c r="D36" s="275">
        <v>86456.33</v>
      </c>
      <c r="E36" s="275">
        <v>5013.62676</v>
      </c>
      <c r="F36" s="276">
        <v>41417</v>
      </c>
      <c r="G36" s="277" t="s">
        <v>11</v>
      </c>
      <c r="H36" s="277" t="s">
        <v>110</v>
      </c>
      <c r="I36" s="277" t="str">
        <v>XD0204578823</v>
      </c>
      <c r="J36" s="277" t="str">
        <v>QFR VUCTOR CQ/1/13- QFR Capital Management</v>
      </c>
      <c r="K36" s="270"/>
      <c r="L36" s="270"/>
    </row>
    <row r="37" spans="1:12">
      <c r="A37" s="275">
        <v>0.19960035554734</v>
      </c>
      <c r="B37" s="275">
        <v>0</v>
      </c>
      <c r="C37" s="275">
        <v>5716.5340626</v>
      </c>
      <c r="D37" s="275">
        <v>107747.32</v>
      </c>
      <c r="E37" s="275">
        <v>5305.5</v>
      </c>
      <c r="F37" s="276">
        <v>41274</v>
      </c>
      <c r="G37" s="277" t="s">
        <v>11</v>
      </c>
      <c r="H37" s="277" t="s">
        <v>110</v>
      </c>
      <c r="I37" s="277" t="str">
        <v>5523467</v>
      </c>
      <c r="J37" s="277" t="str">
        <v>Twin offshore- Twin Securities</v>
      </c>
      <c r="K37" s="270"/>
      <c r="L37" s="270"/>
    </row>
    <row r="38" spans="1:12">
      <c r="A38" s="275">
        <v>0.0686311392668752</v>
      </c>
      <c r="B38" s="275">
        <v>0</v>
      </c>
      <c r="C38" s="275">
        <v>1965.58891039192</v>
      </c>
      <c r="D38" s="275">
        <v>81970.9499999998</v>
      </c>
      <c r="E38" s="275">
        <v>2397.90915</v>
      </c>
      <c r="F38" s="276">
        <v>41382</v>
      </c>
      <c r="G38" s="277" t="s">
        <v>11</v>
      </c>
      <c r="H38" s="277" t="s">
        <v>110</v>
      </c>
      <c r="I38" s="277" t="str">
        <v>VGG971821936</v>
      </c>
      <c r="J38" s="277" t="str">
        <v>Winton futures B- Winton Capital Management</v>
      </c>
      <c r="K38" s="270"/>
      <c r="L38" s="270"/>
    </row>
    <row r="39" spans="1:12">
      <c r="A39" s="275">
        <v>0.204614944540519</v>
      </c>
      <c r="B39" s="275">
        <v>0</v>
      </c>
      <c r="C39" s="275">
        <v>5860.15138588</v>
      </c>
      <c r="D39" s="275">
        <v>103400</v>
      </c>
      <c r="E39" s="275">
        <v>5667.45782</v>
      </c>
      <c r="F39" s="276">
        <v>41388</v>
      </c>
      <c r="G39" s="277" t="s">
        <v>12</v>
      </c>
      <c r="H39" s="277" t="s">
        <v>140</v>
      </c>
      <c r="I39" s="277" t="str">
        <v>71307565</v>
      </c>
      <c r="J39" s="277" t="str">
        <v>ALCENTRA STRUCT- ALCENTRA</v>
      </c>
      <c r="K39" s="270"/>
      <c r="L39" s="270"/>
    </row>
    <row r="40" spans="1:12">
      <c r="A40" s="278">
        <v>1.43393065922965</v>
      </c>
      <c r="B40" s="279"/>
      <c r="C40" s="278">
        <v>41067.6295361039</v>
      </c>
      <c r="D40" s="279"/>
      <c r="E40" s="278">
        <v>91153.031456</v>
      </c>
      <c r="F40" s="279"/>
      <c r="G40" s="279"/>
      <c r="H40" s="279"/>
      <c r="I40" s="279"/>
      <c r="J40" s="280" t="str">
        <v> סה''כ ל: קרנות גידור בחו"ל</v>
      </c>
      <c r="K40" s="270"/>
      <c r="L40" s="270"/>
    </row>
    <row r="41" spans="1:12" ht="15.2" customHeight="1">
      <c r="A41" s="274" t="str">
        <v> קרנות נדל"ן בחו"ל</v>
      </c>
      <c r="B41" s="274"/>
      <c r="C41" s="274"/>
      <c r="D41" s="274"/>
      <c r="E41" s="274"/>
      <c r="F41" s="274"/>
      <c r="G41" s="274"/>
      <c r="H41" s="274"/>
      <c r="I41" s="274"/>
      <c r="J41" s="274"/>
      <c r="K41" s="270"/>
      <c r="L41" s="270"/>
    </row>
    <row r="42" spans="1:12">
      <c r="A42" s="275">
        <v>0.0852512663008921</v>
      </c>
      <c r="B42" s="275">
        <v>0.32944223009156</v>
      </c>
      <c r="C42" s="275">
        <v>2441.58767329073</v>
      </c>
      <c r="D42" s="275">
        <v>71.9313999999999</v>
      </c>
      <c r="E42" s="275">
        <v>3394328.031</v>
      </c>
      <c r="F42" s="276">
        <v>40906</v>
      </c>
      <c r="G42" s="277" t="s">
        <v>11</v>
      </c>
      <c r="H42" s="277" t="str">
        <v>קרנות נדלן</v>
      </c>
      <c r="I42" s="277" t="str">
        <v>52258</v>
      </c>
      <c r="J42" s="277" t="str">
        <v>selene- Sun Apollo India Fund</v>
      </c>
      <c r="K42" s="270"/>
      <c r="L42" s="270"/>
    </row>
    <row r="43" spans="1:12">
      <c r="A43" s="278">
        <v>0.0852512663008921</v>
      </c>
      <c r="B43" s="279"/>
      <c r="C43" s="278">
        <v>2441.58767329073</v>
      </c>
      <c r="D43" s="279"/>
      <c r="E43" s="278">
        <v>3394328.031</v>
      </c>
      <c r="F43" s="279"/>
      <c r="G43" s="279"/>
      <c r="H43" s="279"/>
      <c r="I43" s="279"/>
      <c r="J43" s="280" t="str">
        <v> סה''כ ל: קרנות נדל"ן בחו"ל</v>
      </c>
      <c r="K43" s="270"/>
      <c r="L43" s="270"/>
    </row>
    <row r="44" spans="1:12" ht="15.2" customHeight="1">
      <c r="A44" s="274" t="str">
        <v> קרנות השקעה אחרות בחו"ל</v>
      </c>
      <c r="B44" s="274"/>
      <c r="C44" s="274"/>
      <c r="D44" s="274"/>
      <c r="E44" s="274"/>
      <c r="F44" s="274"/>
      <c r="G44" s="274"/>
      <c r="H44" s="274"/>
      <c r="I44" s="274"/>
      <c r="J44" s="274"/>
      <c r="K44" s="270"/>
      <c r="L44" s="270"/>
    </row>
    <row r="45" spans="1:12">
      <c r="A45" s="275">
        <v>0.0306691320771603</v>
      </c>
      <c r="B45" s="275">
        <v>0.164680598440923</v>
      </c>
      <c r="C45" s="275">
        <v>878.360851155313</v>
      </c>
      <c r="D45" s="275">
        <v>112.3761</v>
      </c>
      <c r="E45" s="275">
        <v>781626.03183</v>
      </c>
      <c r="F45" s="276">
        <v>41274</v>
      </c>
      <c r="G45" s="277" t="s">
        <v>11</v>
      </c>
      <c r="H45" s="277" t="s">
        <v>110</v>
      </c>
      <c r="I45" s="277" t="str">
        <v>52225</v>
      </c>
      <c r="J45" s="277" t="str">
        <v>cicc growth capital fund- ארקלייט</v>
      </c>
      <c r="K45" s="270"/>
      <c r="L45" s="270"/>
    </row>
    <row r="46" spans="1:12">
      <c r="A46" s="278">
        <v>0.0306691320771603</v>
      </c>
      <c r="B46" s="279"/>
      <c r="C46" s="278">
        <v>878.360851155313</v>
      </c>
      <c r="D46" s="279"/>
      <c r="E46" s="278">
        <v>781626.03183</v>
      </c>
      <c r="F46" s="279"/>
      <c r="G46" s="279"/>
      <c r="H46" s="279"/>
      <c r="I46" s="279"/>
      <c r="J46" s="280" t="str">
        <v> סה''כ ל: קרנות השקעה אחרות בחו"ל</v>
      </c>
      <c r="K46" s="270"/>
      <c r="L46" s="270"/>
    </row>
    <row r="47" spans="1:12">
      <c r="A47" s="278">
        <v>1.54985105795687</v>
      </c>
      <c r="B47" s="279"/>
      <c r="C47" s="278">
        <v>44387.5780705499</v>
      </c>
      <c r="D47" s="279"/>
      <c r="E47" s="278">
        <v>4267107.094286</v>
      </c>
      <c r="F47" s="279"/>
      <c r="G47" s="279"/>
      <c r="H47" s="279"/>
      <c r="I47" s="279"/>
      <c r="J47" s="280" t="s">
        <v>46</v>
      </c>
      <c r="K47" s="270"/>
      <c r="L47" s="270"/>
    </row>
    <row r="48" spans="1:12">
      <c r="A48" s="281">
        <v>1.59653615190984</v>
      </c>
      <c r="B48" s="282"/>
      <c r="C48" s="281">
        <v>45724.6344553746</v>
      </c>
      <c r="D48" s="282"/>
      <c r="E48" s="281">
        <v>5203678.420126</v>
      </c>
      <c r="F48" s="282"/>
      <c r="G48" s="282"/>
      <c r="H48" s="282"/>
      <c r="I48" s="282"/>
      <c r="J48" s="283" t="str">
        <v>סה''כ קרנות השקעה</v>
      </c>
      <c r="K48" s="270"/>
      <c r="L48" s="270"/>
    </row>
    <row r="49" spans="1:12" ht="20.1" customHeight="1">
      <c r="A49" s="270"/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</row>
    <row r="50" spans="1:12" ht="36" customHeight="1">
      <c r="A50" s="270" t="s">
        <v>8</v>
      </c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50:K50"/>
    <mergeCell ref="A44:J44"/>
    <mergeCell ref="A41:J41"/>
    <mergeCell ref="A27:J27"/>
    <mergeCell ref="A24:J24"/>
    <mergeCell ref="A23:J23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workbookViewId="0" showGridLines="0">
      <selection activeCell="A2" sqref="A2:K2"/>
    </sheetView>
  </sheetViews>
  <sheetFormatPr defaultRowHeight="12.75"/>
  <cols>
    <col min="1" max="2" style="284" width="10.1442" customWidth="1"/>
    <col min="3" max="3" style="284" width="14.2966" customWidth="1"/>
    <col min="4" max="4" style="284" width="8.711805" customWidth="1"/>
    <col min="5" max="5" style="284" width="17.01659" customWidth="1"/>
    <col min="6" max="6" style="284" width="10.1442" customWidth="1"/>
    <col min="7" max="7" style="284" width="8.711805" customWidth="1"/>
    <col min="8" max="8" style="284" width="10.1442" customWidth="1"/>
    <col min="9" max="9" style="284" width="13.5804" customWidth="1"/>
    <col min="10" max="10" style="284" width="25.31746" customWidth="1"/>
    <col min="11" max="11" style="284" width="6.852817" customWidth="1"/>
    <col min="12" max="12" style="284" width="11.5766" customWidth="1"/>
    <col min="13" max="256" style="284"/>
  </cols>
  <sheetData>
    <row r="1" spans="1:12" ht="0.95" customHeight="1">
      <c r="A1" s="285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</row>
    <row r="2" spans="1:12" ht="21.6" customHeight="1">
      <c r="A2" s="286" t="str">
        <v>ניירות ערך לא סחירים: כתבי אופציה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7"/>
    </row>
    <row r="3" spans="1:12" ht="36" customHeight="1">
      <c r="A3" s="288" t="s">
        <v>1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7"/>
    </row>
    <row r="4" spans="1:12" ht="48.95" customHeight="1">
      <c r="A4" s="289" t="s">
        <v>2</v>
      </c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7"/>
    </row>
    <row r="5" spans="1:12" ht="28.7" customHeight="1">
      <c r="A5" s="287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</row>
    <row r="6" spans="1:12">
      <c r="A6" s="290" t="s">
        <v>3</v>
      </c>
      <c r="B6" s="290" t="s">
        <v>47</v>
      </c>
      <c r="C6" s="290" t="s">
        <v>24</v>
      </c>
      <c r="D6" s="290" t="s">
        <v>49</v>
      </c>
      <c r="E6" s="290" t="s">
        <v>50</v>
      </c>
      <c r="F6" s="290" t="s">
        <v>160</v>
      </c>
      <c r="G6" s="290" t="s">
        <v>10</v>
      </c>
      <c r="H6" s="290" t="s">
        <v>62</v>
      </c>
      <c r="I6" s="290" t="s">
        <v>29</v>
      </c>
      <c r="J6" s="290" t="s">
        <v>30</v>
      </c>
      <c r="K6" s="287"/>
      <c r="L6" s="287"/>
    </row>
    <row r="7" spans="1:12" ht="15.2" customHeight="1">
      <c r="A7" s="291" t="str">
        <v>כתבי אופציה בישראל</v>
      </c>
      <c r="B7" s="291"/>
      <c r="C7" s="291"/>
      <c r="D7" s="291"/>
      <c r="E7" s="291"/>
      <c r="F7" s="291"/>
      <c r="G7" s="291"/>
      <c r="H7" s="291"/>
      <c r="I7" s="291"/>
      <c r="J7" s="291"/>
      <c r="K7" s="287"/>
      <c r="L7" s="287"/>
    </row>
    <row r="8" spans="1:12">
      <c r="A8" s="292">
        <v>1.47104397155585e-09</v>
      </c>
      <c r="B8" s="292">
        <v>0</v>
      </c>
      <c r="C8" s="292">
        <v>4.213055106e-05</v>
      </c>
      <c r="D8" s="292">
        <v>0.0001</v>
      </c>
      <c r="E8" s="292">
        <v>42130.55106</v>
      </c>
      <c r="F8" s="293">
        <v>41274</v>
      </c>
      <c r="G8" s="294" t="s">
        <v>11</v>
      </c>
      <c r="H8" s="294" t="s">
        <v>84</v>
      </c>
      <c r="I8" s="294" t="str">
        <v>29991857</v>
      </c>
      <c r="J8" s="294" t="str">
        <v>צים - אגח א רמ ms אופציה- צים שירותי ספנות משולבים בע"מ</v>
      </c>
      <c r="K8" s="287"/>
      <c r="L8" s="287"/>
    </row>
    <row r="9" spans="1:12">
      <c r="A9" s="295">
        <v>1.47104397155585e-09</v>
      </c>
      <c r="B9" s="296"/>
      <c r="C9" s="295">
        <v>4.213055106e-05</v>
      </c>
      <c r="D9" s="296"/>
      <c r="E9" s="295">
        <v>42130.55106</v>
      </c>
      <c r="F9" s="296"/>
      <c r="G9" s="296"/>
      <c r="H9" s="296"/>
      <c r="I9" s="296"/>
      <c r="J9" s="297" t="str">
        <v>סה''כ ל: כתבי אופציה בישראל</v>
      </c>
      <c r="K9" s="287"/>
      <c r="L9" s="287"/>
    </row>
    <row r="10" spans="1:12" ht="15.2" customHeight="1">
      <c r="A10" s="291" t="s">
        <v>143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87"/>
      <c r="L10" s="287"/>
    </row>
    <row r="11" spans="1:12">
      <c r="A11" s="292">
        <v>3.49163240105943e-10</v>
      </c>
      <c r="B11" s="292">
        <v>0</v>
      </c>
      <c r="C11" s="292">
        <v>1e-05</v>
      </c>
      <c r="D11" s="292">
        <v>0</v>
      </c>
      <c r="E11" s="292">
        <v>0</v>
      </c>
      <c r="F11" s="293"/>
      <c r="G11" s="294" t="s">
        <v>34</v>
      </c>
      <c r="H11" s="294" t="s">
        <v>34</v>
      </c>
      <c r="I11" s="294" t="s">
        <v>34</v>
      </c>
      <c r="J11" s="294" t="s">
        <v>34</v>
      </c>
      <c r="K11" s="287"/>
      <c r="L11" s="287"/>
    </row>
    <row r="12" spans="1:12">
      <c r="A12" s="295">
        <v>3.49163240105943e-10</v>
      </c>
      <c r="B12" s="296"/>
      <c r="C12" s="295">
        <v>1e-05</v>
      </c>
      <c r="D12" s="296"/>
      <c r="E12" s="295">
        <v>0</v>
      </c>
      <c r="F12" s="296"/>
      <c r="G12" s="296"/>
      <c r="H12" s="296"/>
      <c r="I12" s="296"/>
      <c r="J12" s="297" t="s">
        <v>144</v>
      </c>
      <c r="K12" s="287"/>
      <c r="L12" s="287"/>
    </row>
    <row r="13" spans="1:12">
      <c r="A13" s="298">
        <v>1.82020721166179e-09</v>
      </c>
      <c r="B13" s="299"/>
      <c r="C13" s="298">
        <v>5.213055106e-05</v>
      </c>
      <c r="D13" s="299"/>
      <c r="E13" s="298">
        <v>42130.55106</v>
      </c>
      <c r="F13" s="299"/>
      <c r="G13" s="299"/>
      <c r="H13" s="299"/>
      <c r="I13" s="299"/>
      <c r="J13" s="300" t="s">
        <v>145</v>
      </c>
      <c r="K13" s="287"/>
      <c r="L13" s="287"/>
    </row>
    <row r="14" spans="1:12" ht="15.75" customHeight="1">
      <c r="A14" s="287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</row>
    <row r="15" spans="1:12" ht="36" customHeight="1">
      <c r="A15" s="287" t="s">
        <v>8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20"/>
  <sheetViews>
    <sheetView workbookViewId="0" showGridLines="0">
      <selection activeCell="A2" sqref="A2:C2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3.537</v>
      </c>
      <c r="B7" s="19" t="s">
        <v>11</v>
      </c>
      <c r="C7" s="14"/>
      <c r="D7" s="14"/>
    </row>
    <row r="8" spans="1:4">
      <c r="A8" s="18">
        <v>4.7734</v>
      </c>
      <c r="B8" s="19" t="s">
        <v>12</v>
      </c>
      <c r="C8" s="14"/>
      <c r="D8" s="14"/>
    </row>
    <row r="9" spans="1:4">
      <c r="A9" s="18">
        <v>3.906</v>
      </c>
      <c r="B9" s="19" t="s">
        <v>13</v>
      </c>
      <c r="C9" s="14"/>
      <c r="D9" s="14"/>
    </row>
    <row r="10" spans="1:4">
      <c r="A10" s="18">
        <v>5.7068</v>
      </c>
      <c r="B10" s="19" t="s">
        <v>14</v>
      </c>
      <c r="C10" s="14"/>
      <c r="D10" s="14"/>
    </row>
    <row r="11" spans="1:4">
      <c r="A11" s="18">
        <v>0.036248</v>
      </c>
      <c r="B11" s="19" t="s">
        <v>15</v>
      </c>
      <c r="C11" s="14"/>
      <c r="D11" s="14"/>
    </row>
    <row r="12" spans="1:4">
      <c r="A12" s="18">
        <v>3.4316</v>
      </c>
      <c r="B12" s="19" t="s">
        <v>16</v>
      </c>
      <c r="C12" s="14"/>
      <c r="D12" s="14"/>
    </row>
    <row r="13" spans="1:4">
      <c r="A13" s="18">
        <v>3.2983</v>
      </c>
      <c r="B13" s="19" t="s">
        <v>17</v>
      </c>
      <c r="C13" s="14"/>
      <c r="D13" s="14"/>
    </row>
    <row r="14" spans="1:4">
      <c r="A14" s="18">
        <v>0.5514</v>
      </c>
      <c r="B14" s="19" t="s">
        <v>18</v>
      </c>
      <c r="C14" s="14"/>
      <c r="D14" s="14"/>
    </row>
    <row r="15" spans="1:4">
      <c r="A15" s="18">
        <v>2.815</v>
      </c>
      <c r="B15" s="19" t="s">
        <v>19</v>
      </c>
      <c r="C15" s="14"/>
      <c r="D15" s="14"/>
    </row>
    <row r="16" spans="1:4">
      <c r="A16" s="18">
        <v>0.2679</v>
      </c>
      <c r="B16" s="19" t="s">
        <v>20</v>
      </c>
      <c r="C16" s="14"/>
      <c r="D16" s="14"/>
    </row>
    <row r="17" spans="1:4">
      <c r="A17" s="18">
        <v>1.735</v>
      </c>
      <c r="B17" s="19" t="s">
        <v>21</v>
      </c>
      <c r="C17" s="14"/>
      <c r="D17" s="14"/>
    </row>
    <row r="18" spans="1:4">
      <c r="A18" s="18">
        <v>0.5877</v>
      </c>
      <c r="B18" s="19" t="s">
        <v>22</v>
      </c>
      <c r="C18" s="14"/>
      <c r="D18" s="14"/>
    </row>
    <row r="19" spans="1:4" ht="18" customHeight="1">
      <c r="A19" s="14"/>
      <c r="B19" s="14"/>
      <c r="C19" s="14"/>
      <c r="D19" s="14"/>
    </row>
    <row r="20" spans="1:4" ht="36" customHeight="1">
      <c r="A20" s="14" t="s">
        <v>8</v>
      </c>
      <c r="B20" s="14"/>
      <c r="C20" s="14"/>
      <c r="D20" s="1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0:C20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workbookViewId="0" showGridLines="0">
      <selection activeCell="A2" sqref="A2:K2"/>
    </sheetView>
  </sheetViews>
  <sheetFormatPr defaultRowHeight="12.75"/>
  <cols>
    <col min="1" max="2" style="301" width="10.1442" customWidth="1"/>
    <col min="3" max="3" style="301" width="14.2966" customWidth="1"/>
    <col min="4" max="4" style="301" width="8.711805" customWidth="1"/>
    <col min="5" max="5" style="301" width="17.01659" customWidth="1"/>
    <col min="6" max="6" style="301" width="10.1442" customWidth="1"/>
    <col min="7" max="7" style="301" width="8.711805" customWidth="1"/>
    <col min="8" max="8" style="301" width="10.1442" customWidth="1"/>
    <col min="9" max="9" style="301" width="13.5804" customWidth="1"/>
    <col min="10" max="10" style="301" width="25.31746" customWidth="1"/>
    <col min="11" max="11" style="301" width="6.852817" customWidth="1"/>
    <col min="12" max="12" style="301" width="11.5766" customWidth="1"/>
    <col min="13" max="256" style="301"/>
  </cols>
  <sheetData>
    <row r="1" spans="1:12" ht="0.95" customHeight="1">
      <c r="A1" s="302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</row>
    <row r="2" spans="1:12" ht="21.6" customHeight="1">
      <c r="A2" s="303" t="str">
        <v>ניירות ערך לא סחירים: אופציות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4"/>
    </row>
    <row r="3" spans="1:12" ht="36" customHeight="1">
      <c r="A3" s="305" t="s">
        <v>1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4"/>
    </row>
    <row r="4" spans="1:12" ht="48.95" customHeight="1">
      <c r="A4" s="306" t="s">
        <v>2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4"/>
    </row>
    <row r="5" spans="1:12" ht="28.7" customHeight="1">
      <c r="A5" s="304"/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</row>
    <row r="6" spans="1:12">
      <c r="A6" s="307" t="s">
        <v>3</v>
      </c>
      <c r="B6" s="307" t="s">
        <v>47</v>
      </c>
      <c r="C6" s="307" t="s">
        <v>24</v>
      </c>
      <c r="D6" s="307" t="s">
        <v>49</v>
      </c>
      <c r="E6" s="307" t="s">
        <v>50</v>
      </c>
      <c r="F6" s="307" t="s">
        <v>160</v>
      </c>
      <c r="G6" s="307" t="s">
        <v>10</v>
      </c>
      <c r="H6" s="307" t="s">
        <v>62</v>
      </c>
      <c r="I6" s="307" t="s">
        <v>29</v>
      </c>
      <c r="J6" s="307" t="s">
        <v>30</v>
      </c>
      <c r="K6" s="304"/>
      <c r="L6" s="304"/>
    </row>
    <row r="7" spans="1:12" ht="15.2" customHeight="1">
      <c r="A7" s="308" t="s">
        <v>31</v>
      </c>
      <c r="B7" s="308"/>
      <c r="C7" s="308"/>
      <c r="D7" s="308"/>
      <c r="E7" s="308"/>
      <c r="F7" s="308"/>
      <c r="G7" s="308"/>
      <c r="H7" s="308"/>
      <c r="I7" s="308"/>
      <c r="J7" s="308"/>
      <c r="K7" s="304"/>
      <c r="L7" s="304"/>
    </row>
    <row r="8" spans="1:12" ht="15.2" customHeight="1">
      <c r="A8" s="308" t="s">
        <v>146</v>
      </c>
      <c r="B8" s="308"/>
      <c r="C8" s="308"/>
      <c r="D8" s="308"/>
      <c r="E8" s="308"/>
      <c r="F8" s="308"/>
      <c r="G8" s="308"/>
      <c r="H8" s="308"/>
      <c r="I8" s="308"/>
      <c r="J8" s="308"/>
      <c r="K8" s="304"/>
      <c r="L8" s="304"/>
    </row>
    <row r="9" spans="1:12">
      <c r="A9" s="309">
        <v>3.49163240105943e-10</v>
      </c>
      <c r="B9" s="309">
        <v>0</v>
      </c>
      <c r="C9" s="309">
        <v>1e-05</v>
      </c>
      <c r="D9" s="309">
        <v>0</v>
      </c>
      <c r="E9" s="309">
        <v>0</v>
      </c>
      <c r="F9" s="310"/>
      <c r="G9" s="311" t="s">
        <v>34</v>
      </c>
      <c r="H9" s="311" t="s">
        <v>34</v>
      </c>
      <c r="I9" s="311" t="s">
        <v>34</v>
      </c>
      <c r="J9" s="311" t="s">
        <v>34</v>
      </c>
      <c r="K9" s="304"/>
      <c r="L9" s="304"/>
    </row>
    <row r="10" spans="1:12">
      <c r="A10" s="312">
        <v>3.49163240105943e-10</v>
      </c>
      <c r="B10" s="313"/>
      <c r="C10" s="312">
        <v>1e-05</v>
      </c>
      <c r="D10" s="313"/>
      <c r="E10" s="312">
        <v>0</v>
      </c>
      <c r="F10" s="313"/>
      <c r="G10" s="313"/>
      <c r="H10" s="313"/>
      <c r="I10" s="313"/>
      <c r="J10" s="314" t="s">
        <v>147</v>
      </c>
      <c r="K10" s="304"/>
      <c r="L10" s="304"/>
    </row>
    <row r="11" spans="1:12" ht="15.2" customHeight="1">
      <c r="A11" s="308" t="s">
        <v>148</v>
      </c>
      <c r="B11" s="308"/>
      <c r="C11" s="308"/>
      <c r="D11" s="308"/>
      <c r="E11" s="308"/>
      <c r="F11" s="308"/>
      <c r="G11" s="308"/>
      <c r="H11" s="308"/>
      <c r="I11" s="308"/>
      <c r="J11" s="308"/>
      <c r="K11" s="304"/>
      <c r="L11" s="304"/>
    </row>
    <row r="12" spans="1:12">
      <c r="A12" s="309">
        <v>3.49163240105943e-10</v>
      </c>
      <c r="B12" s="309">
        <v>0</v>
      </c>
      <c r="C12" s="309">
        <v>1e-05</v>
      </c>
      <c r="D12" s="309">
        <v>0</v>
      </c>
      <c r="E12" s="309">
        <v>0</v>
      </c>
      <c r="F12" s="310"/>
      <c r="G12" s="311" t="s">
        <v>34</v>
      </c>
      <c r="H12" s="311" t="s">
        <v>34</v>
      </c>
      <c r="I12" s="311" t="s">
        <v>34</v>
      </c>
      <c r="J12" s="311" t="s">
        <v>34</v>
      </c>
      <c r="K12" s="304"/>
      <c r="L12" s="304"/>
    </row>
    <row r="13" spans="1:12">
      <c r="A13" s="312">
        <v>3.49163240105943e-10</v>
      </c>
      <c r="B13" s="313"/>
      <c r="C13" s="312">
        <v>1e-05</v>
      </c>
      <c r="D13" s="313"/>
      <c r="E13" s="312">
        <v>0</v>
      </c>
      <c r="F13" s="313"/>
      <c r="G13" s="313"/>
      <c r="H13" s="313"/>
      <c r="I13" s="313"/>
      <c r="J13" s="314" t="s">
        <v>149</v>
      </c>
      <c r="K13" s="304"/>
      <c r="L13" s="304"/>
    </row>
    <row r="14" spans="1:12" ht="15.2" customHeight="1">
      <c r="A14" s="308" t="s">
        <v>179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4"/>
      <c r="L14" s="304"/>
    </row>
    <row r="15" spans="1:12">
      <c r="A15" s="309">
        <v>3.49163240105943e-10</v>
      </c>
      <c r="B15" s="309">
        <v>0</v>
      </c>
      <c r="C15" s="309">
        <v>1e-05</v>
      </c>
      <c r="D15" s="309">
        <v>0</v>
      </c>
      <c r="E15" s="309">
        <v>0</v>
      </c>
      <c r="F15" s="310"/>
      <c r="G15" s="311" t="s">
        <v>34</v>
      </c>
      <c r="H15" s="311" t="s">
        <v>34</v>
      </c>
      <c r="I15" s="311" t="s">
        <v>34</v>
      </c>
      <c r="J15" s="311" t="s">
        <v>34</v>
      </c>
      <c r="K15" s="304"/>
      <c r="L15" s="304"/>
    </row>
    <row r="16" spans="1:12">
      <c r="A16" s="312">
        <v>3.49163240105943e-10</v>
      </c>
      <c r="B16" s="313"/>
      <c r="C16" s="312">
        <v>1e-05</v>
      </c>
      <c r="D16" s="313"/>
      <c r="E16" s="312">
        <v>0</v>
      </c>
      <c r="F16" s="313"/>
      <c r="G16" s="313"/>
      <c r="H16" s="313"/>
      <c r="I16" s="313"/>
      <c r="J16" s="314" t="s">
        <v>180</v>
      </c>
      <c r="K16" s="304"/>
      <c r="L16" s="304"/>
    </row>
    <row r="17" spans="1:12" ht="15.2" customHeight="1">
      <c r="A17" s="308" t="s">
        <v>150</v>
      </c>
      <c r="B17" s="308"/>
      <c r="C17" s="308"/>
      <c r="D17" s="308"/>
      <c r="E17" s="308"/>
      <c r="F17" s="308"/>
      <c r="G17" s="308"/>
      <c r="H17" s="308"/>
      <c r="I17" s="308"/>
      <c r="J17" s="308"/>
      <c r="K17" s="304"/>
      <c r="L17" s="304"/>
    </row>
    <row r="18" spans="1:12">
      <c r="A18" s="309">
        <v>3.49163240105943e-10</v>
      </c>
      <c r="B18" s="309">
        <v>0</v>
      </c>
      <c r="C18" s="309">
        <v>1e-05</v>
      </c>
      <c r="D18" s="309">
        <v>0</v>
      </c>
      <c r="E18" s="309">
        <v>0</v>
      </c>
      <c r="F18" s="310"/>
      <c r="G18" s="311" t="s">
        <v>34</v>
      </c>
      <c r="H18" s="311" t="s">
        <v>34</v>
      </c>
      <c r="I18" s="311" t="s">
        <v>34</v>
      </c>
      <c r="J18" s="311" t="s">
        <v>34</v>
      </c>
      <c r="K18" s="304"/>
      <c r="L18" s="304"/>
    </row>
    <row r="19" spans="1:12">
      <c r="A19" s="312">
        <v>3.49163240105943e-10</v>
      </c>
      <c r="B19" s="313"/>
      <c r="C19" s="312">
        <v>1e-05</v>
      </c>
      <c r="D19" s="313"/>
      <c r="E19" s="312">
        <v>0</v>
      </c>
      <c r="F19" s="313"/>
      <c r="G19" s="313"/>
      <c r="H19" s="313"/>
      <c r="I19" s="313"/>
      <c r="J19" s="314" t="s">
        <v>151</v>
      </c>
      <c r="K19" s="304"/>
      <c r="L19" s="304"/>
    </row>
    <row r="20" spans="1:12" ht="15.2" customHeight="1">
      <c r="A20" s="308" t="s">
        <v>131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4"/>
      <c r="L20" s="304"/>
    </row>
    <row r="21" spans="1:12">
      <c r="A21" s="309">
        <v>3.49163240105943e-10</v>
      </c>
      <c r="B21" s="309">
        <v>0</v>
      </c>
      <c r="C21" s="309">
        <v>1e-05</v>
      </c>
      <c r="D21" s="309">
        <v>0</v>
      </c>
      <c r="E21" s="309">
        <v>0</v>
      </c>
      <c r="F21" s="310"/>
      <c r="G21" s="311" t="s">
        <v>34</v>
      </c>
      <c r="H21" s="311" t="s">
        <v>34</v>
      </c>
      <c r="I21" s="311" t="s">
        <v>34</v>
      </c>
      <c r="J21" s="311" t="s">
        <v>34</v>
      </c>
      <c r="K21" s="304"/>
      <c r="L21" s="304"/>
    </row>
    <row r="22" spans="1:12">
      <c r="A22" s="312">
        <v>3.49163240105943e-10</v>
      </c>
      <c r="B22" s="313"/>
      <c r="C22" s="312">
        <v>1e-05</v>
      </c>
      <c r="D22" s="313"/>
      <c r="E22" s="312">
        <v>0</v>
      </c>
      <c r="F22" s="313"/>
      <c r="G22" s="313"/>
      <c r="H22" s="313"/>
      <c r="I22" s="313"/>
      <c r="J22" s="314" t="s">
        <v>132</v>
      </c>
      <c r="K22" s="304"/>
      <c r="L22" s="304"/>
    </row>
    <row r="23" spans="1:12">
      <c r="A23" s="312">
        <v>1.74581620052971e-09</v>
      </c>
      <c r="B23" s="313"/>
      <c r="C23" s="312">
        <v>5e-05</v>
      </c>
      <c r="D23" s="313"/>
      <c r="E23" s="312">
        <v>0</v>
      </c>
      <c r="F23" s="313"/>
      <c r="G23" s="313"/>
      <c r="H23" s="313"/>
      <c r="I23" s="313"/>
      <c r="J23" s="314" t="s">
        <v>44</v>
      </c>
      <c r="K23" s="304"/>
      <c r="L23" s="304"/>
    </row>
    <row r="24" spans="1:12" ht="15.2" customHeight="1">
      <c r="A24" s="308" t="s">
        <v>45</v>
      </c>
      <c r="B24" s="308"/>
      <c r="C24" s="308"/>
      <c r="D24" s="308"/>
      <c r="E24" s="308"/>
      <c r="F24" s="308"/>
      <c r="G24" s="308"/>
      <c r="H24" s="308"/>
      <c r="I24" s="308"/>
      <c r="J24" s="308"/>
      <c r="K24" s="304"/>
      <c r="L24" s="304"/>
    </row>
    <row r="25" spans="1:12" ht="15.2" customHeight="1">
      <c r="A25" s="308" t="s">
        <v>146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4"/>
      <c r="L25" s="304"/>
    </row>
    <row r="26" spans="1:12">
      <c r="A26" s="309">
        <v>3.49163240105943e-10</v>
      </c>
      <c r="B26" s="309">
        <v>0</v>
      </c>
      <c r="C26" s="309">
        <v>1e-05</v>
      </c>
      <c r="D26" s="309">
        <v>0</v>
      </c>
      <c r="E26" s="309">
        <v>0</v>
      </c>
      <c r="F26" s="310"/>
      <c r="G26" s="311" t="s">
        <v>34</v>
      </c>
      <c r="H26" s="311" t="s">
        <v>34</v>
      </c>
      <c r="I26" s="311" t="s">
        <v>34</v>
      </c>
      <c r="J26" s="311" t="s">
        <v>34</v>
      </c>
      <c r="K26" s="304"/>
      <c r="L26" s="304"/>
    </row>
    <row r="27" spans="1:12">
      <c r="A27" s="312">
        <v>3.49163240105943e-10</v>
      </c>
      <c r="B27" s="313"/>
      <c r="C27" s="312">
        <v>1e-05</v>
      </c>
      <c r="D27" s="313"/>
      <c r="E27" s="312">
        <v>0</v>
      </c>
      <c r="F27" s="313"/>
      <c r="G27" s="313"/>
      <c r="H27" s="313"/>
      <c r="I27" s="313"/>
      <c r="J27" s="314" t="s">
        <v>147</v>
      </c>
      <c r="K27" s="304"/>
      <c r="L27" s="304"/>
    </row>
    <row r="28" spans="1:12" ht="15.2" customHeight="1">
      <c r="A28" s="308" t="s">
        <v>152</v>
      </c>
      <c r="B28" s="308"/>
      <c r="C28" s="308"/>
      <c r="D28" s="308"/>
      <c r="E28" s="308"/>
      <c r="F28" s="308"/>
      <c r="G28" s="308"/>
      <c r="H28" s="308"/>
      <c r="I28" s="308"/>
      <c r="J28" s="308"/>
      <c r="K28" s="304"/>
      <c r="L28" s="304"/>
    </row>
    <row r="29" spans="1:12">
      <c r="A29" s="309">
        <v>3.49163240105943e-10</v>
      </c>
      <c r="B29" s="309">
        <v>0</v>
      </c>
      <c r="C29" s="309">
        <v>1e-05</v>
      </c>
      <c r="D29" s="309">
        <v>0</v>
      </c>
      <c r="E29" s="309">
        <v>0</v>
      </c>
      <c r="F29" s="310"/>
      <c r="G29" s="311" t="s">
        <v>34</v>
      </c>
      <c r="H29" s="311" t="s">
        <v>34</v>
      </c>
      <c r="I29" s="311" t="s">
        <v>34</v>
      </c>
      <c r="J29" s="311" t="s">
        <v>34</v>
      </c>
      <c r="K29" s="304"/>
      <c r="L29" s="304"/>
    </row>
    <row r="30" spans="1:12">
      <c r="A30" s="312">
        <v>3.49163240105943e-10</v>
      </c>
      <c r="B30" s="313"/>
      <c r="C30" s="312">
        <v>1e-05</v>
      </c>
      <c r="D30" s="313"/>
      <c r="E30" s="312">
        <v>0</v>
      </c>
      <c r="F30" s="313"/>
      <c r="G30" s="313"/>
      <c r="H30" s="313"/>
      <c r="I30" s="313"/>
      <c r="J30" s="314" t="s">
        <v>153</v>
      </c>
      <c r="K30" s="304"/>
      <c r="L30" s="304"/>
    </row>
    <row r="31" spans="1:12" ht="15.2" customHeight="1">
      <c r="A31" s="308" t="s">
        <v>150</v>
      </c>
      <c r="B31" s="308"/>
      <c r="C31" s="308"/>
      <c r="D31" s="308"/>
      <c r="E31" s="308"/>
      <c r="F31" s="308"/>
      <c r="G31" s="308"/>
      <c r="H31" s="308"/>
      <c r="I31" s="308"/>
      <c r="J31" s="308"/>
      <c r="K31" s="304"/>
      <c r="L31" s="304"/>
    </row>
    <row r="32" spans="1:12">
      <c r="A32" s="309">
        <v>3.49163240105943e-10</v>
      </c>
      <c r="B32" s="309">
        <v>0</v>
      </c>
      <c r="C32" s="309">
        <v>1e-05</v>
      </c>
      <c r="D32" s="309">
        <v>0</v>
      </c>
      <c r="E32" s="309">
        <v>0</v>
      </c>
      <c r="F32" s="310"/>
      <c r="G32" s="311" t="s">
        <v>34</v>
      </c>
      <c r="H32" s="311" t="s">
        <v>34</v>
      </c>
      <c r="I32" s="311" t="s">
        <v>34</v>
      </c>
      <c r="J32" s="311" t="s">
        <v>34</v>
      </c>
      <c r="K32" s="304"/>
      <c r="L32" s="304"/>
    </row>
    <row r="33" spans="1:12">
      <c r="A33" s="312">
        <v>3.49163240105943e-10</v>
      </c>
      <c r="B33" s="313"/>
      <c r="C33" s="312">
        <v>1e-05</v>
      </c>
      <c r="D33" s="313"/>
      <c r="E33" s="312">
        <v>0</v>
      </c>
      <c r="F33" s="313"/>
      <c r="G33" s="313"/>
      <c r="H33" s="313"/>
      <c r="I33" s="313"/>
      <c r="J33" s="314" t="s">
        <v>151</v>
      </c>
      <c r="K33" s="304"/>
      <c r="L33" s="304"/>
    </row>
    <row r="34" spans="1:12" ht="15.2" customHeight="1">
      <c r="A34" s="308" t="s">
        <v>154</v>
      </c>
      <c r="B34" s="308"/>
      <c r="C34" s="308"/>
      <c r="D34" s="308"/>
      <c r="E34" s="308"/>
      <c r="F34" s="308"/>
      <c r="G34" s="308"/>
      <c r="H34" s="308"/>
      <c r="I34" s="308"/>
      <c r="J34" s="308"/>
      <c r="K34" s="304"/>
      <c r="L34" s="304"/>
    </row>
    <row r="35" spans="1:12">
      <c r="A35" s="309">
        <v>3.49163240105943e-10</v>
      </c>
      <c r="B35" s="309">
        <v>0</v>
      </c>
      <c r="C35" s="309">
        <v>1e-05</v>
      </c>
      <c r="D35" s="309">
        <v>0</v>
      </c>
      <c r="E35" s="309">
        <v>0</v>
      </c>
      <c r="F35" s="310"/>
      <c r="G35" s="311" t="s">
        <v>34</v>
      </c>
      <c r="H35" s="311" t="s">
        <v>34</v>
      </c>
      <c r="I35" s="311" t="s">
        <v>34</v>
      </c>
      <c r="J35" s="311" t="s">
        <v>34</v>
      </c>
      <c r="K35" s="304"/>
      <c r="L35" s="304"/>
    </row>
    <row r="36" spans="1:12">
      <c r="A36" s="312">
        <v>3.49163240105943e-10</v>
      </c>
      <c r="B36" s="313"/>
      <c r="C36" s="312">
        <v>1e-05</v>
      </c>
      <c r="D36" s="313"/>
      <c r="E36" s="312">
        <v>0</v>
      </c>
      <c r="F36" s="313"/>
      <c r="G36" s="313"/>
      <c r="H36" s="313"/>
      <c r="I36" s="313"/>
      <c r="J36" s="314" t="s">
        <v>155</v>
      </c>
      <c r="K36" s="304"/>
      <c r="L36" s="304"/>
    </row>
    <row r="37" spans="1:12" ht="15.2" customHeight="1">
      <c r="A37" s="308" t="s">
        <v>131</v>
      </c>
      <c r="B37" s="308"/>
      <c r="C37" s="308"/>
      <c r="D37" s="308"/>
      <c r="E37" s="308"/>
      <c r="F37" s="308"/>
      <c r="G37" s="308"/>
      <c r="H37" s="308"/>
      <c r="I37" s="308"/>
      <c r="J37" s="308"/>
      <c r="K37" s="304"/>
      <c r="L37" s="304"/>
    </row>
    <row r="38" spans="1:12">
      <c r="A38" s="309">
        <v>3.49163240105943e-10</v>
      </c>
      <c r="B38" s="309">
        <v>0</v>
      </c>
      <c r="C38" s="309">
        <v>1e-05</v>
      </c>
      <c r="D38" s="309">
        <v>0</v>
      </c>
      <c r="E38" s="309">
        <v>0</v>
      </c>
      <c r="F38" s="310"/>
      <c r="G38" s="311" t="s">
        <v>34</v>
      </c>
      <c r="H38" s="311" t="s">
        <v>34</v>
      </c>
      <c r="I38" s="311" t="s">
        <v>34</v>
      </c>
      <c r="J38" s="311" t="s">
        <v>34</v>
      </c>
      <c r="K38" s="304"/>
      <c r="L38" s="304"/>
    </row>
    <row r="39" spans="1:12">
      <c r="A39" s="312">
        <v>3.49163240105943e-10</v>
      </c>
      <c r="B39" s="313"/>
      <c r="C39" s="312">
        <v>1e-05</v>
      </c>
      <c r="D39" s="313"/>
      <c r="E39" s="312">
        <v>0</v>
      </c>
      <c r="F39" s="313"/>
      <c r="G39" s="313"/>
      <c r="H39" s="313"/>
      <c r="I39" s="313"/>
      <c r="J39" s="314" t="s">
        <v>132</v>
      </c>
      <c r="K39" s="304"/>
      <c r="L39" s="304"/>
    </row>
    <row r="40" spans="1:12">
      <c r="A40" s="312">
        <v>1.74581620052971e-09</v>
      </c>
      <c r="B40" s="313"/>
      <c r="C40" s="312">
        <v>5e-05</v>
      </c>
      <c r="D40" s="313"/>
      <c r="E40" s="312">
        <v>0</v>
      </c>
      <c r="F40" s="313"/>
      <c r="G40" s="313"/>
      <c r="H40" s="313"/>
      <c r="I40" s="313"/>
      <c r="J40" s="314" t="s">
        <v>46</v>
      </c>
      <c r="K40" s="304"/>
      <c r="L40" s="304"/>
    </row>
    <row r="41" spans="1:12">
      <c r="A41" s="315">
        <v>3.49163240105943e-09</v>
      </c>
      <c r="B41" s="316"/>
      <c r="C41" s="315">
        <v>0.0001</v>
      </c>
      <c r="D41" s="316"/>
      <c r="E41" s="315">
        <v>0</v>
      </c>
      <c r="F41" s="316"/>
      <c r="G41" s="316"/>
      <c r="H41" s="316"/>
      <c r="I41" s="316"/>
      <c r="J41" s="317" t="s">
        <v>156</v>
      </c>
      <c r="K41" s="304"/>
      <c r="L41" s="304"/>
    </row>
    <row r="42" spans="1:12" ht="20.1" customHeight="1">
      <c r="A42" s="304"/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L42" s="304"/>
    </row>
    <row r="43" spans="1:12" ht="36" customHeight="1">
      <c r="A43" s="304" t="s">
        <v>8</v>
      </c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54"/>
  <sheetViews>
    <sheetView workbookViewId="0" showGridLines="0">
      <selection activeCell="A2" sqref="A2:J2"/>
    </sheetView>
  </sheetViews>
  <sheetFormatPr defaultRowHeight="12.75"/>
  <cols>
    <col min="1" max="1" style="318" width="10.1442" customWidth="1"/>
    <col min="2" max="2" style="318" width="21.16507" customWidth="1"/>
    <col min="3" max="3" style="318" width="8.711805" customWidth="1"/>
    <col min="4" max="4" style="318" width="17.01659" customWidth="1"/>
    <col min="5" max="5" style="318" width="10.1442" customWidth="1"/>
    <col min="6" max="6" style="318" width="8.711805" customWidth="1"/>
    <col min="7" max="7" style="318" width="10.1442" customWidth="1"/>
    <col min="8" max="8" style="318" width="13.5804" customWidth="1"/>
    <col min="9" max="9" style="318" width="25.31746" customWidth="1"/>
    <col min="10" max="10" style="318" width="6.852817" customWidth="1"/>
    <col min="11" max="11" style="318" width="14.86799" customWidth="1"/>
    <col min="12" max="256" style="318"/>
  </cols>
  <sheetData>
    <row r="1" spans="1:11" ht="0.95" customHeight="1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1" ht="21.6" customHeight="1">
      <c r="A2" s="320" t="str">
        <v>ניירות ערך לא סחירים: חוזים עתידיים</v>
      </c>
      <c r="B2" s="320"/>
      <c r="C2" s="320"/>
      <c r="D2" s="320"/>
      <c r="E2" s="320"/>
      <c r="F2" s="320"/>
      <c r="G2" s="320"/>
      <c r="H2" s="320"/>
      <c r="I2" s="320"/>
      <c r="J2" s="320"/>
      <c r="K2" s="321"/>
    </row>
    <row r="3" spans="1:11" ht="36" customHeight="1">
      <c r="A3" s="322" t="s">
        <v>1</v>
      </c>
      <c r="B3" s="322"/>
      <c r="C3" s="322"/>
      <c r="D3" s="322"/>
      <c r="E3" s="322"/>
      <c r="F3" s="322"/>
      <c r="G3" s="322"/>
      <c r="H3" s="322"/>
      <c r="I3" s="322"/>
      <c r="J3" s="322"/>
      <c r="K3" s="321"/>
    </row>
    <row r="4" spans="1:11" ht="48.95" customHeight="1">
      <c r="A4" s="323" t="s">
        <v>2</v>
      </c>
      <c r="B4" s="323"/>
      <c r="C4" s="323"/>
      <c r="D4" s="323"/>
      <c r="E4" s="323"/>
      <c r="F4" s="323"/>
      <c r="G4" s="323"/>
      <c r="H4" s="323"/>
      <c r="I4" s="323"/>
      <c r="J4" s="323"/>
      <c r="K4" s="321"/>
    </row>
    <row r="5" spans="1:11" ht="28.7" customHeight="1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</row>
    <row r="6" spans="1:11">
      <c r="A6" s="324" t="s">
        <v>3</v>
      </c>
      <c r="B6" s="324" t="s">
        <v>24</v>
      </c>
      <c r="C6" s="324" t="s">
        <v>49</v>
      </c>
      <c r="D6" s="324" t="s">
        <v>50</v>
      </c>
      <c r="E6" s="324" t="s">
        <v>160</v>
      </c>
      <c r="F6" s="324" t="s">
        <v>10</v>
      </c>
      <c r="G6" s="324" t="s">
        <v>62</v>
      </c>
      <c r="H6" s="324" t="s">
        <v>29</v>
      </c>
      <c r="I6" s="324" t="s">
        <v>30</v>
      </c>
      <c r="J6" s="321"/>
      <c r="K6" s="321"/>
    </row>
    <row r="7" spans="1:11" ht="15.2" customHeight="1">
      <c r="A7" s="325" t="s">
        <v>31</v>
      </c>
      <c r="B7" s="325"/>
      <c r="C7" s="325"/>
      <c r="D7" s="325"/>
      <c r="E7" s="325"/>
      <c r="F7" s="325"/>
      <c r="G7" s="325"/>
      <c r="H7" s="325"/>
      <c r="I7" s="325"/>
      <c r="J7" s="321"/>
      <c r="K7" s="321"/>
    </row>
    <row r="8" spans="1:11" ht="15.2" customHeight="1">
      <c r="A8" s="325" t="s">
        <v>146</v>
      </c>
      <c r="B8" s="325"/>
      <c r="C8" s="325"/>
      <c r="D8" s="325"/>
      <c r="E8" s="325"/>
      <c r="F8" s="325"/>
      <c r="G8" s="325"/>
      <c r="H8" s="325"/>
      <c r="I8" s="325"/>
      <c r="J8" s="321"/>
      <c r="K8" s="321"/>
    </row>
    <row r="9" spans="1:11">
      <c r="A9" s="326">
        <v>3.49163240105943e-10</v>
      </c>
      <c r="B9" s="326">
        <v>1e-05</v>
      </c>
      <c r="C9" s="326">
        <v>0</v>
      </c>
      <c r="D9" s="326">
        <v>0</v>
      </c>
      <c r="E9" s="327"/>
      <c r="F9" s="328" t="s">
        <v>34</v>
      </c>
      <c r="G9" s="328" t="s">
        <v>34</v>
      </c>
      <c r="H9" s="328" t="s">
        <v>34</v>
      </c>
      <c r="I9" s="328" t="s">
        <v>34</v>
      </c>
      <c r="J9" s="321"/>
      <c r="K9" s="321"/>
    </row>
    <row r="10" spans="1:11">
      <c r="A10" s="329">
        <v>3.49163240105943e-10</v>
      </c>
      <c r="B10" s="329">
        <v>1e-05</v>
      </c>
      <c r="C10" s="330"/>
      <c r="D10" s="329">
        <v>0</v>
      </c>
      <c r="E10" s="330"/>
      <c r="F10" s="330"/>
      <c r="G10" s="330"/>
      <c r="H10" s="330"/>
      <c r="I10" s="331" t="s">
        <v>147</v>
      </c>
      <c r="J10" s="321"/>
      <c r="K10" s="321"/>
    </row>
    <row r="11" spans="1:11" ht="15.2" customHeight="1">
      <c r="A11" s="325" t="s">
        <v>148</v>
      </c>
      <c r="B11" s="325"/>
      <c r="C11" s="325"/>
      <c r="D11" s="325"/>
      <c r="E11" s="325"/>
      <c r="F11" s="325"/>
      <c r="G11" s="325"/>
      <c r="H11" s="325"/>
      <c r="I11" s="325"/>
      <c r="J11" s="321"/>
      <c r="K11" s="321"/>
    </row>
    <row r="12" spans="1:11">
      <c r="A12" s="326">
        <v>0.0513863592984202</v>
      </c>
      <c r="B12" s="326">
        <v>1471.70015041757</v>
      </c>
      <c r="C12" s="326">
        <v>-2.24911957823101</v>
      </c>
      <c r="D12" s="326">
        <v>-65434500</v>
      </c>
      <c r="E12" s="327">
        <v>41519</v>
      </c>
      <c r="F12" s="328" t="s">
        <v>11</v>
      </c>
      <c r="G12" s="328" t="s">
        <v>158</v>
      </c>
      <c r="H12" s="328" t="str">
        <v>89997395</v>
      </c>
      <c r="I12" s="328" t="str">
        <v>*שורט דולר שח 031213_3.621- בנק לאומי לישראל בע"מ</v>
      </c>
      <c r="J12" s="321"/>
      <c r="K12" s="321"/>
    </row>
    <row r="13" spans="1:11">
      <c r="A13" s="326">
        <v>0.00363261931812922</v>
      </c>
      <c r="B13" s="326">
        <v>104.037851093002</v>
      </c>
      <c r="C13" s="326">
        <v>-0.149310409740972</v>
      </c>
      <c r="D13" s="326">
        <v>-69678900</v>
      </c>
      <c r="E13" s="327">
        <v>41498</v>
      </c>
      <c r="F13" s="328" t="s">
        <v>11</v>
      </c>
      <c r="G13" s="328" t="s">
        <v>158</v>
      </c>
      <c r="H13" s="328" t="str">
        <v>89997342</v>
      </c>
      <c r="I13" s="328" t="str">
        <v>*שורט דולר שח 141113_3.5454- בנק לאומי לישראל בע"מ</v>
      </c>
      <c r="J13" s="321"/>
      <c r="K13" s="321"/>
    </row>
    <row r="14" spans="1:11">
      <c r="A14" s="326">
        <v>0.324917795144375</v>
      </c>
      <c r="B14" s="326">
        <v>9305.61290030958</v>
      </c>
      <c r="C14" s="326">
        <v>-3.67448856711475</v>
      </c>
      <c r="D14" s="326">
        <v>-253249200</v>
      </c>
      <c r="E14" s="327">
        <v>41514</v>
      </c>
      <c r="F14" s="328" t="s">
        <v>11</v>
      </c>
      <c r="G14" s="328" t="s">
        <v>158</v>
      </c>
      <c r="H14" s="328" t="str">
        <v>89997385</v>
      </c>
      <c r="I14" s="328" t="str">
        <v>*שורט דולר שח 271113_3.6711- בנק לאומי לישראל בע"מ</v>
      </c>
      <c r="J14" s="321"/>
      <c r="K14" s="321"/>
    </row>
    <row r="15" spans="1:11">
      <c r="A15" s="326">
        <v>-0.000573637518519788</v>
      </c>
      <c r="B15" s="326">
        <v>-16.4289207061355</v>
      </c>
      <c r="C15" s="326">
        <v>0.132710696765907</v>
      </c>
      <c r="D15" s="326">
        <v>-12379500</v>
      </c>
      <c r="E15" s="327">
        <v>41533</v>
      </c>
      <c r="F15" s="328" t="s">
        <v>11</v>
      </c>
      <c r="G15" s="328" t="s">
        <v>158</v>
      </c>
      <c r="H15" s="328" t="str">
        <v>89997414</v>
      </c>
      <c r="I15" s="328" t="str">
        <v>שורט דולר שח 201113_3.5358- יו בנק בע"מ לשעבר בנק אינווסטק</v>
      </c>
      <c r="J15" s="321"/>
      <c r="K15" s="321"/>
    </row>
    <row r="16" spans="1:11">
      <c r="A16" s="326">
        <v>0.00148029861298348</v>
      </c>
      <c r="B16" s="326">
        <v>42.3956030575935</v>
      </c>
      <c r="C16" s="326">
        <v>-0.799087796769268</v>
      </c>
      <c r="D16" s="326">
        <v>-5305500</v>
      </c>
      <c r="E16" s="327">
        <v>41529</v>
      </c>
      <c r="F16" s="328" t="s">
        <v>11</v>
      </c>
      <c r="G16" s="328" t="s">
        <v>158</v>
      </c>
      <c r="H16" s="328" t="str">
        <v>89997411</v>
      </c>
      <c r="I16" s="328" t="str">
        <v>שורט דולר שח 201113_3.5688- יו בנק בע"מ לשעבר בנק אינווסטק</v>
      </c>
      <c r="J16" s="321"/>
      <c r="K16" s="321"/>
    </row>
    <row r="17" spans="1:11">
      <c r="A17" s="326">
        <v>0.00745296352447245</v>
      </c>
      <c r="B17" s="326">
        <v>213.452124061258</v>
      </c>
      <c r="C17" s="326">
        <v>-1.12380545360727</v>
      </c>
      <c r="D17" s="326">
        <v>-18993690</v>
      </c>
      <c r="E17" s="327">
        <v>41500</v>
      </c>
      <c r="F17" s="328" t="s">
        <v>11</v>
      </c>
      <c r="G17" s="328" t="s">
        <v>158</v>
      </c>
      <c r="H17" s="328" t="str">
        <v>89997349</v>
      </c>
      <c r="I17" s="328" t="str">
        <v>שורט דולר שח 201113_3.5803- יו בנק בע"מ לשעבר בנק אינווסטק</v>
      </c>
      <c r="J17" s="321"/>
      <c r="K17" s="321"/>
    </row>
    <row r="18" spans="1:11">
      <c r="A18" s="326">
        <v>-0.000749239305320594</v>
      </c>
      <c r="B18" s="326">
        <v>-21.4581381789578</v>
      </c>
      <c r="C18" s="326">
        <v>0.171578520047306</v>
      </c>
      <c r="D18" s="326">
        <v>-12506308</v>
      </c>
      <c r="E18" s="327">
        <v>41527</v>
      </c>
      <c r="F18" s="328" t="s">
        <v>12</v>
      </c>
      <c r="G18" s="328" t="s">
        <v>158</v>
      </c>
      <c r="H18" s="328" t="str">
        <v>89997405</v>
      </c>
      <c r="I18" s="328" t="str">
        <v>שורט יורו שח 110314_4.7805- יו בנק בע"מ לשעבר בנק אינווסטק</v>
      </c>
      <c r="J18" s="321"/>
      <c r="K18" s="321"/>
    </row>
    <row r="19" spans="1:11">
      <c r="A19" s="329">
        <v>0.38754715907454</v>
      </c>
      <c r="B19" s="329">
        <v>11099.3115700539</v>
      </c>
      <c r="C19" s="330"/>
      <c r="D19" s="329">
        <v>-437547598</v>
      </c>
      <c r="E19" s="330"/>
      <c r="F19" s="330"/>
      <c r="G19" s="330"/>
      <c r="H19" s="330"/>
      <c r="I19" s="331" t="s">
        <v>149</v>
      </c>
      <c r="J19" s="321"/>
      <c r="K19" s="321"/>
    </row>
    <row r="20" spans="1:11" ht="15.2" customHeight="1">
      <c r="A20" s="325" t="s">
        <v>179</v>
      </c>
      <c r="B20" s="325"/>
      <c r="C20" s="325"/>
      <c r="D20" s="325"/>
      <c r="E20" s="325"/>
      <c r="F20" s="325"/>
      <c r="G20" s="325"/>
      <c r="H20" s="325"/>
      <c r="I20" s="325"/>
      <c r="J20" s="321"/>
      <c r="K20" s="321"/>
    </row>
    <row r="21" spans="1:11">
      <c r="A21" s="326">
        <v>-0.00678304571179584</v>
      </c>
      <c r="B21" s="326">
        <v>-194.265745435795</v>
      </c>
      <c r="C21" s="326">
        <v>-1.66655410560989</v>
      </c>
      <c r="D21" s="326">
        <v>11656731.98259</v>
      </c>
      <c r="E21" s="327">
        <v>41519</v>
      </c>
      <c r="F21" s="328" t="s">
        <v>11</v>
      </c>
      <c r="G21" s="328" t="s">
        <v>158</v>
      </c>
      <c r="H21" s="328" t="str">
        <v>89997393</v>
      </c>
      <c r="I21" s="328" t="str">
        <v>*לונג דולר ין יפני 030314_99.15- בנק לאומי לישראל בע"מ</v>
      </c>
      <c r="J21" s="321"/>
      <c r="K21" s="321"/>
    </row>
    <row r="22" spans="1:11">
      <c r="A22" s="326">
        <v>-0.0109993722697266</v>
      </c>
      <c r="B22" s="326">
        <v>-315.020913037386</v>
      </c>
      <c r="C22" s="326">
        <v>4.05112426158801</v>
      </c>
      <c r="D22" s="326">
        <v>-7776135.5292</v>
      </c>
      <c r="E22" s="327">
        <v>41375</v>
      </c>
      <c r="F22" s="328" t="s">
        <v>11</v>
      </c>
      <c r="G22" s="328" t="s">
        <v>158</v>
      </c>
      <c r="H22" s="328" t="str">
        <v>89996998</v>
      </c>
      <c r="I22" s="328" t="str">
        <v>*שורט דולר כתנ 151013_5.778- בנק לאומי לישראל בע"מ</v>
      </c>
      <c r="J22" s="321"/>
      <c r="K22" s="321"/>
    </row>
    <row r="23" spans="1:11">
      <c r="A23" s="326">
        <v>-0.00714950065030806</v>
      </c>
      <c r="B23" s="326">
        <v>-204.760977935099</v>
      </c>
      <c r="C23" s="326">
        <v>2.63141565701672</v>
      </c>
      <c r="D23" s="326">
        <v>-7781400</v>
      </c>
      <c r="E23" s="327">
        <v>41414</v>
      </c>
      <c r="F23" s="328" t="s">
        <v>11</v>
      </c>
      <c r="G23" s="328" t="s">
        <v>158</v>
      </c>
      <c r="H23" s="328" t="str">
        <v>89997140</v>
      </c>
      <c r="I23" s="328" t="str">
        <v>*שורט דולר כתנ 151013_5.8635- בנק לאומי לישראל בע"מ</v>
      </c>
      <c r="J23" s="321"/>
      <c r="K23" s="321"/>
    </row>
    <row r="24" spans="1:11">
      <c r="A24" s="326">
        <v>-0.00474186157536104</v>
      </c>
      <c r="B24" s="326">
        <v>-135.80643752539</v>
      </c>
      <c r="C24" s="326">
        <v>3.34713787743821</v>
      </c>
      <c r="D24" s="326">
        <v>-4057390</v>
      </c>
      <c r="E24" s="327">
        <v>41424</v>
      </c>
      <c r="F24" s="328" t="s">
        <v>12</v>
      </c>
      <c r="G24" s="328" t="s">
        <v>158</v>
      </c>
      <c r="H24" s="328" t="str">
        <v>89997205</v>
      </c>
      <c r="I24" s="328" t="str">
        <v>*שורט יורו דולר 031213_1.30459- בנק לאומי לישראל בע"מ</v>
      </c>
      <c r="J24" s="321"/>
      <c r="K24" s="321"/>
    </row>
    <row r="25" spans="1:11">
      <c r="A25" s="326">
        <v>-0.00368390952486262</v>
      </c>
      <c r="B25" s="326">
        <v>-105.50679744365</v>
      </c>
      <c r="C25" s="326">
        <v>0.736769021687197</v>
      </c>
      <c r="D25" s="326">
        <v>-14320200</v>
      </c>
      <c r="E25" s="327">
        <v>41507</v>
      </c>
      <c r="F25" s="328" t="s">
        <v>12</v>
      </c>
      <c r="G25" s="328" t="s">
        <v>158</v>
      </c>
      <c r="H25" s="328" t="str">
        <v>89997367</v>
      </c>
      <c r="I25" s="328" t="str">
        <v>*שורט יורו דולר 261113_1.33981- בנק לאומי לישראל בע"מ</v>
      </c>
      <c r="J25" s="321"/>
      <c r="K25" s="321"/>
    </row>
    <row r="26" spans="1:11">
      <c r="A26" s="326">
        <v>-0.00417905567018974</v>
      </c>
      <c r="B26" s="326">
        <v>-119.687733133698</v>
      </c>
      <c r="C26" s="326">
        <v>-0.512238588470315</v>
      </c>
      <c r="D26" s="326">
        <v>23365622.15883</v>
      </c>
      <c r="E26" s="327">
        <v>41382</v>
      </c>
      <c r="F26" s="328" t="s">
        <v>11</v>
      </c>
      <c r="G26" s="328" t="s">
        <v>158</v>
      </c>
      <c r="H26" s="328" t="str">
        <v>89997034</v>
      </c>
      <c r="I26" s="328" t="str">
        <v>לונג דולר ין יפני 171013_98.07- יו בנק בע"מ לשעבר בנק אינווסטק</v>
      </c>
      <c r="J26" s="321"/>
      <c r="K26" s="321"/>
    </row>
    <row r="27" spans="1:11">
      <c r="A27" s="326">
        <v>-0.00230951187534283</v>
      </c>
      <c r="B27" s="326">
        <v>-66.1441873045422</v>
      </c>
      <c r="C27" s="326">
        <v>-1.87006466792599</v>
      </c>
      <c r="D27" s="326">
        <v>3537000</v>
      </c>
      <c r="E27" s="327">
        <v>41390</v>
      </c>
      <c r="F27" s="328" t="s">
        <v>11</v>
      </c>
      <c r="G27" s="328" t="s">
        <v>158</v>
      </c>
      <c r="H27" s="328" t="str">
        <v>89997052</v>
      </c>
      <c r="I27" s="328" t="str">
        <v>לונג דולר ין יפני 171013_99.4- יו בנק בע"מ לשעבר בנק אינווסטק</v>
      </c>
      <c r="J27" s="321"/>
      <c r="K27" s="321"/>
    </row>
    <row r="28" spans="1:11">
      <c r="A28" s="326">
        <v>-0.039236231495997</v>
      </c>
      <c r="B28" s="326">
        <v>-1123.72171492314</v>
      </c>
      <c r="C28" s="326">
        <v>2.62545668307549</v>
      </c>
      <c r="D28" s="326">
        <v>-42801000</v>
      </c>
      <c r="E28" s="327">
        <v>41527</v>
      </c>
      <c r="F28" s="328" t="s">
        <v>14</v>
      </c>
      <c r="G28" s="328" t="s">
        <v>158</v>
      </c>
      <c r="H28" s="328" t="str">
        <v>89997407</v>
      </c>
      <c r="I28" s="328" t="str">
        <v>שורט  לישט  דולר 110314_1.5694- יו בנק בע"מ לשעבר בנק אינווסטק</v>
      </c>
      <c r="J28" s="321"/>
      <c r="K28" s="321"/>
    </row>
    <row r="29" spans="1:11">
      <c r="A29" s="326">
        <v>-0.0424344436568007</v>
      </c>
      <c r="B29" s="326">
        <v>-1215.3181888198</v>
      </c>
      <c r="C29" s="326">
        <v>1.76807090220429</v>
      </c>
      <c r="D29" s="326">
        <v>-68736960</v>
      </c>
      <c r="E29" s="327">
        <v>41527</v>
      </c>
      <c r="F29" s="328" t="s">
        <v>12</v>
      </c>
      <c r="G29" s="328" t="s">
        <v>158</v>
      </c>
      <c r="H29" s="328" t="str">
        <v>89997406</v>
      </c>
      <c r="I29" s="328" t="str">
        <v>שורט יורו דולר 110314_1.3263- יו בנק בע"מ לשעבר בנק אינווסטק</v>
      </c>
      <c r="J29" s="321"/>
      <c r="K29" s="321"/>
    </row>
    <row r="30" spans="1:11">
      <c r="A30" s="329">
        <v>-0.121516932430384</v>
      </c>
      <c r="B30" s="329">
        <v>-3480.2326955585</v>
      </c>
      <c r="C30" s="330"/>
      <c r="D30" s="329">
        <v>-106913731.38778</v>
      </c>
      <c r="E30" s="330"/>
      <c r="F30" s="330"/>
      <c r="G30" s="330"/>
      <c r="H30" s="330"/>
      <c r="I30" s="331" t="s">
        <v>180</v>
      </c>
      <c r="J30" s="321"/>
      <c r="K30" s="321"/>
    </row>
    <row r="31" spans="1:11" ht="15.2" customHeight="1">
      <c r="A31" s="325" t="s">
        <v>150</v>
      </c>
      <c r="B31" s="325"/>
      <c r="C31" s="325"/>
      <c r="D31" s="325"/>
      <c r="E31" s="325"/>
      <c r="F31" s="325"/>
      <c r="G31" s="325"/>
      <c r="H31" s="325"/>
      <c r="I31" s="325"/>
      <c r="J31" s="321"/>
      <c r="K31" s="321"/>
    </row>
    <row r="32" spans="1:11">
      <c r="A32" s="326">
        <v>3.49163240105943e-10</v>
      </c>
      <c r="B32" s="326">
        <v>1e-05</v>
      </c>
      <c r="C32" s="326">
        <v>0</v>
      </c>
      <c r="D32" s="326">
        <v>0</v>
      </c>
      <c r="E32" s="327"/>
      <c r="F32" s="328" t="s">
        <v>34</v>
      </c>
      <c r="G32" s="328" t="s">
        <v>34</v>
      </c>
      <c r="H32" s="328" t="s">
        <v>34</v>
      </c>
      <c r="I32" s="328" t="s">
        <v>34</v>
      </c>
      <c r="J32" s="321"/>
      <c r="K32" s="321"/>
    </row>
    <row r="33" spans="1:11">
      <c r="A33" s="329">
        <v>3.49163240105943e-10</v>
      </c>
      <c r="B33" s="329">
        <v>1e-05</v>
      </c>
      <c r="C33" s="330"/>
      <c r="D33" s="329">
        <v>0</v>
      </c>
      <c r="E33" s="330"/>
      <c r="F33" s="330"/>
      <c r="G33" s="330"/>
      <c r="H33" s="330"/>
      <c r="I33" s="331" t="s">
        <v>151</v>
      </c>
      <c r="J33" s="321"/>
      <c r="K33" s="321"/>
    </row>
    <row r="34" spans="1:11" ht="15.2" customHeight="1">
      <c r="A34" s="325" t="s">
        <v>131</v>
      </c>
      <c r="B34" s="325"/>
      <c r="C34" s="325"/>
      <c r="D34" s="325"/>
      <c r="E34" s="325"/>
      <c r="F34" s="325"/>
      <c r="G34" s="325"/>
      <c r="H34" s="325"/>
      <c r="I34" s="325"/>
      <c r="J34" s="321"/>
      <c r="K34" s="321"/>
    </row>
    <row r="35" spans="1:11">
      <c r="A35" s="326">
        <v>3.49163240105943e-10</v>
      </c>
      <c r="B35" s="326">
        <v>1e-05</v>
      </c>
      <c r="C35" s="326">
        <v>0</v>
      </c>
      <c r="D35" s="326">
        <v>0</v>
      </c>
      <c r="E35" s="327"/>
      <c r="F35" s="328" t="s">
        <v>34</v>
      </c>
      <c r="G35" s="328" t="s">
        <v>34</v>
      </c>
      <c r="H35" s="328" t="s">
        <v>34</v>
      </c>
      <c r="I35" s="328" t="s">
        <v>34</v>
      </c>
      <c r="J35" s="321"/>
      <c r="K35" s="321"/>
    </row>
    <row r="36" spans="1:11">
      <c r="A36" s="329">
        <v>3.49163240105943e-10</v>
      </c>
      <c r="B36" s="329">
        <v>1e-05</v>
      </c>
      <c r="C36" s="330"/>
      <c r="D36" s="329">
        <v>0</v>
      </c>
      <c r="E36" s="330"/>
      <c r="F36" s="330"/>
      <c r="G36" s="330"/>
      <c r="H36" s="330"/>
      <c r="I36" s="331" t="s">
        <v>132</v>
      </c>
      <c r="J36" s="321"/>
      <c r="K36" s="321"/>
    </row>
    <row r="37" spans="1:11">
      <c r="A37" s="329">
        <v>0.266030227691645</v>
      </c>
      <c r="B37" s="329">
        <v>7619.07890449541</v>
      </c>
      <c r="C37" s="330"/>
      <c r="D37" s="329">
        <v>-544461329.38778</v>
      </c>
      <c r="E37" s="330"/>
      <c r="F37" s="330"/>
      <c r="G37" s="330"/>
      <c r="H37" s="330"/>
      <c r="I37" s="331" t="s">
        <v>44</v>
      </c>
      <c r="J37" s="321"/>
      <c r="K37" s="321"/>
    </row>
    <row r="38" spans="1:11" ht="15.2" customHeight="1">
      <c r="A38" s="325" t="s">
        <v>45</v>
      </c>
      <c r="B38" s="325"/>
      <c r="C38" s="325"/>
      <c r="D38" s="325"/>
      <c r="E38" s="325"/>
      <c r="F38" s="325"/>
      <c r="G38" s="325"/>
      <c r="H38" s="325"/>
      <c r="I38" s="325"/>
      <c r="J38" s="321"/>
      <c r="K38" s="321"/>
    </row>
    <row r="39" spans="1:11" ht="15.2" customHeight="1">
      <c r="A39" s="325" t="s">
        <v>146</v>
      </c>
      <c r="B39" s="325"/>
      <c r="C39" s="325"/>
      <c r="D39" s="325"/>
      <c r="E39" s="325"/>
      <c r="F39" s="325"/>
      <c r="G39" s="325"/>
      <c r="H39" s="325"/>
      <c r="I39" s="325"/>
      <c r="J39" s="321"/>
      <c r="K39" s="321"/>
    </row>
    <row r="40" spans="1:11">
      <c r="A40" s="326">
        <v>3.49163240105943e-10</v>
      </c>
      <c r="B40" s="326">
        <v>1e-05</v>
      </c>
      <c r="C40" s="326">
        <v>0</v>
      </c>
      <c r="D40" s="326">
        <v>0</v>
      </c>
      <c r="E40" s="327"/>
      <c r="F40" s="328" t="s">
        <v>34</v>
      </c>
      <c r="G40" s="328" t="s">
        <v>34</v>
      </c>
      <c r="H40" s="328" t="s">
        <v>34</v>
      </c>
      <c r="I40" s="328" t="s">
        <v>34</v>
      </c>
      <c r="J40" s="321"/>
      <c r="K40" s="321"/>
    </row>
    <row r="41" spans="1:11">
      <c r="A41" s="329">
        <v>3.49163240105943e-10</v>
      </c>
      <c r="B41" s="329">
        <v>1e-05</v>
      </c>
      <c r="C41" s="330"/>
      <c r="D41" s="329">
        <v>0</v>
      </c>
      <c r="E41" s="330"/>
      <c r="F41" s="330"/>
      <c r="G41" s="330"/>
      <c r="H41" s="330"/>
      <c r="I41" s="331" t="s">
        <v>147</v>
      </c>
      <c r="J41" s="321"/>
      <c r="K41" s="321"/>
    </row>
    <row r="42" spans="1:11" ht="15.2" customHeight="1">
      <c r="A42" s="325" t="s">
        <v>152</v>
      </c>
      <c r="B42" s="325"/>
      <c r="C42" s="325"/>
      <c r="D42" s="325"/>
      <c r="E42" s="325"/>
      <c r="F42" s="325"/>
      <c r="G42" s="325"/>
      <c r="H42" s="325"/>
      <c r="I42" s="325"/>
      <c r="J42" s="321"/>
      <c r="K42" s="321"/>
    </row>
    <row r="43" spans="1:11">
      <c r="A43" s="326">
        <v>3.49163240105943e-10</v>
      </c>
      <c r="B43" s="326">
        <v>1e-05</v>
      </c>
      <c r="C43" s="326">
        <v>0</v>
      </c>
      <c r="D43" s="326">
        <v>0</v>
      </c>
      <c r="E43" s="327"/>
      <c r="F43" s="328" t="s">
        <v>34</v>
      </c>
      <c r="G43" s="328" t="s">
        <v>34</v>
      </c>
      <c r="H43" s="328" t="s">
        <v>34</v>
      </c>
      <c r="I43" s="328" t="s">
        <v>34</v>
      </c>
      <c r="J43" s="321"/>
      <c r="K43" s="321"/>
    </row>
    <row r="44" spans="1:11">
      <c r="A44" s="329">
        <v>3.49163240105943e-10</v>
      </c>
      <c r="B44" s="329">
        <v>1e-05</v>
      </c>
      <c r="C44" s="330"/>
      <c r="D44" s="329">
        <v>0</v>
      </c>
      <c r="E44" s="330"/>
      <c r="F44" s="330"/>
      <c r="G44" s="330"/>
      <c r="H44" s="330"/>
      <c r="I44" s="331" t="s">
        <v>153</v>
      </c>
      <c r="J44" s="321"/>
      <c r="K44" s="321"/>
    </row>
    <row r="45" spans="1:11" ht="15.2" customHeight="1">
      <c r="A45" s="325" t="s">
        <v>150</v>
      </c>
      <c r="B45" s="325"/>
      <c r="C45" s="325"/>
      <c r="D45" s="325"/>
      <c r="E45" s="325"/>
      <c r="F45" s="325"/>
      <c r="G45" s="325"/>
      <c r="H45" s="325"/>
      <c r="I45" s="325"/>
      <c r="J45" s="321"/>
      <c r="K45" s="321"/>
    </row>
    <row r="46" spans="1:11">
      <c r="A46" s="326">
        <v>3.49163240105943e-10</v>
      </c>
      <c r="B46" s="326">
        <v>1e-05</v>
      </c>
      <c r="C46" s="326">
        <v>0</v>
      </c>
      <c r="D46" s="326">
        <v>0</v>
      </c>
      <c r="E46" s="327"/>
      <c r="F46" s="328" t="s">
        <v>34</v>
      </c>
      <c r="G46" s="328" t="s">
        <v>34</v>
      </c>
      <c r="H46" s="328" t="s">
        <v>34</v>
      </c>
      <c r="I46" s="328" t="s">
        <v>34</v>
      </c>
      <c r="J46" s="321"/>
      <c r="K46" s="321"/>
    </row>
    <row r="47" spans="1:11">
      <c r="A47" s="329">
        <v>3.49163240105943e-10</v>
      </c>
      <c r="B47" s="329">
        <v>1e-05</v>
      </c>
      <c r="C47" s="330"/>
      <c r="D47" s="329">
        <v>0</v>
      </c>
      <c r="E47" s="330"/>
      <c r="F47" s="330"/>
      <c r="G47" s="330"/>
      <c r="H47" s="330"/>
      <c r="I47" s="331" t="s">
        <v>151</v>
      </c>
      <c r="J47" s="321"/>
      <c r="K47" s="321"/>
    </row>
    <row r="48" spans="1:11" ht="15.2" customHeight="1">
      <c r="A48" s="325" t="s">
        <v>131</v>
      </c>
      <c r="B48" s="325"/>
      <c r="C48" s="325"/>
      <c r="D48" s="325"/>
      <c r="E48" s="325"/>
      <c r="F48" s="325"/>
      <c r="G48" s="325"/>
      <c r="H48" s="325"/>
      <c r="I48" s="325"/>
      <c r="J48" s="321"/>
      <c r="K48" s="321"/>
    </row>
    <row r="49" spans="1:11">
      <c r="A49" s="326">
        <v>3.49163240105943e-10</v>
      </c>
      <c r="B49" s="326">
        <v>1e-05</v>
      </c>
      <c r="C49" s="326">
        <v>0</v>
      </c>
      <c r="D49" s="326">
        <v>0</v>
      </c>
      <c r="E49" s="327"/>
      <c r="F49" s="328" t="s">
        <v>34</v>
      </c>
      <c r="G49" s="328" t="s">
        <v>34</v>
      </c>
      <c r="H49" s="328" t="s">
        <v>34</v>
      </c>
      <c r="I49" s="328" t="s">
        <v>34</v>
      </c>
      <c r="J49" s="321"/>
      <c r="K49" s="321"/>
    </row>
    <row r="50" spans="1:11">
      <c r="A50" s="329">
        <v>3.49163240105943e-10</v>
      </c>
      <c r="B50" s="329">
        <v>1e-05</v>
      </c>
      <c r="C50" s="330"/>
      <c r="D50" s="329">
        <v>0</v>
      </c>
      <c r="E50" s="330"/>
      <c r="F50" s="330"/>
      <c r="G50" s="330"/>
      <c r="H50" s="330"/>
      <c r="I50" s="331" t="s">
        <v>132</v>
      </c>
      <c r="J50" s="321"/>
      <c r="K50" s="321"/>
    </row>
    <row r="51" spans="1:11">
      <c r="A51" s="329">
        <v>1.39665296042377e-09</v>
      </c>
      <c r="B51" s="329">
        <v>4e-05</v>
      </c>
      <c r="C51" s="330"/>
      <c r="D51" s="329">
        <v>0</v>
      </c>
      <c r="E51" s="330"/>
      <c r="F51" s="330"/>
      <c r="G51" s="330"/>
      <c r="H51" s="330"/>
      <c r="I51" s="331" t="s">
        <v>46</v>
      </c>
      <c r="J51" s="321"/>
      <c r="K51" s="321"/>
    </row>
    <row r="52" spans="1:11">
      <c r="A52" s="332">
        <v>0.266030229088298</v>
      </c>
      <c r="B52" s="332">
        <v>7619.07894449541</v>
      </c>
      <c r="C52" s="333"/>
      <c r="D52" s="332">
        <v>-544461329.38778</v>
      </c>
      <c r="E52" s="333"/>
      <c r="F52" s="333"/>
      <c r="G52" s="333"/>
      <c r="H52" s="333"/>
      <c r="I52" s="334" t="s">
        <v>159</v>
      </c>
      <c r="J52" s="321"/>
      <c r="K52" s="321"/>
    </row>
    <row r="53" spans="1:11" ht="20.1" customHeight="1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</row>
    <row r="54" spans="1:11" ht="36" customHeight="1">
      <c r="A54" s="321" t="s">
        <v>8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54:J54"/>
    <mergeCell ref="A48:I48"/>
    <mergeCell ref="A45:I45"/>
    <mergeCell ref="A42:I42"/>
    <mergeCell ref="A39:I39"/>
    <mergeCell ref="A38:I38"/>
    <mergeCell ref="A34:I34"/>
    <mergeCell ref="A31:I31"/>
    <mergeCell ref="A20:I20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1"/>
  <sheetViews>
    <sheetView workbookViewId="0" showGridLines="0">
      <selection activeCell="A2" sqref="A2:P2"/>
    </sheetView>
  </sheetViews>
  <sheetFormatPr defaultRowHeight="12.75"/>
  <cols>
    <col min="1" max="2" style="335" width="9.428005" customWidth="1"/>
    <col min="3" max="3" style="335" width="14.2966" customWidth="1"/>
    <col min="4" max="4" style="335" width="7.424211" customWidth="1"/>
    <col min="5" max="5" style="335" width="14.2966" customWidth="1"/>
    <col min="6" max="6" style="335" width="9.428005" customWidth="1"/>
    <col min="7" max="8" style="335" width="7.424211" customWidth="1"/>
    <col min="9" max="10" style="335" width="9.428005" customWidth="1"/>
    <col min="11" max="13" style="335" width="7.424211" customWidth="1"/>
    <col min="14" max="14" style="335" width="10.1442" customWidth="1"/>
    <col min="15" max="15" style="335" width="14.2966" customWidth="1"/>
    <col min="16" max="16" style="335" width="6.852817" customWidth="1"/>
    <col min="17" max="256" style="335"/>
  </cols>
  <sheetData>
    <row r="1" spans="1:16" ht="0.95" customHeight="1">
      <c r="A1" s="336"/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</row>
    <row r="2" spans="1:16" ht="21.6" customHeight="1">
      <c r="A2" s="337" t="str">
        <v>ניירות ערך לא סחירים: מוצרים מובנים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</row>
    <row r="3" spans="1:16" ht="36" customHeight="1">
      <c r="A3" s="338" t="s">
        <v>1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16" ht="48.95" customHeight="1">
      <c r="A4" s="339" t="s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</row>
    <row r="5" spans="1:16" ht="28.7" customHeight="1">
      <c r="A5" s="340"/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</row>
    <row r="6" spans="1:16">
      <c r="A6" s="341" t="s">
        <v>3</v>
      </c>
      <c r="B6" s="341" t="s">
        <v>47</v>
      </c>
      <c r="C6" s="341" t="s">
        <v>24</v>
      </c>
      <c r="D6" s="341" t="s">
        <v>49</v>
      </c>
      <c r="E6" s="341" t="s">
        <v>50</v>
      </c>
      <c r="F6" s="341" t="s">
        <v>25</v>
      </c>
      <c r="G6" s="341" t="s">
        <v>26</v>
      </c>
      <c r="H6" s="341" t="s">
        <v>10</v>
      </c>
      <c r="I6" s="341" t="s">
        <v>51</v>
      </c>
      <c r="J6" s="341" t="s">
        <v>160</v>
      </c>
      <c r="K6" s="341" t="s">
        <v>27</v>
      </c>
      <c r="L6" s="341" t="s">
        <v>28</v>
      </c>
      <c r="M6" s="341" t="s">
        <v>161</v>
      </c>
      <c r="N6" s="341" t="s">
        <v>29</v>
      </c>
      <c r="O6" s="341" t="s">
        <v>30</v>
      </c>
      <c r="P6" s="340"/>
    </row>
    <row r="7" spans="1:16" ht="15.2" customHeight="1">
      <c r="A7" s="342" t="s">
        <v>31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0"/>
    </row>
    <row r="8" spans="1:16" ht="15.2" customHeight="1">
      <c r="A8" s="342" t="s">
        <v>162</v>
      </c>
      <c r="B8" s="342"/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0"/>
    </row>
    <row r="9" spans="1:16" ht="15.2" customHeight="1">
      <c r="A9" s="342" t="s">
        <v>52</v>
      </c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0"/>
    </row>
    <row r="10" spans="1:16">
      <c r="A10" s="343">
        <v>3.49163240105943e-10</v>
      </c>
      <c r="B10" s="343">
        <v>0</v>
      </c>
      <c r="C10" s="343">
        <v>1e-05</v>
      </c>
      <c r="D10" s="343">
        <v>0</v>
      </c>
      <c r="E10" s="343">
        <v>0</v>
      </c>
      <c r="F10" s="343">
        <v>0</v>
      </c>
      <c r="G10" s="343">
        <v>0</v>
      </c>
      <c r="H10" s="344" t="s">
        <v>34</v>
      </c>
      <c r="I10" s="343">
        <v>0</v>
      </c>
      <c r="J10" s="345"/>
      <c r="K10" s="344"/>
      <c r="L10" s="344" t="s">
        <v>34</v>
      </c>
      <c r="M10" s="346"/>
      <c r="N10" s="344" t="s">
        <v>34</v>
      </c>
      <c r="O10" s="344" t="s">
        <v>34</v>
      </c>
      <c r="P10" s="340"/>
    </row>
    <row r="11" spans="1:16">
      <c r="A11" s="347">
        <v>3.49163240105943e-10</v>
      </c>
      <c r="B11" s="348"/>
      <c r="C11" s="347">
        <v>1e-05</v>
      </c>
      <c r="D11" s="348"/>
      <c r="E11" s="347">
        <v>0</v>
      </c>
      <c r="F11" s="347">
        <v>0</v>
      </c>
      <c r="G11" s="348"/>
      <c r="H11" s="348"/>
      <c r="I11" s="347">
        <v>0</v>
      </c>
      <c r="J11" s="348"/>
      <c r="K11" s="348"/>
      <c r="L11" s="348"/>
      <c r="M11" s="348"/>
      <c r="N11" s="348"/>
      <c r="O11" s="349" t="s">
        <v>52</v>
      </c>
      <c r="P11" s="340"/>
    </row>
    <row r="12" spans="1:16">
      <c r="A12" s="347">
        <v>3.49163240105943e-10</v>
      </c>
      <c r="B12" s="348"/>
      <c r="C12" s="347">
        <v>1e-05</v>
      </c>
      <c r="D12" s="348"/>
      <c r="E12" s="347">
        <v>0</v>
      </c>
      <c r="F12" s="347">
        <v>0</v>
      </c>
      <c r="G12" s="348"/>
      <c r="H12" s="348"/>
      <c r="I12" s="347">
        <v>0</v>
      </c>
      <c r="J12" s="348"/>
      <c r="K12" s="348"/>
      <c r="L12" s="348"/>
      <c r="M12" s="348"/>
      <c r="N12" s="348"/>
      <c r="O12" s="349" t="s">
        <v>163</v>
      </c>
      <c r="P12" s="340"/>
    </row>
    <row r="13" spans="1:16" ht="15.2" customHeight="1">
      <c r="A13" s="342" t="s">
        <v>164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  <c r="P13" s="340"/>
    </row>
    <row r="14" spans="1:16" ht="15.2" customHeight="1">
      <c r="A14" s="342" t="s">
        <v>52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0"/>
    </row>
    <row r="15" spans="1:16">
      <c r="A15" s="343">
        <v>3.49163240105943e-10</v>
      </c>
      <c r="B15" s="343">
        <v>0</v>
      </c>
      <c r="C15" s="343">
        <v>1e-05</v>
      </c>
      <c r="D15" s="343">
        <v>0</v>
      </c>
      <c r="E15" s="343">
        <v>0</v>
      </c>
      <c r="F15" s="343">
        <v>0</v>
      </c>
      <c r="G15" s="343">
        <v>0</v>
      </c>
      <c r="H15" s="344" t="s">
        <v>34</v>
      </c>
      <c r="I15" s="343">
        <v>0</v>
      </c>
      <c r="J15" s="345"/>
      <c r="K15" s="344"/>
      <c r="L15" s="344" t="s">
        <v>34</v>
      </c>
      <c r="M15" s="346"/>
      <c r="N15" s="344" t="s">
        <v>34</v>
      </c>
      <c r="O15" s="344" t="s">
        <v>34</v>
      </c>
      <c r="P15" s="340"/>
    </row>
    <row r="16" spans="1:16">
      <c r="A16" s="347">
        <v>3.49163240105943e-10</v>
      </c>
      <c r="B16" s="348"/>
      <c r="C16" s="347">
        <v>1e-05</v>
      </c>
      <c r="D16" s="348"/>
      <c r="E16" s="347">
        <v>0</v>
      </c>
      <c r="F16" s="347">
        <v>0</v>
      </c>
      <c r="G16" s="348"/>
      <c r="H16" s="348"/>
      <c r="I16" s="347">
        <v>0</v>
      </c>
      <c r="J16" s="348"/>
      <c r="K16" s="348"/>
      <c r="L16" s="348"/>
      <c r="M16" s="348"/>
      <c r="N16" s="348"/>
      <c r="O16" s="349" t="s">
        <v>52</v>
      </c>
      <c r="P16" s="340"/>
    </row>
    <row r="17" spans="1:16">
      <c r="A17" s="347">
        <v>3.49163240105943e-10</v>
      </c>
      <c r="B17" s="348"/>
      <c r="C17" s="347">
        <v>1e-05</v>
      </c>
      <c r="D17" s="348"/>
      <c r="E17" s="347">
        <v>0</v>
      </c>
      <c r="F17" s="347">
        <v>0</v>
      </c>
      <c r="G17" s="348"/>
      <c r="H17" s="348"/>
      <c r="I17" s="347">
        <v>0</v>
      </c>
      <c r="J17" s="348"/>
      <c r="K17" s="348"/>
      <c r="L17" s="348"/>
      <c r="M17" s="348"/>
      <c r="N17" s="348"/>
      <c r="O17" s="349" t="s">
        <v>165</v>
      </c>
      <c r="P17" s="340"/>
    </row>
    <row r="18" spans="1:16" ht="15.2" customHeight="1">
      <c r="A18" s="342" t="s">
        <v>166</v>
      </c>
      <c r="B18" s="34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0"/>
    </row>
    <row r="19" spans="1:16" ht="15.2" customHeight="1">
      <c r="A19" s="342" t="s">
        <v>52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0"/>
    </row>
    <row r="20" spans="1:16">
      <c r="A20" s="343">
        <v>3.49163240105943e-10</v>
      </c>
      <c r="B20" s="343">
        <v>0</v>
      </c>
      <c r="C20" s="343">
        <v>1e-05</v>
      </c>
      <c r="D20" s="343">
        <v>0</v>
      </c>
      <c r="E20" s="343">
        <v>0</v>
      </c>
      <c r="F20" s="343">
        <v>0</v>
      </c>
      <c r="G20" s="343">
        <v>0</v>
      </c>
      <c r="H20" s="344" t="s">
        <v>34</v>
      </c>
      <c r="I20" s="343">
        <v>0</v>
      </c>
      <c r="J20" s="345"/>
      <c r="K20" s="344"/>
      <c r="L20" s="344" t="s">
        <v>34</v>
      </c>
      <c r="M20" s="346"/>
      <c r="N20" s="344" t="s">
        <v>34</v>
      </c>
      <c r="O20" s="344" t="s">
        <v>34</v>
      </c>
      <c r="P20" s="340"/>
    </row>
    <row r="21" spans="1:16">
      <c r="A21" s="347">
        <v>3.49163240105943e-10</v>
      </c>
      <c r="B21" s="348"/>
      <c r="C21" s="347">
        <v>1e-05</v>
      </c>
      <c r="D21" s="348"/>
      <c r="E21" s="347">
        <v>0</v>
      </c>
      <c r="F21" s="347">
        <v>0</v>
      </c>
      <c r="G21" s="348"/>
      <c r="H21" s="348"/>
      <c r="I21" s="347">
        <v>0</v>
      </c>
      <c r="J21" s="348"/>
      <c r="K21" s="348"/>
      <c r="L21" s="348"/>
      <c r="M21" s="348"/>
      <c r="N21" s="348"/>
      <c r="O21" s="349" t="s">
        <v>52</v>
      </c>
      <c r="P21" s="340"/>
    </row>
    <row r="22" spans="1:16" ht="15.2" customHeight="1">
      <c r="A22" s="342" t="s">
        <v>52</v>
      </c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0"/>
    </row>
    <row r="23" spans="1:16">
      <c r="A23" s="343">
        <v>3.49163240105943e-10</v>
      </c>
      <c r="B23" s="343">
        <v>0</v>
      </c>
      <c r="C23" s="343">
        <v>1e-05</v>
      </c>
      <c r="D23" s="343">
        <v>0</v>
      </c>
      <c r="E23" s="343">
        <v>0</v>
      </c>
      <c r="F23" s="343">
        <v>0</v>
      </c>
      <c r="G23" s="343">
        <v>0</v>
      </c>
      <c r="H23" s="344" t="s">
        <v>34</v>
      </c>
      <c r="I23" s="343">
        <v>0</v>
      </c>
      <c r="J23" s="345"/>
      <c r="K23" s="344"/>
      <c r="L23" s="344" t="s">
        <v>34</v>
      </c>
      <c r="M23" s="346"/>
      <c r="N23" s="344" t="s">
        <v>34</v>
      </c>
      <c r="O23" s="344" t="s">
        <v>34</v>
      </c>
      <c r="P23" s="340"/>
    </row>
    <row r="24" spans="1:16">
      <c r="A24" s="347">
        <v>3.49163240105943e-10</v>
      </c>
      <c r="B24" s="348"/>
      <c r="C24" s="347">
        <v>1e-05</v>
      </c>
      <c r="D24" s="348"/>
      <c r="E24" s="347">
        <v>0</v>
      </c>
      <c r="F24" s="347">
        <v>0</v>
      </c>
      <c r="G24" s="348"/>
      <c r="H24" s="348"/>
      <c r="I24" s="347">
        <v>0</v>
      </c>
      <c r="J24" s="348"/>
      <c r="K24" s="348"/>
      <c r="L24" s="348"/>
      <c r="M24" s="348"/>
      <c r="N24" s="348"/>
      <c r="O24" s="349" t="s">
        <v>52</v>
      </c>
      <c r="P24" s="340"/>
    </row>
    <row r="25" spans="1:16" ht="15.2" customHeight="1">
      <c r="A25" s="342" t="s">
        <v>52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0"/>
    </row>
    <row r="26" spans="1:16">
      <c r="A26" s="343">
        <v>3.49163240105943e-10</v>
      </c>
      <c r="B26" s="343">
        <v>0</v>
      </c>
      <c r="C26" s="343">
        <v>1e-05</v>
      </c>
      <c r="D26" s="343">
        <v>0</v>
      </c>
      <c r="E26" s="343">
        <v>0</v>
      </c>
      <c r="F26" s="343">
        <v>0</v>
      </c>
      <c r="G26" s="343">
        <v>0</v>
      </c>
      <c r="H26" s="344" t="s">
        <v>34</v>
      </c>
      <c r="I26" s="343">
        <v>0</v>
      </c>
      <c r="J26" s="345"/>
      <c r="K26" s="344"/>
      <c r="L26" s="344" t="s">
        <v>34</v>
      </c>
      <c r="M26" s="346"/>
      <c r="N26" s="344" t="s">
        <v>34</v>
      </c>
      <c r="O26" s="344" t="s">
        <v>34</v>
      </c>
      <c r="P26" s="340"/>
    </row>
    <row r="27" spans="1:16">
      <c r="A27" s="347">
        <v>3.49163240105943e-10</v>
      </c>
      <c r="B27" s="348"/>
      <c r="C27" s="347">
        <v>1e-05</v>
      </c>
      <c r="D27" s="348"/>
      <c r="E27" s="347">
        <v>0</v>
      </c>
      <c r="F27" s="347">
        <v>0</v>
      </c>
      <c r="G27" s="348"/>
      <c r="H27" s="348"/>
      <c r="I27" s="347">
        <v>0</v>
      </c>
      <c r="J27" s="348"/>
      <c r="K27" s="348"/>
      <c r="L27" s="348"/>
      <c r="M27" s="348"/>
      <c r="N27" s="348"/>
      <c r="O27" s="349" t="s">
        <v>52</v>
      </c>
      <c r="P27" s="340"/>
    </row>
    <row r="28" spans="1:16" ht="15.2" customHeight="1">
      <c r="A28" s="342" t="s">
        <v>52</v>
      </c>
      <c r="B28" s="342"/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2"/>
      <c r="N28" s="342"/>
      <c r="O28" s="342"/>
      <c r="P28" s="340"/>
    </row>
    <row r="29" spans="1:16">
      <c r="A29" s="343">
        <v>3.49163240105943e-10</v>
      </c>
      <c r="B29" s="343">
        <v>0</v>
      </c>
      <c r="C29" s="343">
        <v>1e-05</v>
      </c>
      <c r="D29" s="343">
        <v>0</v>
      </c>
      <c r="E29" s="343">
        <v>0</v>
      </c>
      <c r="F29" s="343">
        <v>0</v>
      </c>
      <c r="G29" s="343">
        <v>0</v>
      </c>
      <c r="H29" s="344" t="s">
        <v>34</v>
      </c>
      <c r="I29" s="343">
        <v>0</v>
      </c>
      <c r="J29" s="345"/>
      <c r="K29" s="344"/>
      <c r="L29" s="344" t="s">
        <v>34</v>
      </c>
      <c r="M29" s="346"/>
      <c r="N29" s="344" t="s">
        <v>34</v>
      </c>
      <c r="O29" s="344" t="s">
        <v>34</v>
      </c>
      <c r="P29" s="340"/>
    </row>
    <row r="30" spans="1:16">
      <c r="A30" s="347">
        <v>3.49163240105943e-10</v>
      </c>
      <c r="B30" s="348"/>
      <c r="C30" s="347">
        <v>1e-05</v>
      </c>
      <c r="D30" s="348"/>
      <c r="E30" s="347">
        <v>0</v>
      </c>
      <c r="F30" s="347">
        <v>0</v>
      </c>
      <c r="G30" s="348"/>
      <c r="H30" s="348"/>
      <c r="I30" s="347">
        <v>0</v>
      </c>
      <c r="J30" s="348"/>
      <c r="K30" s="348"/>
      <c r="L30" s="348"/>
      <c r="M30" s="348"/>
      <c r="N30" s="348"/>
      <c r="O30" s="349" t="s">
        <v>52</v>
      </c>
      <c r="P30" s="340"/>
    </row>
    <row r="31" spans="1:16">
      <c r="A31" s="347">
        <v>1.39665296042377e-09</v>
      </c>
      <c r="B31" s="348"/>
      <c r="C31" s="347">
        <v>4e-05</v>
      </c>
      <c r="D31" s="348"/>
      <c r="E31" s="347">
        <v>0</v>
      </c>
      <c r="F31" s="347">
        <v>0</v>
      </c>
      <c r="G31" s="348"/>
      <c r="H31" s="348"/>
      <c r="I31" s="347">
        <v>0</v>
      </c>
      <c r="J31" s="348"/>
      <c r="K31" s="348"/>
      <c r="L31" s="348"/>
      <c r="M31" s="348"/>
      <c r="N31" s="348"/>
      <c r="O31" s="349" t="s">
        <v>168</v>
      </c>
      <c r="P31" s="340"/>
    </row>
    <row r="32" spans="1:16">
      <c r="A32" s="347">
        <v>2.09497944063565e-09</v>
      </c>
      <c r="B32" s="348"/>
      <c r="C32" s="347">
        <v>6e-05</v>
      </c>
      <c r="D32" s="348"/>
      <c r="E32" s="347">
        <v>0</v>
      </c>
      <c r="F32" s="347">
        <v>0</v>
      </c>
      <c r="G32" s="348"/>
      <c r="H32" s="348"/>
      <c r="I32" s="347">
        <v>0</v>
      </c>
      <c r="J32" s="348"/>
      <c r="K32" s="348"/>
      <c r="L32" s="348"/>
      <c r="M32" s="348"/>
      <c r="N32" s="348"/>
      <c r="O32" s="349" t="s">
        <v>44</v>
      </c>
      <c r="P32" s="340"/>
    </row>
    <row r="33" spans="1:16" ht="15.2" customHeight="1">
      <c r="A33" s="342" t="s">
        <v>45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0"/>
    </row>
    <row r="34" spans="1:16" ht="15.2" customHeight="1">
      <c r="A34" s="342" t="s">
        <v>162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0"/>
    </row>
    <row r="35" spans="1:16" ht="15.2" customHeight="1">
      <c r="A35" s="342" t="s">
        <v>52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0"/>
    </row>
    <row r="36" spans="1:16">
      <c r="A36" s="343">
        <v>3.49163240105943e-10</v>
      </c>
      <c r="B36" s="343">
        <v>0</v>
      </c>
      <c r="C36" s="343">
        <v>1e-05</v>
      </c>
      <c r="D36" s="343">
        <v>0</v>
      </c>
      <c r="E36" s="343">
        <v>0</v>
      </c>
      <c r="F36" s="343">
        <v>0</v>
      </c>
      <c r="G36" s="343">
        <v>0</v>
      </c>
      <c r="H36" s="344" t="s">
        <v>34</v>
      </c>
      <c r="I36" s="343">
        <v>0</v>
      </c>
      <c r="J36" s="345"/>
      <c r="K36" s="344"/>
      <c r="L36" s="344" t="s">
        <v>34</v>
      </c>
      <c r="M36" s="346"/>
      <c r="N36" s="344" t="s">
        <v>34</v>
      </c>
      <c r="O36" s="344" t="s">
        <v>34</v>
      </c>
      <c r="P36" s="340"/>
    </row>
    <row r="37" spans="1:16">
      <c r="A37" s="347">
        <v>3.49163240105943e-10</v>
      </c>
      <c r="B37" s="348"/>
      <c r="C37" s="347">
        <v>1e-05</v>
      </c>
      <c r="D37" s="348"/>
      <c r="E37" s="347">
        <v>0</v>
      </c>
      <c r="F37" s="347">
        <v>0</v>
      </c>
      <c r="G37" s="348"/>
      <c r="H37" s="348"/>
      <c r="I37" s="347">
        <v>0</v>
      </c>
      <c r="J37" s="348"/>
      <c r="K37" s="348"/>
      <c r="L37" s="348"/>
      <c r="M37" s="348"/>
      <c r="N37" s="348"/>
      <c r="O37" s="349" t="s">
        <v>52</v>
      </c>
      <c r="P37" s="340"/>
    </row>
    <row r="38" spans="1:16">
      <c r="A38" s="347">
        <v>3.49163240105943e-10</v>
      </c>
      <c r="B38" s="348"/>
      <c r="C38" s="347">
        <v>1e-05</v>
      </c>
      <c r="D38" s="348"/>
      <c r="E38" s="347">
        <v>0</v>
      </c>
      <c r="F38" s="347">
        <v>0</v>
      </c>
      <c r="G38" s="348"/>
      <c r="H38" s="348"/>
      <c r="I38" s="347">
        <v>0</v>
      </c>
      <c r="J38" s="348"/>
      <c r="K38" s="348"/>
      <c r="L38" s="348"/>
      <c r="M38" s="348"/>
      <c r="N38" s="348"/>
      <c r="O38" s="349" t="s">
        <v>163</v>
      </c>
      <c r="P38" s="340"/>
    </row>
    <row r="39" spans="1:16" ht="15.2" customHeight="1">
      <c r="A39" s="342" t="s">
        <v>164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0"/>
    </row>
    <row r="40" spans="1:16" ht="15.2" customHeight="1">
      <c r="A40" s="342" t="s">
        <v>52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0"/>
    </row>
    <row r="41" spans="1:16">
      <c r="A41" s="343">
        <v>1.66669581032171e-09</v>
      </c>
      <c r="B41" s="343">
        <v>0.337837837837838</v>
      </c>
      <c r="C41" s="343">
        <v>4.7734e-05</v>
      </c>
      <c r="D41" s="343">
        <v>1e-05</v>
      </c>
      <c r="E41" s="343">
        <v>477340</v>
      </c>
      <c r="F41" s="343">
        <v>0</v>
      </c>
      <c r="G41" s="343">
        <v>0</v>
      </c>
      <c r="H41" s="344" t="s">
        <v>12</v>
      </c>
      <c r="I41" s="343"/>
      <c r="J41" s="345">
        <v>41274</v>
      </c>
      <c r="K41" s="344" t="s">
        <v>33</v>
      </c>
      <c r="L41" s="344" t="s">
        <v>34</v>
      </c>
      <c r="M41" s="346" t="s">
        <v>167</v>
      </c>
      <c r="N41" s="344" t="str">
        <v> XS0276075198</v>
      </c>
      <c r="O41" s="344" t="str">
        <v>Panthiv-xf cdo- Plenum</v>
      </c>
      <c r="P41" s="340"/>
    </row>
    <row r="42" spans="1:16">
      <c r="A42" s="343">
        <v>1.23499038025472e-09</v>
      </c>
      <c r="B42" s="343">
        <v>0.138888888888889</v>
      </c>
      <c r="C42" s="343">
        <v>3.537e-05</v>
      </c>
      <c r="D42" s="343">
        <v>1e-05</v>
      </c>
      <c r="E42" s="343">
        <v>353700</v>
      </c>
      <c r="F42" s="343">
        <v>0</v>
      </c>
      <c r="G42" s="343">
        <v>0</v>
      </c>
      <c r="H42" s="344" t="s">
        <v>11</v>
      </c>
      <c r="I42" s="343"/>
      <c r="J42" s="345">
        <v>41274</v>
      </c>
      <c r="K42" s="344" t="s">
        <v>33</v>
      </c>
      <c r="L42" s="344" t="s">
        <v>34</v>
      </c>
      <c r="M42" s="346" t="s">
        <v>167</v>
      </c>
      <c r="N42" s="344" t="str">
        <v>XS0299125483</v>
      </c>
      <c r="O42" s="344" t="str">
        <v>VALLERIITE  CDO 20.12.2017- VALLERIITE  CDO</v>
      </c>
      <c r="P42" s="340"/>
    </row>
    <row r="43" spans="1:16">
      <c r="A43" s="347">
        <v>2.90168619057642e-09</v>
      </c>
      <c r="B43" s="348"/>
      <c r="C43" s="347">
        <v>8.3104e-05</v>
      </c>
      <c r="D43" s="348"/>
      <c r="E43" s="347">
        <v>831040</v>
      </c>
      <c r="F43" s="347">
        <v>0</v>
      </c>
      <c r="G43" s="348"/>
      <c r="H43" s="348"/>
      <c r="I43" s="347">
        <v>0</v>
      </c>
      <c r="J43" s="348"/>
      <c r="K43" s="348"/>
      <c r="L43" s="348"/>
      <c r="M43" s="348"/>
      <c r="N43" s="348"/>
      <c r="O43" s="349" t="s">
        <v>52</v>
      </c>
      <c r="P43" s="340"/>
    </row>
    <row r="44" spans="1:16">
      <c r="A44" s="347">
        <v>2.90168619057642e-09</v>
      </c>
      <c r="B44" s="348"/>
      <c r="C44" s="347">
        <v>8.3104e-05</v>
      </c>
      <c r="D44" s="348"/>
      <c r="E44" s="347">
        <v>831040</v>
      </c>
      <c r="F44" s="347">
        <v>0</v>
      </c>
      <c r="G44" s="348"/>
      <c r="H44" s="348"/>
      <c r="I44" s="347">
        <v>0</v>
      </c>
      <c r="J44" s="348"/>
      <c r="K44" s="348"/>
      <c r="L44" s="348"/>
      <c r="M44" s="348"/>
      <c r="N44" s="348"/>
      <c r="O44" s="349" t="s">
        <v>165</v>
      </c>
      <c r="P44" s="340"/>
    </row>
    <row r="45" spans="1:16" ht="15.2" customHeight="1">
      <c r="A45" s="342" t="s">
        <v>166</v>
      </c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0"/>
    </row>
    <row r="46" spans="1:16" ht="15.2" customHeight="1">
      <c r="A46" s="342" t="s">
        <v>52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0"/>
    </row>
    <row r="47" spans="1:16">
      <c r="A47" s="343">
        <v>3.49163240105943e-10</v>
      </c>
      <c r="B47" s="343">
        <v>0</v>
      </c>
      <c r="C47" s="343">
        <v>1e-05</v>
      </c>
      <c r="D47" s="343">
        <v>0</v>
      </c>
      <c r="E47" s="343">
        <v>0</v>
      </c>
      <c r="F47" s="343">
        <v>0</v>
      </c>
      <c r="G47" s="343">
        <v>0</v>
      </c>
      <c r="H47" s="344" t="s">
        <v>34</v>
      </c>
      <c r="I47" s="343">
        <v>0</v>
      </c>
      <c r="J47" s="345"/>
      <c r="K47" s="344"/>
      <c r="L47" s="344" t="s">
        <v>34</v>
      </c>
      <c r="M47" s="346"/>
      <c r="N47" s="344" t="s">
        <v>34</v>
      </c>
      <c r="O47" s="344" t="s">
        <v>34</v>
      </c>
      <c r="P47" s="340"/>
    </row>
    <row r="48" spans="1:16">
      <c r="A48" s="347">
        <v>3.49163240105943e-10</v>
      </c>
      <c r="B48" s="348"/>
      <c r="C48" s="347">
        <v>1e-05</v>
      </c>
      <c r="D48" s="348"/>
      <c r="E48" s="347">
        <v>0</v>
      </c>
      <c r="F48" s="347">
        <v>0</v>
      </c>
      <c r="G48" s="348"/>
      <c r="H48" s="348"/>
      <c r="I48" s="347">
        <v>0</v>
      </c>
      <c r="J48" s="348"/>
      <c r="K48" s="348"/>
      <c r="L48" s="348"/>
      <c r="M48" s="348"/>
      <c r="N48" s="348"/>
      <c r="O48" s="349" t="s">
        <v>52</v>
      </c>
      <c r="P48" s="340"/>
    </row>
    <row r="49" spans="1:16" ht="15.2" customHeight="1">
      <c r="A49" s="342" t="s">
        <v>52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0"/>
    </row>
    <row r="50" spans="1:16">
      <c r="A50" s="343">
        <v>3.49163240105943e-10</v>
      </c>
      <c r="B50" s="343">
        <v>0</v>
      </c>
      <c r="C50" s="343">
        <v>1e-05</v>
      </c>
      <c r="D50" s="343">
        <v>0</v>
      </c>
      <c r="E50" s="343">
        <v>0</v>
      </c>
      <c r="F50" s="343">
        <v>0</v>
      </c>
      <c r="G50" s="343">
        <v>0</v>
      </c>
      <c r="H50" s="344" t="s">
        <v>34</v>
      </c>
      <c r="I50" s="343">
        <v>0</v>
      </c>
      <c r="J50" s="345"/>
      <c r="K50" s="344"/>
      <c r="L50" s="344" t="s">
        <v>34</v>
      </c>
      <c r="M50" s="346"/>
      <c r="N50" s="344" t="s">
        <v>34</v>
      </c>
      <c r="O50" s="344" t="s">
        <v>34</v>
      </c>
      <c r="P50" s="340"/>
    </row>
    <row r="51" spans="1:16">
      <c r="A51" s="347">
        <v>3.49163240105943e-10</v>
      </c>
      <c r="B51" s="348"/>
      <c r="C51" s="347">
        <v>1e-05</v>
      </c>
      <c r="D51" s="348"/>
      <c r="E51" s="347">
        <v>0</v>
      </c>
      <c r="F51" s="347">
        <v>0</v>
      </c>
      <c r="G51" s="348"/>
      <c r="H51" s="348"/>
      <c r="I51" s="347">
        <v>0</v>
      </c>
      <c r="J51" s="348"/>
      <c r="K51" s="348"/>
      <c r="L51" s="348"/>
      <c r="M51" s="348"/>
      <c r="N51" s="348"/>
      <c r="O51" s="349" t="s">
        <v>52</v>
      </c>
      <c r="P51" s="340"/>
    </row>
    <row r="52" spans="1:16" ht="15.2" customHeight="1">
      <c r="A52" s="342" t="s">
        <v>52</v>
      </c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0"/>
    </row>
    <row r="53" spans="1:16">
      <c r="A53" s="343">
        <v>3.49163240105943e-10</v>
      </c>
      <c r="B53" s="343">
        <v>0</v>
      </c>
      <c r="C53" s="343">
        <v>1e-05</v>
      </c>
      <c r="D53" s="343">
        <v>0</v>
      </c>
      <c r="E53" s="343">
        <v>0</v>
      </c>
      <c r="F53" s="343">
        <v>0</v>
      </c>
      <c r="G53" s="343">
        <v>0</v>
      </c>
      <c r="H53" s="344" t="s">
        <v>34</v>
      </c>
      <c r="I53" s="343">
        <v>0</v>
      </c>
      <c r="J53" s="345"/>
      <c r="K53" s="344"/>
      <c r="L53" s="344" t="s">
        <v>34</v>
      </c>
      <c r="M53" s="346"/>
      <c r="N53" s="344" t="s">
        <v>34</v>
      </c>
      <c r="O53" s="344" t="s">
        <v>34</v>
      </c>
      <c r="P53" s="340"/>
    </row>
    <row r="54" spans="1:16">
      <c r="A54" s="347">
        <v>3.49163240105943e-10</v>
      </c>
      <c r="B54" s="348"/>
      <c r="C54" s="347">
        <v>1e-05</v>
      </c>
      <c r="D54" s="348"/>
      <c r="E54" s="347">
        <v>0</v>
      </c>
      <c r="F54" s="347">
        <v>0</v>
      </c>
      <c r="G54" s="348"/>
      <c r="H54" s="348"/>
      <c r="I54" s="347">
        <v>0</v>
      </c>
      <c r="J54" s="348"/>
      <c r="K54" s="348"/>
      <c r="L54" s="348"/>
      <c r="M54" s="348"/>
      <c r="N54" s="348"/>
      <c r="O54" s="349" t="s">
        <v>52</v>
      </c>
      <c r="P54" s="340"/>
    </row>
    <row r="55" spans="1:16" ht="15.2" customHeight="1">
      <c r="A55" s="342" t="s">
        <v>52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0"/>
    </row>
    <row r="56" spans="1:16">
      <c r="A56" s="343">
        <v>3.49163240105943e-10</v>
      </c>
      <c r="B56" s="343">
        <v>0</v>
      </c>
      <c r="C56" s="343">
        <v>1e-05</v>
      </c>
      <c r="D56" s="343">
        <v>0</v>
      </c>
      <c r="E56" s="343">
        <v>0</v>
      </c>
      <c r="F56" s="343">
        <v>0</v>
      </c>
      <c r="G56" s="343">
        <v>0</v>
      </c>
      <c r="H56" s="344" t="s">
        <v>34</v>
      </c>
      <c r="I56" s="343">
        <v>0</v>
      </c>
      <c r="J56" s="345"/>
      <c r="K56" s="344"/>
      <c r="L56" s="344" t="s">
        <v>34</v>
      </c>
      <c r="M56" s="346"/>
      <c r="N56" s="344" t="s">
        <v>34</v>
      </c>
      <c r="O56" s="344" t="s">
        <v>34</v>
      </c>
      <c r="P56" s="340"/>
    </row>
    <row r="57" spans="1:16">
      <c r="A57" s="347">
        <v>3.49163240105943e-10</v>
      </c>
      <c r="B57" s="348"/>
      <c r="C57" s="347">
        <v>1e-05</v>
      </c>
      <c r="D57" s="348"/>
      <c r="E57" s="347">
        <v>0</v>
      </c>
      <c r="F57" s="347">
        <v>0</v>
      </c>
      <c r="G57" s="348"/>
      <c r="H57" s="348"/>
      <c r="I57" s="347">
        <v>0</v>
      </c>
      <c r="J57" s="348"/>
      <c r="K57" s="348"/>
      <c r="L57" s="348"/>
      <c r="M57" s="348"/>
      <c r="N57" s="348"/>
      <c r="O57" s="349" t="s">
        <v>52</v>
      </c>
      <c r="P57" s="340"/>
    </row>
    <row r="58" spans="1:16">
      <c r="A58" s="347">
        <v>1.39665296042377e-09</v>
      </c>
      <c r="B58" s="348"/>
      <c r="C58" s="347">
        <v>4e-05</v>
      </c>
      <c r="D58" s="348"/>
      <c r="E58" s="347">
        <v>0</v>
      </c>
      <c r="F58" s="347">
        <v>0</v>
      </c>
      <c r="G58" s="348"/>
      <c r="H58" s="348"/>
      <c r="I58" s="347">
        <v>0</v>
      </c>
      <c r="J58" s="348"/>
      <c r="K58" s="348"/>
      <c r="L58" s="348"/>
      <c r="M58" s="348"/>
      <c r="N58" s="348"/>
      <c r="O58" s="349" t="s">
        <v>168</v>
      </c>
      <c r="P58" s="340"/>
    </row>
    <row r="59" spans="1:16">
      <c r="A59" s="347">
        <v>4.64750239110614e-09</v>
      </c>
      <c r="B59" s="348"/>
      <c r="C59" s="347">
        <v>0.000133104</v>
      </c>
      <c r="D59" s="348"/>
      <c r="E59" s="347">
        <v>831040</v>
      </c>
      <c r="F59" s="347">
        <v>0</v>
      </c>
      <c r="G59" s="348"/>
      <c r="H59" s="348"/>
      <c r="I59" s="347">
        <v>0</v>
      </c>
      <c r="J59" s="348"/>
      <c r="K59" s="348"/>
      <c r="L59" s="348"/>
      <c r="M59" s="348"/>
      <c r="N59" s="348"/>
      <c r="O59" s="349" t="s">
        <v>46</v>
      </c>
      <c r="P59" s="340"/>
    </row>
    <row r="60" spans="1:16">
      <c r="A60" s="350">
        <v>6.74248183174179e-09</v>
      </c>
      <c r="B60" s="351"/>
      <c r="C60" s="350">
        <v>0.000193104</v>
      </c>
      <c r="D60" s="351"/>
      <c r="E60" s="350">
        <v>831040</v>
      </c>
      <c r="F60" s="350">
        <v>0</v>
      </c>
      <c r="G60" s="351"/>
      <c r="H60" s="351"/>
      <c r="I60" s="350">
        <v>0</v>
      </c>
      <c r="J60" s="351"/>
      <c r="K60" s="351"/>
      <c r="L60" s="351"/>
      <c r="M60" s="351"/>
      <c r="N60" s="351"/>
      <c r="O60" s="352" t="s">
        <v>169</v>
      </c>
      <c r="P60" s="340"/>
    </row>
    <row r="61" spans="1:16" ht="36" customHeight="1">
      <c r="A61" s="340" t="s">
        <v>8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61:P61"/>
    <mergeCell ref="A55:O55"/>
    <mergeCell ref="A52:O52"/>
    <mergeCell ref="A49:O49"/>
    <mergeCell ref="A46:O46"/>
    <mergeCell ref="A45:O45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95"/>
  <sheetViews>
    <sheetView workbookViewId="0" showGridLines="0">
      <selection activeCell="A2" sqref="A2:M2"/>
    </sheetView>
  </sheetViews>
  <sheetFormatPr defaultRowHeight="12.75"/>
  <cols>
    <col min="1" max="1" style="353" width="10.1442" customWidth="1"/>
    <col min="2" max="2" style="353" width="14.2966" customWidth="1"/>
    <col min="3" max="3" style="353" width="8.711805" customWidth="1"/>
    <col min="4" max="4" style="353" width="17.01659" customWidth="1"/>
    <col min="5" max="6" style="353" width="10.1442" customWidth="1"/>
    <col min="7" max="7" style="353" width="8.711805" customWidth="1"/>
    <col min="8" max="8" style="353" width="10.1442" customWidth="1"/>
    <col min="9" max="10" style="353" width="8.711805" customWidth="1"/>
    <col min="11" max="11" style="353" width="13.5804" customWidth="1"/>
    <col min="12" max="12" style="353" width="25.31746" customWidth="1"/>
    <col min="13" max="13" style="353" width="6.852817" customWidth="1"/>
    <col min="14" max="256" style="353"/>
  </cols>
  <sheetData>
    <row r="1" spans="1:13" ht="0.95" customHeight="1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3" ht="21.6" customHeight="1">
      <c r="A2" s="355" t="s">
        <v>181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</row>
    <row r="3" spans="1:13" ht="36" customHeight="1">
      <c r="A3" s="356" t="s">
        <v>1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</row>
    <row r="4" spans="1:13" ht="48.95" customHeight="1">
      <c r="A4" s="357" t="s">
        <v>2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</row>
    <row r="5" spans="1:13" ht="28.7" customHeight="1">
      <c r="A5" s="358"/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</row>
    <row r="6" spans="1:13">
      <c r="A6" s="359" t="s">
        <v>3</v>
      </c>
      <c r="B6" s="359" t="s">
        <v>24</v>
      </c>
      <c r="C6" s="359" t="s">
        <v>49</v>
      </c>
      <c r="D6" s="359" t="s">
        <v>50</v>
      </c>
      <c r="E6" s="359" t="s">
        <v>25</v>
      </c>
      <c r="F6" s="359" t="str">
        <v>שיעור ריבית  
 ממוצע</v>
      </c>
      <c r="G6" s="359" t="s">
        <v>10</v>
      </c>
      <c r="H6" s="359" t="s">
        <v>51</v>
      </c>
      <c r="I6" s="359" t="s">
        <v>27</v>
      </c>
      <c r="J6" s="359" t="s">
        <v>28</v>
      </c>
      <c r="K6" s="359" t="s">
        <v>29</v>
      </c>
      <c r="L6" s="359" t="s">
        <v>30</v>
      </c>
      <c r="M6" s="358"/>
    </row>
    <row r="7" spans="1:13" ht="15.2" customHeight="1">
      <c r="A7" s="360" t="s">
        <v>31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58"/>
    </row>
    <row r="8" spans="1:13" ht="15.2" customHeight="1">
      <c r="A8" s="360" t="str">
        <v> כנגד חסכון עמיתים מובטחים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58"/>
    </row>
    <row r="9" spans="1:13">
      <c r="A9" s="361">
        <v>1.29486870100446</v>
      </c>
      <c r="B9" s="361">
        <v>37084.90907037</v>
      </c>
      <c r="C9" s="361">
        <v>101.85</v>
      </c>
      <c r="D9" s="361">
        <v>36411300.02</v>
      </c>
      <c r="E9" s="361">
        <v>1.92</v>
      </c>
      <c r="F9" s="361">
        <v>0</v>
      </c>
      <c r="G9" s="362" t="s">
        <v>32</v>
      </c>
      <c r="H9" s="361">
        <v>1.73</v>
      </c>
      <c r="I9" s="362" t="s">
        <v>53</v>
      </c>
      <c r="J9" s="362" t="s">
        <v>37</v>
      </c>
      <c r="K9" s="362" t="str">
        <v>101-29991922</v>
      </c>
      <c r="L9" s="362" t="str">
        <v>הלוואות לחברים מגדל צמוד מדד 2634</v>
      </c>
      <c r="M9" s="358"/>
    </row>
    <row r="10" spans="1:13">
      <c r="A10" s="363">
        <v>1.29486870100446</v>
      </c>
      <c r="B10" s="363">
        <v>37084.90907037</v>
      </c>
      <c r="C10" s="364"/>
      <c r="D10" s="363">
        <v>36411300.02</v>
      </c>
      <c r="E10" s="363">
        <v>1.92</v>
      </c>
      <c r="F10" s="364"/>
      <c r="G10" s="364"/>
      <c r="H10" s="363">
        <v>1.73</v>
      </c>
      <c r="I10" s="364"/>
      <c r="J10" s="364"/>
      <c r="K10" s="364"/>
      <c r="L10" s="365" t="str">
        <v> סה''כ ל: כנגד חסכון עמיתים מובטחים</v>
      </c>
      <c r="M10" s="358"/>
    </row>
    <row r="11" spans="1:13" ht="15.2" customHeight="1">
      <c r="A11" s="360" t="str">
        <v> מבוטחות במשכנתא או תיקי משכנתאות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58"/>
    </row>
    <row r="12" spans="1:13">
      <c r="A12" s="361">
        <v>3.49163240105943e-10</v>
      </c>
      <c r="B12" s="361">
        <v>1e-05</v>
      </c>
      <c r="C12" s="361">
        <v>0</v>
      </c>
      <c r="D12" s="361">
        <v>0</v>
      </c>
      <c r="E12" s="361">
        <v>0</v>
      </c>
      <c r="F12" s="361">
        <v>0</v>
      </c>
      <c r="G12" s="362" t="s">
        <v>34</v>
      </c>
      <c r="H12" s="361">
        <v>0</v>
      </c>
      <c r="I12" s="362"/>
      <c r="J12" s="362" t="s">
        <v>34</v>
      </c>
      <c r="K12" s="362" t="s">
        <v>34</v>
      </c>
      <c r="L12" s="362" t="s">
        <v>34</v>
      </c>
      <c r="M12" s="358"/>
    </row>
    <row r="13" spans="1:13">
      <c r="A13" s="363">
        <v>3.49163240105943e-10</v>
      </c>
      <c r="B13" s="363">
        <v>1e-05</v>
      </c>
      <c r="C13" s="364"/>
      <c r="D13" s="363">
        <v>0</v>
      </c>
      <c r="E13" s="363">
        <v>0</v>
      </c>
      <c r="F13" s="364"/>
      <c r="G13" s="364"/>
      <c r="H13" s="363">
        <v>0</v>
      </c>
      <c r="I13" s="364"/>
      <c r="J13" s="364"/>
      <c r="K13" s="364"/>
      <c r="L13" s="365" t="str">
        <v> סה''כ ל: מבוטחות במשכנתא או תיקי משכנתאות</v>
      </c>
      <c r="M13" s="358"/>
    </row>
    <row r="14" spans="1:13" ht="15.2" customHeight="1">
      <c r="A14" s="360" t="s">
        <v>182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58"/>
    </row>
    <row r="15" spans="1:13">
      <c r="A15" s="361">
        <v>3.49163240105943e-10</v>
      </c>
      <c r="B15" s="361">
        <v>1e-05</v>
      </c>
      <c r="C15" s="361">
        <v>0</v>
      </c>
      <c r="D15" s="361">
        <v>0</v>
      </c>
      <c r="E15" s="361">
        <v>0</v>
      </c>
      <c r="F15" s="361">
        <v>0</v>
      </c>
      <c r="G15" s="362" t="s">
        <v>34</v>
      </c>
      <c r="H15" s="361">
        <v>0</v>
      </c>
      <c r="I15" s="362"/>
      <c r="J15" s="362" t="s">
        <v>34</v>
      </c>
      <c r="K15" s="362" t="s">
        <v>34</v>
      </c>
      <c r="L15" s="362" t="s">
        <v>34</v>
      </c>
      <c r="M15" s="358"/>
    </row>
    <row r="16" spans="1:13">
      <c r="A16" s="363">
        <v>3.49163240105943e-10</v>
      </c>
      <c r="B16" s="363">
        <v>1e-05</v>
      </c>
      <c r="C16" s="364"/>
      <c r="D16" s="363">
        <v>0</v>
      </c>
      <c r="E16" s="363">
        <v>0</v>
      </c>
      <c r="F16" s="364"/>
      <c r="G16" s="364"/>
      <c r="H16" s="363">
        <v>0</v>
      </c>
      <c r="I16" s="364"/>
      <c r="J16" s="364"/>
      <c r="K16" s="364"/>
      <c r="L16" s="365" t="s">
        <v>183</v>
      </c>
      <c r="M16" s="358"/>
    </row>
    <row r="17" spans="1:13" ht="15.2" customHeight="1">
      <c r="A17" s="360" t="s">
        <v>184</v>
      </c>
      <c r="B17" s="360"/>
      <c r="C17" s="360"/>
      <c r="D17" s="360"/>
      <c r="E17" s="360"/>
      <c r="F17" s="360"/>
      <c r="G17" s="360"/>
      <c r="H17" s="360"/>
      <c r="I17" s="360"/>
      <c r="J17" s="360"/>
      <c r="K17" s="360"/>
      <c r="L17" s="360"/>
      <c r="M17" s="358"/>
    </row>
    <row r="18" spans="1:13">
      <c r="A18" s="361">
        <v>0.0444114868430332</v>
      </c>
      <c r="B18" s="361">
        <v>1271.940506382</v>
      </c>
      <c r="C18" s="361">
        <v>109.41</v>
      </c>
      <c r="D18" s="361">
        <v>1162545.02</v>
      </c>
      <c r="E18" s="361">
        <v>4.12</v>
      </c>
      <c r="F18" s="361">
        <v>5</v>
      </c>
      <c r="G18" s="362" t="s">
        <v>32</v>
      </c>
      <c r="H18" s="361">
        <v>6.81</v>
      </c>
      <c r="I18" s="362" t="s">
        <v>53</v>
      </c>
      <c r="J18" s="362" t="s">
        <v>77</v>
      </c>
      <c r="K18" s="362" t="str">
        <v>2963</v>
      </c>
      <c r="L18" s="362" t="s">
        <v>185</v>
      </c>
      <c r="M18" s="358"/>
    </row>
    <row r="19" spans="1:13">
      <c r="A19" s="361">
        <v>0.0127643810096863</v>
      </c>
      <c r="B19" s="361">
        <v>365.570585432</v>
      </c>
      <c r="C19" s="361">
        <v>110.06</v>
      </c>
      <c r="D19" s="361">
        <v>332155.72</v>
      </c>
      <c r="E19" s="361">
        <v>4.12</v>
      </c>
      <c r="F19" s="361">
        <v>5</v>
      </c>
      <c r="G19" s="362" t="s">
        <v>32</v>
      </c>
      <c r="H19" s="361">
        <v>7.18</v>
      </c>
      <c r="I19" s="362" t="s">
        <v>53</v>
      </c>
      <c r="J19" s="362" t="s">
        <v>77</v>
      </c>
      <c r="K19" s="362" t="str">
        <v>2968</v>
      </c>
      <c r="L19" s="362" t="s">
        <v>185</v>
      </c>
      <c r="M19" s="358"/>
    </row>
    <row r="20" spans="1:13">
      <c r="A20" s="361">
        <v>0.0129177449065268</v>
      </c>
      <c r="B20" s="361">
        <v>369.962911978</v>
      </c>
      <c r="C20" s="361">
        <v>136.34</v>
      </c>
      <c r="D20" s="361">
        <v>271353.17</v>
      </c>
      <c r="E20" s="361">
        <v>0.91</v>
      </c>
      <c r="F20" s="361">
        <v>6.06</v>
      </c>
      <c r="G20" s="362" t="s">
        <v>32</v>
      </c>
      <c r="H20" s="361">
        <v>2.37</v>
      </c>
      <c r="I20" s="362" t="s">
        <v>36</v>
      </c>
      <c r="J20" s="362" t="s">
        <v>83</v>
      </c>
      <c r="K20" s="362" t="str">
        <v>55152</v>
      </c>
      <c r="L20" s="362" t="str">
        <v>גורם 09</v>
      </c>
      <c r="M20" s="358"/>
    </row>
    <row r="21" spans="1:13">
      <c r="A21" s="361">
        <v>0.0751329725552522</v>
      </c>
      <c r="B21" s="361">
        <v>2151.800760368</v>
      </c>
      <c r="C21" s="361">
        <v>116.32</v>
      </c>
      <c r="D21" s="361">
        <v>1849897.49</v>
      </c>
      <c r="E21" s="361">
        <v>2.17</v>
      </c>
      <c r="F21" s="361">
        <v>6</v>
      </c>
      <c r="G21" s="362" t="s">
        <v>32</v>
      </c>
      <c r="H21" s="361">
        <v>4.9</v>
      </c>
      <c r="I21" s="362" t="s">
        <v>53</v>
      </c>
      <c r="J21" s="362" t="s">
        <v>83</v>
      </c>
      <c r="K21" s="362" t="str">
        <v>232-29991939</v>
      </c>
      <c r="L21" s="362" t="s">
        <v>178</v>
      </c>
      <c r="M21" s="358"/>
    </row>
    <row r="22" spans="1:13">
      <c r="A22" s="361">
        <v>0.173604171418943</v>
      </c>
      <c r="B22" s="361">
        <v>4972.005969651</v>
      </c>
      <c r="C22" s="361">
        <v>124.11</v>
      </c>
      <c r="D22" s="361">
        <v>4006128.41</v>
      </c>
      <c r="E22" s="361">
        <v>2.18</v>
      </c>
      <c r="F22" s="361">
        <v>6</v>
      </c>
      <c r="G22" s="362" t="s">
        <v>32</v>
      </c>
      <c r="H22" s="361">
        <v>4.89</v>
      </c>
      <c r="I22" s="362" t="s">
        <v>53</v>
      </c>
      <c r="J22" s="362" t="s">
        <v>83</v>
      </c>
      <c r="K22" s="362" t="str">
        <v>92338</v>
      </c>
      <c r="L22" s="362" t="s">
        <v>178</v>
      </c>
      <c r="M22" s="358"/>
    </row>
    <row r="23" spans="1:13">
      <c r="A23" s="361">
        <v>0.0843346487985406</v>
      </c>
      <c r="B23" s="361">
        <v>2415.335840421</v>
      </c>
      <c r="C23" s="361">
        <v>121.09</v>
      </c>
      <c r="D23" s="361">
        <v>1994661.69</v>
      </c>
      <c r="E23" s="361">
        <v>2.5</v>
      </c>
      <c r="F23" s="361">
        <v>6</v>
      </c>
      <c r="G23" s="362" t="s">
        <v>32</v>
      </c>
      <c r="H23" s="361">
        <v>4.87</v>
      </c>
      <c r="I23" s="362" t="s">
        <v>53</v>
      </c>
      <c r="J23" s="362" t="s">
        <v>83</v>
      </c>
      <c r="K23" s="362" t="str">
        <v>9237</v>
      </c>
      <c r="L23" s="362" t="s">
        <v>178</v>
      </c>
      <c r="M23" s="358"/>
    </row>
    <row r="24" spans="1:13">
      <c r="A24" s="361">
        <v>0.0843149088903759</v>
      </c>
      <c r="B24" s="361">
        <v>2414.770491441</v>
      </c>
      <c r="C24" s="361">
        <v>118.47</v>
      </c>
      <c r="D24" s="361">
        <v>2038297.03</v>
      </c>
      <c r="E24" s="361">
        <v>2.18</v>
      </c>
      <c r="F24" s="361">
        <v>6</v>
      </c>
      <c r="G24" s="362" t="s">
        <v>32</v>
      </c>
      <c r="H24" s="361">
        <v>4.89</v>
      </c>
      <c r="I24" s="362" t="s">
        <v>53</v>
      </c>
      <c r="J24" s="362" t="s">
        <v>83</v>
      </c>
      <c r="K24" s="362" t="str">
        <v>9238</v>
      </c>
      <c r="L24" s="362" t="s">
        <v>178</v>
      </c>
      <c r="M24" s="358"/>
    </row>
    <row r="25" spans="1:13">
      <c r="A25" s="361">
        <v>0.0662304176561422</v>
      </c>
      <c r="B25" s="361">
        <v>1896.83248546</v>
      </c>
      <c r="C25" s="361">
        <v>114.82</v>
      </c>
      <c r="D25" s="361">
        <v>1652005.3</v>
      </c>
      <c r="E25" s="361">
        <v>2.18</v>
      </c>
      <c r="F25" s="361">
        <v>6</v>
      </c>
      <c r="G25" s="362" t="s">
        <v>32</v>
      </c>
      <c r="H25" s="361">
        <v>4.89</v>
      </c>
      <c r="I25" s="362" t="s">
        <v>53</v>
      </c>
      <c r="J25" s="362" t="s">
        <v>83</v>
      </c>
      <c r="K25" s="362" t="str">
        <v>9240</v>
      </c>
      <c r="L25" s="362" t="s">
        <v>178</v>
      </c>
      <c r="M25" s="358"/>
    </row>
    <row r="26" spans="1:13">
      <c r="A26" s="361">
        <v>0.107083276663223</v>
      </c>
      <c r="B26" s="361">
        <v>3066.85424934</v>
      </c>
      <c r="C26" s="361">
        <v>102.71</v>
      </c>
      <c r="D26" s="361">
        <v>2985935.4</v>
      </c>
      <c r="E26" s="361">
        <v>3.86</v>
      </c>
      <c r="F26" s="361">
        <v>3.5112</v>
      </c>
      <c r="G26" s="362" t="s">
        <v>11</v>
      </c>
      <c r="H26" s="361">
        <v>3.36</v>
      </c>
      <c r="I26" s="362" t="s">
        <v>53</v>
      </c>
      <c r="J26" s="362" t="s">
        <v>83</v>
      </c>
      <c r="K26" s="362" t="str">
        <v>9242</v>
      </c>
      <c r="L26" s="362" t="s">
        <v>178</v>
      </c>
      <c r="M26" s="358"/>
    </row>
    <row r="27" spans="1:13">
      <c r="A27" s="361">
        <v>0.19649142450202</v>
      </c>
      <c r="B27" s="361">
        <v>5627.494590851</v>
      </c>
      <c r="C27" s="361">
        <v>119.03</v>
      </c>
      <c r="D27" s="361">
        <v>4727795.17</v>
      </c>
      <c r="E27" s="361">
        <v>5.72</v>
      </c>
      <c r="F27" s="361">
        <v>4.5</v>
      </c>
      <c r="G27" s="362" t="s">
        <v>32</v>
      </c>
      <c r="H27" s="361">
        <v>7.46</v>
      </c>
      <c r="I27" s="362" t="s">
        <v>53</v>
      </c>
      <c r="J27" s="362" t="s">
        <v>83</v>
      </c>
      <c r="K27" s="362" t="str">
        <v>29991703</v>
      </c>
      <c r="L27" s="362" t="s">
        <v>186</v>
      </c>
      <c r="M27" s="358"/>
    </row>
    <row r="28" spans="1:13">
      <c r="A28" s="361">
        <v>0.0240625411137449</v>
      </c>
      <c r="B28" s="361">
        <v>689.148751926</v>
      </c>
      <c r="C28" s="361">
        <v>117.98</v>
      </c>
      <c r="D28" s="361">
        <v>584123.37</v>
      </c>
      <c r="E28" s="361">
        <v>3.77</v>
      </c>
      <c r="F28" s="361">
        <v>5.35</v>
      </c>
      <c r="G28" s="362" t="s">
        <v>32</v>
      </c>
      <c r="H28" s="361">
        <v>8.04</v>
      </c>
      <c r="I28" s="362" t="s">
        <v>53</v>
      </c>
      <c r="J28" s="362" t="s">
        <v>83</v>
      </c>
      <c r="K28" s="362" t="str">
        <v>95350301</v>
      </c>
      <c r="L28" s="362" t="s">
        <v>187</v>
      </c>
      <c r="M28" s="358"/>
    </row>
    <row r="29" spans="1:13">
      <c r="A29" s="361">
        <v>0.0173331862174511</v>
      </c>
      <c r="B29" s="361">
        <v>496.420706034</v>
      </c>
      <c r="C29" s="361">
        <v>117.98</v>
      </c>
      <c r="D29" s="361">
        <v>420766.83</v>
      </c>
      <c r="E29" s="361">
        <v>3.77</v>
      </c>
      <c r="F29" s="361">
        <v>5.35</v>
      </c>
      <c r="G29" s="362" t="s">
        <v>32</v>
      </c>
      <c r="H29" s="361">
        <v>8.04</v>
      </c>
      <c r="I29" s="362" t="s">
        <v>53</v>
      </c>
      <c r="J29" s="362" t="s">
        <v>83</v>
      </c>
      <c r="K29" s="362" t="str">
        <v>95350401</v>
      </c>
      <c r="L29" s="362" t="s">
        <v>187</v>
      </c>
      <c r="M29" s="358"/>
    </row>
    <row r="30" spans="1:13">
      <c r="A30" s="361">
        <v>0.0208168175016622</v>
      </c>
      <c r="B30" s="361">
        <v>596.191554854</v>
      </c>
      <c r="C30" s="361">
        <v>117.98</v>
      </c>
      <c r="D30" s="361">
        <v>505332.73</v>
      </c>
      <c r="E30" s="361">
        <v>3.77</v>
      </c>
      <c r="F30" s="361">
        <v>5.35</v>
      </c>
      <c r="G30" s="362" t="s">
        <v>32</v>
      </c>
      <c r="H30" s="361">
        <v>8.04</v>
      </c>
      <c r="I30" s="362" t="s">
        <v>53</v>
      </c>
      <c r="J30" s="362" t="s">
        <v>83</v>
      </c>
      <c r="K30" s="362" t="str">
        <v>95350501</v>
      </c>
      <c r="L30" s="362" t="s">
        <v>187</v>
      </c>
      <c r="M30" s="358"/>
    </row>
    <row r="31" spans="1:13">
      <c r="A31" s="361">
        <v>0.0192756399590289</v>
      </c>
      <c r="B31" s="361">
        <v>552.052385388</v>
      </c>
      <c r="C31" s="361">
        <v>119.07</v>
      </c>
      <c r="D31" s="361">
        <v>463636.84</v>
      </c>
      <c r="E31" s="361">
        <v>3.55</v>
      </c>
      <c r="F31" s="361">
        <v>5.35</v>
      </c>
      <c r="G31" s="362" t="s">
        <v>32</v>
      </c>
      <c r="H31" s="361">
        <v>8.1</v>
      </c>
      <c r="I31" s="362" t="s">
        <v>75</v>
      </c>
      <c r="J31" s="362" t="s">
        <v>82</v>
      </c>
      <c r="K31" s="362" t="str">
        <v>99000</v>
      </c>
      <c r="L31" s="362" t="s">
        <v>187</v>
      </c>
      <c r="M31" s="358"/>
    </row>
    <row r="32" spans="1:13">
      <c r="A32" s="361">
        <v>0.0181417931405254</v>
      </c>
      <c r="B32" s="361">
        <v>519.579126801</v>
      </c>
      <c r="C32" s="361">
        <v>119.07</v>
      </c>
      <c r="D32" s="361">
        <v>436364.43</v>
      </c>
      <c r="E32" s="361">
        <v>3.55</v>
      </c>
      <c r="F32" s="361">
        <v>5.35</v>
      </c>
      <c r="G32" s="362" t="s">
        <v>32</v>
      </c>
      <c r="H32" s="361">
        <v>8.1</v>
      </c>
      <c r="I32" s="362" t="s">
        <v>75</v>
      </c>
      <c r="J32" s="362" t="s">
        <v>82</v>
      </c>
      <c r="K32" s="362" t="str">
        <v>99001</v>
      </c>
      <c r="L32" s="362" t="s">
        <v>187</v>
      </c>
      <c r="M32" s="358"/>
    </row>
    <row r="33" spans="1:13">
      <c r="A33" s="361">
        <v>0.0111882110860009</v>
      </c>
      <c r="B33" s="361">
        <v>320.4292377</v>
      </c>
      <c r="C33" s="361">
        <v>112.97</v>
      </c>
      <c r="D33" s="361">
        <v>283641</v>
      </c>
      <c r="E33" s="361">
        <v>4.52</v>
      </c>
      <c r="F33" s="361">
        <v>5.5</v>
      </c>
      <c r="G33" s="362" t="s">
        <v>32</v>
      </c>
      <c r="H33" s="361">
        <v>8.6</v>
      </c>
      <c r="I33" s="362" t="s">
        <v>75</v>
      </c>
      <c r="J33" s="362" t="s">
        <v>86</v>
      </c>
      <c r="K33" s="362" t="str">
        <v>2983</v>
      </c>
      <c r="L33" s="362" t="s">
        <v>188</v>
      </c>
      <c r="M33" s="358"/>
    </row>
    <row r="34" spans="1:13">
      <c r="A34" s="361">
        <v>0.0178555070769975</v>
      </c>
      <c r="B34" s="361">
        <v>511.3799228</v>
      </c>
      <c r="C34" s="361">
        <v>126.52</v>
      </c>
      <c r="D34" s="361">
        <v>404189</v>
      </c>
      <c r="E34" s="361">
        <v>3.6</v>
      </c>
      <c r="F34" s="361">
        <v>5.5</v>
      </c>
      <c r="G34" s="362" t="s">
        <v>32</v>
      </c>
      <c r="H34" s="361">
        <v>8.68</v>
      </c>
      <c r="I34" s="362" t="s">
        <v>75</v>
      </c>
      <c r="J34" s="362" t="s">
        <v>86</v>
      </c>
      <c r="K34" s="362" t="str">
        <v>29991907</v>
      </c>
      <c r="L34" s="362" t="s">
        <v>188</v>
      </c>
      <c r="M34" s="358"/>
    </row>
    <row r="35" spans="1:13">
      <c r="A35" s="361">
        <v>0.0167884604660585</v>
      </c>
      <c r="B35" s="361">
        <v>480.819815424</v>
      </c>
      <c r="C35" s="361">
        <v>103.68</v>
      </c>
      <c r="D35" s="361">
        <v>463753.68</v>
      </c>
      <c r="E35" s="361">
        <v>5.14</v>
      </c>
      <c r="F35" s="361">
        <v>5.5</v>
      </c>
      <c r="G35" s="362" t="s">
        <v>32</v>
      </c>
      <c r="H35" s="361">
        <v>8.53</v>
      </c>
      <c r="I35" s="362" t="s">
        <v>75</v>
      </c>
      <c r="J35" s="362" t="s">
        <v>86</v>
      </c>
      <c r="K35" s="362" t="str">
        <v>29992081</v>
      </c>
      <c r="L35" s="362" t="s">
        <v>188</v>
      </c>
      <c r="M35" s="358"/>
    </row>
    <row r="36" spans="1:13">
      <c r="A36" s="361">
        <v>0.0136611871328907</v>
      </c>
      <c r="B36" s="361">
        <v>391.2550224</v>
      </c>
      <c r="C36" s="361">
        <v>100.32</v>
      </c>
      <c r="D36" s="361">
        <v>390007</v>
      </c>
      <c r="E36" s="361">
        <v>0</v>
      </c>
      <c r="F36" s="361">
        <v>5.5</v>
      </c>
      <c r="G36" s="362" t="s">
        <v>32</v>
      </c>
      <c r="H36" s="361"/>
      <c r="I36" s="362" t="s">
        <v>75</v>
      </c>
      <c r="J36" s="362" t="s">
        <v>86</v>
      </c>
      <c r="K36" s="362" t="str">
        <v>12532-29992093</v>
      </c>
      <c r="L36" s="362" t="s">
        <v>188</v>
      </c>
      <c r="M36" s="358"/>
    </row>
    <row r="37" spans="1:13">
      <c r="A37" s="361">
        <v>0.00928378062818203</v>
      </c>
      <c r="B37" s="361">
        <v>265.88654136</v>
      </c>
      <c r="C37" s="361">
        <v>131.76</v>
      </c>
      <c r="D37" s="361">
        <v>201796.1</v>
      </c>
      <c r="E37" s="361">
        <v>2.74</v>
      </c>
      <c r="F37" s="361">
        <v>5.662</v>
      </c>
      <c r="G37" s="362" t="s">
        <v>32</v>
      </c>
      <c r="H37" s="361">
        <v>8.21</v>
      </c>
      <c r="I37" s="362" t="s">
        <v>36</v>
      </c>
      <c r="J37" s="362" t="s">
        <v>88</v>
      </c>
      <c r="K37" s="362" t="str">
        <v>11117-11896130</v>
      </c>
      <c r="L37" s="362" t="s">
        <v>189</v>
      </c>
      <c r="M37" s="358"/>
    </row>
    <row r="38" spans="1:13">
      <c r="A38" s="361">
        <v>0.0338424306736019</v>
      </c>
      <c r="B38" s="361">
        <v>969.24380308</v>
      </c>
      <c r="C38" s="361">
        <v>130.1</v>
      </c>
      <c r="D38" s="361">
        <v>744999.08</v>
      </c>
      <c r="E38" s="361">
        <v>2.78</v>
      </c>
      <c r="F38" s="361">
        <v>5.531</v>
      </c>
      <c r="G38" s="362" t="s">
        <v>32</v>
      </c>
      <c r="H38" s="361">
        <v>8.22</v>
      </c>
      <c r="I38" s="362" t="s">
        <v>36</v>
      </c>
      <c r="J38" s="362" t="s">
        <v>88</v>
      </c>
      <c r="K38" s="362" t="str">
        <v>11117-11896140</v>
      </c>
      <c r="L38" s="362" t="s">
        <v>189</v>
      </c>
      <c r="M38" s="358"/>
    </row>
    <row r="39" spans="1:13">
      <c r="A39" s="361">
        <v>0.0196127094067435</v>
      </c>
      <c r="B39" s="361">
        <v>561.706020393</v>
      </c>
      <c r="C39" s="361">
        <v>129.57</v>
      </c>
      <c r="D39" s="361">
        <v>433515.49</v>
      </c>
      <c r="E39" s="361">
        <v>2.84</v>
      </c>
      <c r="F39" s="361">
        <v>5.531</v>
      </c>
      <c r="G39" s="362" t="s">
        <v>32</v>
      </c>
      <c r="H39" s="361">
        <v>8.21</v>
      </c>
      <c r="I39" s="362" t="s">
        <v>36</v>
      </c>
      <c r="J39" s="362" t="s">
        <v>88</v>
      </c>
      <c r="K39" s="362" t="str">
        <v>11117-11896150</v>
      </c>
      <c r="L39" s="362" t="s">
        <v>189</v>
      </c>
      <c r="M39" s="358"/>
    </row>
    <row r="40" spans="1:13">
      <c r="A40" s="361">
        <v>0.0137061431483129</v>
      </c>
      <c r="B40" s="361">
        <v>392.54255815</v>
      </c>
      <c r="C40" s="361">
        <v>128.5</v>
      </c>
      <c r="D40" s="361">
        <v>305480.59</v>
      </c>
      <c r="E40" s="361">
        <v>2.75</v>
      </c>
      <c r="F40" s="361">
        <v>5.5</v>
      </c>
      <c r="G40" s="362" t="s">
        <v>32</v>
      </c>
      <c r="H40" s="361">
        <v>8.23</v>
      </c>
      <c r="I40" s="362" t="s">
        <v>36</v>
      </c>
      <c r="J40" s="362" t="s">
        <v>88</v>
      </c>
      <c r="K40" s="362" t="str">
        <v>11117-11896160</v>
      </c>
      <c r="L40" s="362" t="s">
        <v>189</v>
      </c>
      <c r="M40" s="358"/>
    </row>
    <row r="41" spans="1:13">
      <c r="A41" s="361">
        <v>0.00823836070075212</v>
      </c>
      <c r="B41" s="361">
        <v>235.945820019669</v>
      </c>
      <c r="C41" s="361">
        <v>136.743276724653</v>
      </c>
      <c r="D41" s="361">
        <v>172546.56</v>
      </c>
      <c r="E41" s="361">
        <v>3.63</v>
      </c>
      <c r="F41" s="361">
        <v>5.5</v>
      </c>
      <c r="G41" s="362" t="s">
        <v>32</v>
      </c>
      <c r="H41" s="361">
        <v>8.04</v>
      </c>
      <c r="I41" s="362" t="s">
        <v>36</v>
      </c>
      <c r="J41" s="362" t="s">
        <v>88</v>
      </c>
      <c r="K41" s="362" t="str">
        <v>11117-11898120</v>
      </c>
      <c r="L41" s="362" t="s">
        <v>189</v>
      </c>
      <c r="M41" s="358"/>
    </row>
    <row r="42" spans="1:13">
      <c r="A42" s="361">
        <v>0.0144669349339256</v>
      </c>
      <c r="B42" s="361">
        <v>414.3315582</v>
      </c>
      <c r="C42" s="361">
        <v>118.67</v>
      </c>
      <c r="D42" s="361">
        <v>349146</v>
      </c>
      <c r="E42" s="361">
        <v>3.81</v>
      </c>
      <c r="F42" s="361">
        <v>5.5</v>
      </c>
      <c r="G42" s="362" t="s">
        <v>32</v>
      </c>
      <c r="H42" s="361">
        <v>8</v>
      </c>
      <c r="I42" s="362" t="s">
        <v>36</v>
      </c>
      <c r="J42" s="362" t="s">
        <v>88</v>
      </c>
      <c r="K42" s="362" t="str">
        <v>11117-11898130</v>
      </c>
      <c r="L42" s="362" t="s">
        <v>189</v>
      </c>
      <c r="M42" s="358"/>
    </row>
    <row r="43" spans="1:13">
      <c r="A43" s="361">
        <v>0.0221729822266695</v>
      </c>
      <c r="B43" s="361">
        <v>635.031975873</v>
      </c>
      <c r="C43" s="361">
        <v>117.33</v>
      </c>
      <c r="D43" s="361">
        <v>541235.81</v>
      </c>
      <c r="E43" s="361">
        <v>3.96</v>
      </c>
      <c r="F43" s="361">
        <v>5.5</v>
      </c>
      <c r="G43" s="362" t="s">
        <v>32</v>
      </c>
      <c r="H43" s="361">
        <v>7.97</v>
      </c>
      <c r="I43" s="362" t="s">
        <v>36</v>
      </c>
      <c r="J43" s="362" t="s">
        <v>88</v>
      </c>
      <c r="K43" s="362" t="str">
        <v>11117-11898140</v>
      </c>
      <c r="L43" s="362" t="s">
        <v>189</v>
      </c>
      <c r="M43" s="358"/>
    </row>
    <row r="44" spans="1:13">
      <c r="A44" s="361">
        <v>0.00948210569964584</v>
      </c>
      <c r="B44" s="361">
        <v>271.566551415</v>
      </c>
      <c r="C44" s="361">
        <v>114.63</v>
      </c>
      <c r="D44" s="361">
        <v>236907.05</v>
      </c>
      <c r="E44" s="361">
        <v>4.2</v>
      </c>
      <c r="F44" s="361">
        <v>5.5</v>
      </c>
      <c r="G44" s="362" t="s">
        <v>32</v>
      </c>
      <c r="H44" s="361">
        <v>7.92</v>
      </c>
      <c r="I44" s="362" t="s">
        <v>36</v>
      </c>
      <c r="J44" s="362" t="s">
        <v>88</v>
      </c>
      <c r="K44" s="362" t="str">
        <v>11117-11898150</v>
      </c>
      <c r="L44" s="362" t="s">
        <v>189</v>
      </c>
      <c r="M44" s="358"/>
    </row>
    <row r="45" spans="1:13">
      <c r="A45" s="361">
        <v>0.0252516542880446</v>
      </c>
      <c r="B45" s="361">
        <v>723.204833372</v>
      </c>
      <c r="C45" s="361">
        <v>128.66</v>
      </c>
      <c r="D45" s="361">
        <v>562105.42</v>
      </c>
      <c r="E45" s="361">
        <v>2.74</v>
      </c>
      <c r="F45" s="361">
        <v>5.5</v>
      </c>
      <c r="G45" s="362" t="s">
        <v>32</v>
      </c>
      <c r="H45" s="361">
        <v>8.24</v>
      </c>
      <c r="I45" s="362" t="s">
        <v>53</v>
      </c>
      <c r="J45" s="362" t="s">
        <v>88</v>
      </c>
      <c r="K45" s="362" t="str">
        <v>11117-11898170</v>
      </c>
      <c r="L45" s="362" t="s">
        <v>189</v>
      </c>
      <c r="M45" s="358"/>
    </row>
    <row r="46" spans="1:13">
      <c r="A46" s="361">
        <v>0.0111778363207493</v>
      </c>
      <c r="B46" s="361">
        <v>320.132105469</v>
      </c>
      <c r="C46" s="361">
        <v>128.43</v>
      </c>
      <c r="D46" s="361">
        <v>249265.83</v>
      </c>
      <c r="E46" s="361">
        <v>2.8</v>
      </c>
      <c r="F46" s="361">
        <v>5.5</v>
      </c>
      <c r="G46" s="362" t="s">
        <v>32</v>
      </c>
      <c r="H46" s="361">
        <v>8.22</v>
      </c>
      <c r="I46" s="362" t="s">
        <v>36</v>
      </c>
      <c r="J46" s="362" t="s">
        <v>88</v>
      </c>
      <c r="K46" s="362" t="str">
        <v>11117-11898180</v>
      </c>
      <c r="L46" s="362" t="s">
        <v>189</v>
      </c>
      <c r="M46" s="358"/>
    </row>
    <row r="47" spans="1:13">
      <c r="A47" s="361">
        <v>0.0138724594183949</v>
      </c>
      <c r="B47" s="361">
        <v>397.30583936</v>
      </c>
      <c r="C47" s="361">
        <v>126.4</v>
      </c>
      <c r="D47" s="361">
        <v>314324.24</v>
      </c>
      <c r="E47" s="361">
        <v>2.86</v>
      </c>
      <c r="F47" s="361">
        <v>5.5</v>
      </c>
      <c r="G47" s="362" t="s">
        <v>32</v>
      </c>
      <c r="H47" s="361">
        <v>8.21</v>
      </c>
      <c r="I47" s="362" t="s">
        <v>36</v>
      </c>
      <c r="J47" s="362" t="s">
        <v>88</v>
      </c>
      <c r="K47" s="362" t="str">
        <v>11117-11898190</v>
      </c>
      <c r="L47" s="362" t="s">
        <v>189</v>
      </c>
      <c r="M47" s="358"/>
    </row>
    <row r="48" spans="1:13">
      <c r="A48" s="361">
        <v>0.00313761435364279</v>
      </c>
      <c r="B48" s="361">
        <v>89.860958808</v>
      </c>
      <c r="C48" s="361">
        <v>125.04</v>
      </c>
      <c r="D48" s="361">
        <v>71865.77</v>
      </c>
      <c r="E48" s="361">
        <v>3.01</v>
      </c>
      <c r="F48" s="361">
        <v>5.5</v>
      </c>
      <c r="G48" s="362" t="s">
        <v>32</v>
      </c>
      <c r="H48" s="361">
        <v>8.18</v>
      </c>
      <c r="I48" s="362" t="s">
        <v>36</v>
      </c>
      <c r="J48" s="362" t="s">
        <v>88</v>
      </c>
      <c r="K48" s="362" t="str">
        <v>11117-11898200</v>
      </c>
      <c r="L48" s="362" t="s">
        <v>189</v>
      </c>
      <c r="M48" s="358"/>
    </row>
    <row r="49" spans="1:13">
      <c r="A49" s="361">
        <v>0.0271985569457</v>
      </c>
      <c r="B49" s="361">
        <v>778.963929234</v>
      </c>
      <c r="C49" s="361">
        <v>122.91</v>
      </c>
      <c r="D49" s="361">
        <v>633767.74</v>
      </c>
      <c r="E49" s="361">
        <v>3.3</v>
      </c>
      <c r="F49" s="361">
        <v>5.5</v>
      </c>
      <c r="G49" s="362" t="s">
        <v>32</v>
      </c>
      <c r="H49" s="361">
        <v>8.11</v>
      </c>
      <c r="I49" s="362" t="s">
        <v>36</v>
      </c>
      <c r="J49" s="362" t="s">
        <v>88</v>
      </c>
      <c r="K49" s="362" t="str">
        <v>11117-11898230</v>
      </c>
      <c r="L49" s="362" t="s">
        <v>189</v>
      </c>
      <c r="M49" s="358"/>
    </row>
    <row r="50" spans="1:13">
      <c r="A50" s="361">
        <v>0.00552568587914243</v>
      </c>
      <c r="B50" s="361">
        <v>158.255086574</v>
      </c>
      <c r="C50" s="361">
        <v>110.63</v>
      </c>
      <c r="D50" s="361">
        <v>143048.98</v>
      </c>
      <c r="E50" s="361">
        <v>4.58</v>
      </c>
      <c r="F50" s="361">
        <v>5.5</v>
      </c>
      <c r="G50" s="362" t="s">
        <v>32</v>
      </c>
      <c r="H50" s="361">
        <v>7.84</v>
      </c>
      <c r="I50" s="362" t="s">
        <v>36</v>
      </c>
      <c r="J50" s="362" t="s">
        <v>88</v>
      </c>
      <c r="K50" s="362" t="str">
        <v>11117-11898270</v>
      </c>
      <c r="L50" s="362" t="s">
        <v>189</v>
      </c>
      <c r="M50" s="358"/>
    </row>
    <row r="51" spans="1:13">
      <c r="A51" s="361">
        <v>0.00468376931023348</v>
      </c>
      <c r="B51" s="361">
        <v>134.142680908</v>
      </c>
      <c r="C51" s="361">
        <v>106.31</v>
      </c>
      <c r="D51" s="361">
        <v>126180.68</v>
      </c>
      <c r="E51" s="361">
        <v>4.98</v>
      </c>
      <c r="F51" s="361">
        <v>5.5</v>
      </c>
      <c r="G51" s="362" t="s">
        <v>32</v>
      </c>
      <c r="H51" s="361">
        <v>7.76</v>
      </c>
      <c r="I51" s="362" t="s">
        <v>36</v>
      </c>
      <c r="J51" s="362" t="s">
        <v>88</v>
      </c>
      <c r="K51" s="362" t="str">
        <v>11117-11898280</v>
      </c>
      <c r="L51" s="362" t="s">
        <v>189</v>
      </c>
      <c r="M51" s="358"/>
    </row>
    <row r="52" spans="1:13">
      <c r="A52" s="361">
        <v>0.0142523197860971</v>
      </c>
      <c r="B52" s="361">
        <v>408.185002</v>
      </c>
      <c r="C52" s="361">
        <v>103.27</v>
      </c>
      <c r="D52" s="361">
        <v>395260</v>
      </c>
      <c r="E52" s="361">
        <v>5.27</v>
      </c>
      <c r="F52" s="361">
        <v>5.5</v>
      </c>
      <c r="G52" s="362" t="s">
        <v>32</v>
      </c>
      <c r="H52" s="361">
        <v>7.7</v>
      </c>
      <c r="I52" s="362" t="s">
        <v>36</v>
      </c>
      <c r="J52" s="362" t="s">
        <v>88</v>
      </c>
      <c r="K52" s="362" t="str">
        <v>11117-11898290</v>
      </c>
      <c r="L52" s="362" t="s">
        <v>189</v>
      </c>
      <c r="M52" s="358"/>
    </row>
    <row r="53" spans="1:13">
      <c r="A53" s="361">
        <v>0.00337258420132505</v>
      </c>
      <c r="B53" s="361">
        <v>96.59047156</v>
      </c>
      <c r="C53" s="361">
        <v>111.32</v>
      </c>
      <c r="D53" s="361">
        <v>86768.3</v>
      </c>
      <c r="E53" s="361">
        <v>5.86</v>
      </c>
      <c r="F53" s="361">
        <v>5.5</v>
      </c>
      <c r="G53" s="362" t="s">
        <v>32</v>
      </c>
      <c r="H53" s="361">
        <v>7.6</v>
      </c>
      <c r="I53" s="362" t="s">
        <v>53</v>
      </c>
      <c r="J53" s="362" t="s">
        <v>88</v>
      </c>
      <c r="K53" s="362" t="str">
        <v>11117-29991997</v>
      </c>
      <c r="L53" s="362" t="s">
        <v>189</v>
      </c>
      <c r="M53" s="358"/>
    </row>
    <row r="54" spans="1:13">
      <c r="A54" s="361">
        <v>0.00900960190489346</v>
      </c>
      <c r="B54" s="361">
        <v>258.034090363</v>
      </c>
      <c r="C54" s="361">
        <v>131.11</v>
      </c>
      <c r="D54" s="361">
        <v>196807.33</v>
      </c>
      <c r="E54" s="361">
        <v>3.67</v>
      </c>
      <c r="F54" s="361">
        <v>5.5888</v>
      </c>
      <c r="G54" s="362" t="s">
        <v>32</v>
      </c>
      <c r="H54" s="361">
        <v>8.16</v>
      </c>
      <c r="I54" s="362" t="s">
        <v>36</v>
      </c>
      <c r="J54" s="362" t="s">
        <v>88</v>
      </c>
      <c r="K54" s="362" t="str">
        <v>11117-88769</v>
      </c>
      <c r="L54" s="362" t="s">
        <v>189</v>
      </c>
      <c r="M54" s="358"/>
    </row>
    <row r="55" spans="1:13">
      <c r="A55" s="361">
        <v>0.223631211984692</v>
      </c>
      <c r="B55" s="361">
        <v>6404.775368588</v>
      </c>
      <c r="C55" s="361">
        <v>126.68</v>
      </c>
      <c r="D55" s="361">
        <v>5055869.41</v>
      </c>
      <c r="E55" s="361">
        <v>3.86</v>
      </c>
      <c r="F55" s="361">
        <v>5.5</v>
      </c>
      <c r="G55" s="362" t="s">
        <v>32</v>
      </c>
      <c r="H55" s="361">
        <v>7.05</v>
      </c>
      <c r="I55" s="362" t="s">
        <v>53</v>
      </c>
      <c r="J55" s="362" t="s">
        <v>88</v>
      </c>
      <c r="K55" s="362" t="str">
        <v>11117-88770</v>
      </c>
      <c r="L55" s="362" t="s">
        <v>189</v>
      </c>
      <c r="M55" s="358"/>
    </row>
    <row r="56" spans="1:13">
      <c r="A56" s="361">
        <v>0.172035802905223</v>
      </c>
      <c r="B56" s="361">
        <v>4927.088053514</v>
      </c>
      <c r="C56" s="361">
        <v>134.09</v>
      </c>
      <c r="D56" s="361">
        <v>3674463.46</v>
      </c>
      <c r="E56" s="361">
        <v>8.3</v>
      </c>
      <c r="F56" s="361">
        <v>6</v>
      </c>
      <c r="G56" s="362" t="s">
        <v>32</v>
      </c>
      <c r="H56" s="361">
        <v>9.31</v>
      </c>
      <c r="I56" s="362" t="s">
        <v>53</v>
      </c>
      <c r="J56" s="362" t="s">
        <v>88</v>
      </c>
      <c r="K56" s="362" t="str">
        <v>29991704</v>
      </c>
      <c r="L56" s="362" t="s">
        <v>186</v>
      </c>
      <c r="M56" s="358"/>
    </row>
    <row r="57" spans="1:13">
      <c r="A57" s="361">
        <v>0.0485560331803202</v>
      </c>
      <c r="B57" s="361">
        <v>1390.6398957</v>
      </c>
      <c r="C57" s="361">
        <v>114.18</v>
      </c>
      <c r="D57" s="361">
        <v>1217936.5</v>
      </c>
      <c r="E57" s="361">
        <v>3.12</v>
      </c>
      <c r="F57" s="361">
        <v>4.5</v>
      </c>
      <c r="G57" s="362" t="s">
        <v>32</v>
      </c>
      <c r="H57" s="361">
        <v>5.65</v>
      </c>
      <c r="I57" s="362" t="s">
        <v>53</v>
      </c>
      <c r="J57" s="362" t="s">
        <v>88</v>
      </c>
      <c r="K57" s="362" t="str">
        <v>2571</v>
      </c>
      <c r="L57" s="362" t="s">
        <v>190</v>
      </c>
      <c r="M57" s="358"/>
    </row>
    <row r="58" spans="1:13">
      <c r="A58" s="361">
        <v>0.0289626703183807</v>
      </c>
      <c r="B58" s="361">
        <v>829.4879584</v>
      </c>
      <c r="C58" s="361">
        <v>115.84</v>
      </c>
      <c r="D58" s="361">
        <v>716063.5</v>
      </c>
      <c r="E58" s="361">
        <v>3.26</v>
      </c>
      <c r="F58" s="361">
        <v>4.75</v>
      </c>
      <c r="G58" s="362" t="s">
        <v>32</v>
      </c>
      <c r="H58" s="361">
        <v>5.61</v>
      </c>
      <c r="I58" s="362" t="s">
        <v>53</v>
      </c>
      <c r="J58" s="362" t="s">
        <v>88</v>
      </c>
      <c r="K58" s="362" t="str">
        <v>2572</v>
      </c>
      <c r="L58" s="362" t="s">
        <v>190</v>
      </c>
      <c r="M58" s="358"/>
    </row>
    <row r="59" spans="1:13">
      <c r="A59" s="361">
        <v>0.010150943549008</v>
      </c>
      <c r="B59" s="361">
        <v>290.722</v>
      </c>
      <c r="C59" s="361">
        <v>100</v>
      </c>
      <c r="D59" s="361">
        <v>290722</v>
      </c>
      <c r="E59" s="361">
        <v>0</v>
      </c>
      <c r="F59" s="361">
        <v>5.5</v>
      </c>
      <c r="G59" s="362" t="s">
        <v>32</v>
      </c>
      <c r="H59" s="361"/>
      <c r="I59" s="362" t="s">
        <v>36</v>
      </c>
      <c r="J59" s="362" t="s">
        <v>88</v>
      </c>
      <c r="K59" s="362" t="str">
        <v>11117-11898300</v>
      </c>
      <c r="L59" s="362" t="str">
        <v>גורם 04</v>
      </c>
      <c r="M59" s="358"/>
    </row>
    <row r="60" spans="1:13">
      <c r="A60" s="361">
        <v>0.00849490438792581</v>
      </c>
      <c r="B60" s="361">
        <v>243.29320536</v>
      </c>
      <c r="C60" s="361">
        <v>132.27</v>
      </c>
      <c r="D60" s="361">
        <v>183936.8</v>
      </c>
      <c r="E60" s="361">
        <v>1.38</v>
      </c>
      <c r="F60" s="361">
        <v>5.143</v>
      </c>
      <c r="G60" s="362" t="s">
        <v>32</v>
      </c>
      <c r="H60" s="361">
        <v>2.15</v>
      </c>
      <c r="I60" s="362" t="s">
        <v>36</v>
      </c>
      <c r="J60" s="362" t="s">
        <v>92</v>
      </c>
      <c r="K60" s="362" t="str">
        <v>4540068</v>
      </c>
      <c r="L60" s="362" t="str">
        <v>גורם 03</v>
      </c>
      <c r="M60" s="358"/>
    </row>
    <row r="61" spans="1:13">
      <c r="A61" s="361">
        <v>0.178868086257155</v>
      </c>
      <c r="B61" s="361">
        <v>5122.76396</v>
      </c>
      <c r="C61" s="361">
        <v>102.71</v>
      </c>
      <c r="D61" s="361">
        <v>4987600</v>
      </c>
      <c r="E61" s="361">
        <v>4.2</v>
      </c>
      <c r="F61" s="361">
        <v>4.7</v>
      </c>
      <c r="G61" s="362" t="s">
        <v>32</v>
      </c>
      <c r="H61" s="361">
        <v>4.25</v>
      </c>
      <c r="I61" s="362" t="s">
        <v>36</v>
      </c>
      <c r="J61" s="362" t="s">
        <v>92</v>
      </c>
      <c r="K61" s="362" t="str">
        <v>3153</v>
      </c>
      <c r="L61" s="362" t="str">
        <v>גורם 14</v>
      </c>
      <c r="M61" s="358"/>
    </row>
    <row r="62" spans="1:13">
      <c r="A62" s="361">
        <v>0.56756484679221</v>
      </c>
      <c r="B62" s="361">
        <v>16255</v>
      </c>
      <c r="C62" s="361">
        <v>130.04</v>
      </c>
      <c r="D62" s="361">
        <v>12500000</v>
      </c>
      <c r="E62" s="361">
        <v>2.19</v>
      </c>
      <c r="F62" s="361">
        <v>6.81</v>
      </c>
      <c r="G62" s="362" t="s">
        <v>32</v>
      </c>
      <c r="H62" s="361">
        <v>3.15</v>
      </c>
      <c r="I62" s="362" t="s">
        <v>36</v>
      </c>
      <c r="J62" s="362" t="s">
        <v>93</v>
      </c>
      <c r="K62" s="362" t="str">
        <v>9911</v>
      </c>
      <c r="L62" s="362" t="str">
        <v>גורם 22</v>
      </c>
      <c r="M62" s="358"/>
    </row>
    <row r="63" spans="1:13">
      <c r="A63" s="361">
        <v>0.123975748713942</v>
      </c>
      <c r="B63" s="361">
        <v>3550.652946064</v>
      </c>
      <c r="C63" s="361">
        <v>113.12</v>
      </c>
      <c r="D63" s="361">
        <v>3138837.47</v>
      </c>
      <c r="E63" s="361">
        <v>3.3</v>
      </c>
      <c r="F63" s="361">
        <v>4.44</v>
      </c>
      <c r="G63" s="362" t="s">
        <v>32</v>
      </c>
      <c r="H63" s="361">
        <v>10.87</v>
      </c>
      <c r="I63" s="362" t="s">
        <v>53</v>
      </c>
      <c r="J63" s="362" t="s">
        <v>60</v>
      </c>
      <c r="K63" s="362" t="str">
        <v>66241</v>
      </c>
      <c r="L63" s="362" t="str">
        <v>גורם 17</v>
      </c>
      <c r="M63" s="358"/>
    </row>
    <row r="64" spans="1:13">
      <c r="A64" s="363">
        <v>2.62693655485302</v>
      </c>
      <c r="B64" s="363">
        <v>75235.1981284157</v>
      </c>
      <c r="C64" s="364"/>
      <c r="D64" s="363">
        <v>62503039.39</v>
      </c>
      <c r="E64" s="363">
        <v>3.51253675704662</v>
      </c>
      <c r="F64" s="364"/>
      <c r="G64" s="364"/>
      <c r="H64" s="363">
        <v>5.84392048586333</v>
      </c>
      <c r="I64" s="364"/>
      <c r="J64" s="364"/>
      <c r="K64" s="364"/>
      <c r="L64" s="365" t="s">
        <v>191</v>
      </c>
      <c r="M64" s="358"/>
    </row>
    <row r="65" spans="1:13" ht="15.2" customHeight="1">
      <c r="A65" s="360" t="str">
        <v> מובטחות בשיעבוד כלי רכב</v>
      </c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58"/>
    </row>
    <row r="66" spans="1:13">
      <c r="A66" s="361">
        <v>0.0161824753035234</v>
      </c>
      <c r="B66" s="361">
        <v>463.464461454</v>
      </c>
      <c r="C66" s="361">
        <v>104.46</v>
      </c>
      <c r="D66" s="361">
        <v>443676.49</v>
      </c>
      <c r="E66" s="361">
        <v>2.25</v>
      </c>
      <c r="F66" s="361">
        <v>4.1</v>
      </c>
      <c r="G66" s="362" t="s">
        <v>32</v>
      </c>
      <c r="H66" s="361">
        <v>0.45</v>
      </c>
      <c r="I66" s="362" t="s">
        <v>53</v>
      </c>
      <c r="J66" s="362" t="s">
        <v>92</v>
      </c>
      <c r="K66" s="362" t="str">
        <v>29991715</v>
      </c>
      <c r="L66" s="362" t="str">
        <v>גורם 01</v>
      </c>
      <c r="M66" s="358"/>
    </row>
    <row r="67" spans="1:13">
      <c r="A67" s="363">
        <v>0.0161824753035234</v>
      </c>
      <c r="B67" s="363">
        <v>463.464461454</v>
      </c>
      <c r="C67" s="364"/>
      <c r="D67" s="363">
        <v>443676.49</v>
      </c>
      <c r="E67" s="363">
        <v>2.25</v>
      </c>
      <c r="F67" s="364"/>
      <c r="G67" s="364"/>
      <c r="H67" s="363">
        <v>0.45</v>
      </c>
      <c r="I67" s="364"/>
      <c r="J67" s="364"/>
      <c r="K67" s="364"/>
      <c r="L67" s="365" t="str">
        <v> סה''כ ל: מובטחות בשיעבוד כלי רכב</v>
      </c>
      <c r="M67" s="358"/>
    </row>
    <row r="68" spans="1:13" ht="15.2" customHeight="1">
      <c r="A68" s="360" t="str">
        <v> הלוואות לסוכנים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58"/>
    </row>
    <row r="69" spans="1:13">
      <c r="A69" s="361">
        <v>3.49163240105943e-10</v>
      </c>
      <c r="B69" s="361">
        <v>1e-05</v>
      </c>
      <c r="C69" s="361">
        <v>0</v>
      </c>
      <c r="D69" s="361">
        <v>0</v>
      </c>
      <c r="E69" s="361">
        <v>0</v>
      </c>
      <c r="F69" s="361">
        <v>0</v>
      </c>
      <c r="G69" s="362" t="s">
        <v>34</v>
      </c>
      <c r="H69" s="361">
        <v>0</v>
      </c>
      <c r="I69" s="362"/>
      <c r="J69" s="362" t="s">
        <v>34</v>
      </c>
      <c r="K69" s="362" t="s">
        <v>34</v>
      </c>
      <c r="L69" s="362" t="s">
        <v>34</v>
      </c>
      <c r="M69" s="358"/>
    </row>
    <row r="70" spans="1:13">
      <c r="A70" s="361">
        <v>3.49163240105943e-10</v>
      </c>
      <c r="B70" s="361">
        <v>1e-05</v>
      </c>
      <c r="C70" s="361">
        <v>0</v>
      </c>
      <c r="D70" s="361">
        <v>0</v>
      </c>
      <c r="E70" s="361">
        <v>0</v>
      </c>
      <c r="F70" s="361">
        <v>0</v>
      </c>
      <c r="G70" s="362" t="s">
        <v>34</v>
      </c>
      <c r="H70" s="361">
        <v>0</v>
      </c>
      <c r="I70" s="362"/>
      <c r="J70" s="362" t="s">
        <v>34</v>
      </c>
      <c r="K70" s="362" t="s">
        <v>34</v>
      </c>
      <c r="L70" s="362" t="s">
        <v>34</v>
      </c>
      <c r="M70" s="358"/>
    </row>
    <row r="71" spans="1:13">
      <c r="A71" s="363">
        <v>6.98326480211885e-10</v>
      </c>
      <c r="B71" s="363">
        <v>2e-05</v>
      </c>
      <c r="C71" s="364"/>
      <c r="D71" s="363">
        <v>0</v>
      </c>
      <c r="E71" s="363">
        <v>0</v>
      </c>
      <c r="F71" s="364"/>
      <c r="G71" s="364"/>
      <c r="H71" s="363">
        <v>0</v>
      </c>
      <c r="I71" s="364"/>
      <c r="J71" s="364"/>
      <c r="K71" s="364"/>
      <c r="L71" s="365" t="str">
        <v> סה''כ ל: הלוואות לסוכנים</v>
      </c>
      <c r="M71" s="358"/>
    </row>
    <row r="72" spans="1:13" ht="15.2" customHeight="1">
      <c r="A72" s="360" t="str">
        <v> הלוואות לעובדים ונושאי משרה</v>
      </c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58"/>
    </row>
    <row r="73" spans="1:13">
      <c r="A73" s="361">
        <v>3.49163240105943e-10</v>
      </c>
      <c r="B73" s="361">
        <v>1e-05</v>
      </c>
      <c r="C73" s="361">
        <v>0</v>
      </c>
      <c r="D73" s="361">
        <v>0</v>
      </c>
      <c r="E73" s="361">
        <v>0</v>
      </c>
      <c r="F73" s="361">
        <v>0</v>
      </c>
      <c r="G73" s="362" t="s">
        <v>34</v>
      </c>
      <c r="H73" s="361">
        <v>0</v>
      </c>
      <c r="I73" s="362"/>
      <c r="J73" s="362" t="s">
        <v>34</v>
      </c>
      <c r="K73" s="362" t="s">
        <v>34</v>
      </c>
      <c r="L73" s="362" t="s">
        <v>34</v>
      </c>
      <c r="M73" s="358"/>
    </row>
    <row r="74" spans="1:13">
      <c r="A74" s="363">
        <v>3.49163240105943e-10</v>
      </c>
      <c r="B74" s="363">
        <v>1e-05</v>
      </c>
      <c r="C74" s="364"/>
      <c r="D74" s="363">
        <v>0</v>
      </c>
      <c r="E74" s="363">
        <v>0</v>
      </c>
      <c r="F74" s="364"/>
      <c r="G74" s="364"/>
      <c r="H74" s="363">
        <v>0</v>
      </c>
      <c r="I74" s="364"/>
      <c r="J74" s="364"/>
      <c r="K74" s="364"/>
      <c r="L74" s="365" t="str">
        <v> סה''כ ל: הלוואות לעובדים ונושאי משרה</v>
      </c>
      <c r="M74" s="358"/>
    </row>
    <row r="75" spans="1:13" ht="15.2" customHeight="1">
      <c r="A75" s="360" t="s">
        <v>192</v>
      </c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58"/>
    </row>
    <row r="76" spans="1:13">
      <c r="A76" s="361">
        <v>3.49163240105943e-10</v>
      </c>
      <c r="B76" s="361">
        <v>1e-05</v>
      </c>
      <c r="C76" s="361">
        <v>0</v>
      </c>
      <c r="D76" s="361">
        <v>0</v>
      </c>
      <c r="E76" s="361">
        <v>0</v>
      </c>
      <c r="F76" s="361">
        <v>0</v>
      </c>
      <c r="G76" s="362" t="s">
        <v>34</v>
      </c>
      <c r="H76" s="361">
        <v>0</v>
      </c>
      <c r="I76" s="362"/>
      <c r="J76" s="362" t="s">
        <v>34</v>
      </c>
      <c r="K76" s="362" t="s">
        <v>34</v>
      </c>
      <c r="L76" s="362" t="s">
        <v>34</v>
      </c>
      <c r="M76" s="358"/>
    </row>
    <row r="77" spans="1:13">
      <c r="A77" s="363">
        <v>3.49163240105943e-10</v>
      </c>
      <c r="B77" s="363">
        <v>1e-05</v>
      </c>
      <c r="C77" s="364"/>
      <c r="D77" s="363">
        <v>0</v>
      </c>
      <c r="E77" s="363">
        <v>0</v>
      </c>
      <c r="F77" s="364"/>
      <c r="G77" s="364"/>
      <c r="H77" s="363">
        <v>0</v>
      </c>
      <c r="I77" s="364"/>
      <c r="J77" s="364"/>
      <c r="K77" s="364"/>
      <c r="L77" s="365" t="s">
        <v>193</v>
      </c>
      <c r="M77" s="358"/>
    </row>
    <row r="78" spans="1:13">
      <c r="A78" s="363">
        <v>3.93798773325598</v>
      </c>
      <c r="B78" s="363">
        <v>112783.57172024</v>
      </c>
      <c r="C78" s="364"/>
      <c r="D78" s="363">
        <v>99358015.9</v>
      </c>
      <c r="E78" s="363">
        <v>2.98369890375389</v>
      </c>
      <c r="F78" s="364"/>
      <c r="G78" s="364"/>
      <c r="H78" s="363">
        <v>4.46903710897088</v>
      </c>
      <c r="I78" s="364"/>
      <c r="J78" s="364"/>
      <c r="K78" s="364"/>
      <c r="L78" s="365" t="s">
        <v>44</v>
      </c>
      <c r="M78" s="358"/>
    </row>
    <row r="79" spans="1:13" ht="15.2" customHeight="1">
      <c r="A79" s="360" t="s">
        <v>45</v>
      </c>
      <c r="B79" s="36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58"/>
    </row>
    <row r="80" spans="1:13" ht="15.2" customHeight="1">
      <c r="A80" s="360" t="str">
        <v> מובטחות במשכנתא או תיקי משכנתאות</v>
      </c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58"/>
    </row>
    <row r="81" spans="1:13">
      <c r="A81" s="361">
        <v>3.49163240105943e-10</v>
      </c>
      <c r="B81" s="361">
        <v>1e-05</v>
      </c>
      <c r="C81" s="361">
        <v>0</v>
      </c>
      <c r="D81" s="361">
        <v>0</v>
      </c>
      <c r="E81" s="361">
        <v>0</v>
      </c>
      <c r="F81" s="361">
        <v>0</v>
      </c>
      <c r="G81" s="362" t="s">
        <v>34</v>
      </c>
      <c r="H81" s="361">
        <v>0</v>
      </c>
      <c r="I81" s="362"/>
      <c r="J81" s="362" t="s">
        <v>34</v>
      </c>
      <c r="K81" s="362" t="s">
        <v>34</v>
      </c>
      <c r="L81" s="362" t="s">
        <v>34</v>
      </c>
      <c r="M81" s="358"/>
    </row>
    <row r="82" spans="1:13">
      <c r="A82" s="363">
        <v>3.49163240105943e-10</v>
      </c>
      <c r="B82" s="363">
        <v>1e-05</v>
      </c>
      <c r="C82" s="364"/>
      <c r="D82" s="363">
        <v>0</v>
      </c>
      <c r="E82" s="363">
        <v>0</v>
      </c>
      <c r="F82" s="364"/>
      <c r="G82" s="364"/>
      <c r="H82" s="363">
        <v>0</v>
      </c>
      <c r="I82" s="364"/>
      <c r="J82" s="364"/>
      <c r="K82" s="364"/>
      <c r="L82" s="365" t="str">
        <v> סה''כ ל: מובטחות במשכנתא או תיקי משכנתאות</v>
      </c>
      <c r="M82" s="358"/>
    </row>
    <row r="83" spans="1:13" ht="15.2" customHeight="1">
      <c r="A83" s="360" t="s">
        <v>182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58"/>
    </row>
    <row r="84" spans="1:13">
      <c r="A84" s="361">
        <v>3.49163240105943e-10</v>
      </c>
      <c r="B84" s="361">
        <v>1e-05</v>
      </c>
      <c r="C84" s="361">
        <v>0</v>
      </c>
      <c r="D84" s="361">
        <v>0</v>
      </c>
      <c r="E84" s="361">
        <v>0</v>
      </c>
      <c r="F84" s="361">
        <v>0</v>
      </c>
      <c r="G84" s="362" t="s">
        <v>34</v>
      </c>
      <c r="H84" s="361">
        <v>0</v>
      </c>
      <c r="I84" s="362"/>
      <c r="J84" s="362" t="s">
        <v>34</v>
      </c>
      <c r="K84" s="362" t="s">
        <v>34</v>
      </c>
      <c r="L84" s="362" t="s">
        <v>34</v>
      </c>
      <c r="M84" s="358"/>
    </row>
    <row r="85" spans="1:13">
      <c r="A85" s="363">
        <v>3.49163240105943e-10</v>
      </c>
      <c r="B85" s="363">
        <v>1e-05</v>
      </c>
      <c r="C85" s="364"/>
      <c r="D85" s="363">
        <v>0</v>
      </c>
      <c r="E85" s="363">
        <v>0</v>
      </c>
      <c r="F85" s="364"/>
      <c r="G85" s="364"/>
      <c r="H85" s="363">
        <v>0</v>
      </c>
      <c r="I85" s="364"/>
      <c r="J85" s="364"/>
      <c r="K85" s="364"/>
      <c r="L85" s="365" t="s">
        <v>183</v>
      </c>
      <c r="M85" s="358"/>
    </row>
    <row r="86" spans="1:13" ht="15.2" customHeight="1">
      <c r="A86" s="360" t="s">
        <v>184</v>
      </c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58"/>
    </row>
    <row r="87" spans="1:13">
      <c r="A87" s="361">
        <v>3.49163240105943e-10</v>
      </c>
      <c r="B87" s="361">
        <v>1e-05</v>
      </c>
      <c r="C87" s="361">
        <v>0</v>
      </c>
      <c r="D87" s="361">
        <v>0</v>
      </c>
      <c r="E87" s="361">
        <v>0</v>
      </c>
      <c r="F87" s="361">
        <v>0</v>
      </c>
      <c r="G87" s="362" t="s">
        <v>34</v>
      </c>
      <c r="H87" s="361">
        <v>0</v>
      </c>
      <c r="I87" s="362"/>
      <c r="J87" s="362" t="s">
        <v>34</v>
      </c>
      <c r="K87" s="362" t="s">
        <v>34</v>
      </c>
      <c r="L87" s="362" t="s">
        <v>34</v>
      </c>
      <c r="M87" s="358"/>
    </row>
    <row r="88" spans="1:13">
      <c r="A88" s="363">
        <v>3.49163240105943e-10</v>
      </c>
      <c r="B88" s="363">
        <v>1e-05</v>
      </c>
      <c r="C88" s="364"/>
      <c r="D88" s="363">
        <v>0</v>
      </c>
      <c r="E88" s="363">
        <v>0</v>
      </c>
      <c r="F88" s="364"/>
      <c r="G88" s="364"/>
      <c r="H88" s="363">
        <v>0</v>
      </c>
      <c r="I88" s="364"/>
      <c r="J88" s="364"/>
      <c r="K88" s="364"/>
      <c r="L88" s="365" t="s">
        <v>191</v>
      </c>
      <c r="M88" s="358"/>
    </row>
    <row r="89" spans="1:13" ht="15.2" customHeight="1">
      <c r="A89" s="360" t="s">
        <v>192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58"/>
    </row>
    <row r="90" spans="1:13">
      <c r="A90" s="361">
        <v>3.49163240105943e-10</v>
      </c>
      <c r="B90" s="361">
        <v>1e-05</v>
      </c>
      <c r="C90" s="361">
        <v>0</v>
      </c>
      <c r="D90" s="361">
        <v>0</v>
      </c>
      <c r="E90" s="361">
        <v>0</v>
      </c>
      <c r="F90" s="361">
        <v>0</v>
      </c>
      <c r="G90" s="362" t="s">
        <v>34</v>
      </c>
      <c r="H90" s="361">
        <v>0</v>
      </c>
      <c r="I90" s="362"/>
      <c r="J90" s="362" t="s">
        <v>34</v>
      </c>
      <c r="K90" s="362" t="s">
        <v>34</v>
      </c>
      <c r="L90" s="362" t="s">
        <v>34</v>
      </c>
      <c r="M90" s="358"/>
    </row>
    <row r="91" spans="1:13">
      <c r="A91" s="363">
        <v>3.49163240105943e-10</v>
      </c>
      <c r="B91" s="363">
        <v>1e-05</v>
      </c>
      <c r="C91" s="364"/>
      <c r="D91" s="363">
        <v>0</v>
      </c>
      <c r="E91" s="363">
        <v>0</v>
      </c>
      <c r="F91" s="364"/>
      <c r="G91" s="364"/>
      <c r="H91" s="363">
        <v>0</v>
      </c>
      <c r="I91" s="364"/>
      <c r="J91" s="364"/>
      <c r="K91" s="364"/>
      <c r="L91" s="365" t="s">
        <v>193</v>
      </c>
      <c r="M91" s="358"/>
    </row>
    <row r="92" spans="1:13">
      <c r="A92" s="363">
        <v>1.39665296042377e-09</v>
      </c>
      <c r="B92" s="363">
        <v>4e-05</v>
      </c>
      <c r="C92" s="364"/>
      <c r="D92" s="363">
        <v>0</v>
      </c>
      <c r="E92" s="363">
        <v>0</v>
      </c>
      <c r="F92" s="364"/>
      <c r="G92" s="364"/>
      <c r="H92" s="363">
        <v>0</v>
      </c>
      <c r="I92" s="364"/>
      <c r="J92" s="364"/>
      <c r="K92" s="364"/>
      <c r="L92" s="365" t="s">
        <v>46</v>
      </c>
      <c r="M92" s="358"/>
    </row>
    <row r="93" spans="1:13">
      <c r="A93" s="366">
        <v>3.93798773465264</v>
      </c>
      <c r="B93" s="366">
        <v>112783.57176024</v>
      </c>
      <c r="C93" s="367"/>
      <c r="D93" s="366">
        <v>99358015.9</v>
      </c>
      <c r="E93" s="366">
        <v>2.98369890269568</v>
      </c>
      <c r="F93" s="367"/>
      <c r="G93" s="367"/>
      <c r="H93" s="366">
        <v>4.46903710738588</v>
      </c>
      <c r="I93" s="367"/>
      <c r="J93" s="367"/>
      <c r="K93" s="367"/>
      <c r="L93" s="368" t="str">
        <v>סה''כ הלוואות</v>
      </c>
      <c r="M93" s="358"/>
    </row>
    <row r="94" spans="1:13" ht="20.1" customHeight="1">
      <c r="A94" s="358"/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 ht="36" customHeight="1">
      <c r="A95" s="358" t="s">
        <v>8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95:M95"/>
    <mergeCell ref="A89:L89"/>
    <mergeCell ref="A86:L86"/>
    <mergeCell ref="A83:L83"/>
    <mergeCell ref="A80:L80"/>
    <mergeCell ref="A79:L79"/>
    <mergeCell ref="A75:L75"/>
    <mergeCell ref="A72:L72"/>
    <mergeCell ref="A68:L68"/>
    <mergeCell ref="A65:L65"/>
    <mergeCell ref="A17:L17"/>
    <mergeCell ref="A14:L14"/>
    <mergeCell ref="A11:L1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41"/>
  <sheetViews>
    <sheetView workbookViewId="0" showGridLines="0">
      <selection activeCell="A2" sqref="A2:M2"/>
    </sheetView>
  </sheetViews>
  <sheetFormatPr defaultRowHeight="12.75"/>
  <cols>
    <col min="1" max="1" style="369" width="10.1442" customWidth="1"/>
    <col min="2" max="2" style="369" width="14.2966" customWidth="1"/>
    <col min="3" max="3" style="369" width="8.711805" customWidth="1"/>
    <col min="4" max="4" style="369" width="17.01659" customWidth="1"/>
    <col min="5" max="6" style="369" width="10.1442" customWidth="1"/>
    <col min="7" max="7" style="369" width="8.711805" customWidth="1"/>
    <col min="8" max="8" style="369" width="10.1442" customWidth="1"/>
    <col min="9" max="10" style="369" width="8.711805" customWidth="1"/>
    <col min="11" max="11" style="369" width="13.5804" customWidth="1"/>
    <col min="12" max="12" style="369" width="25.31746" customWidth="1"/>
    <col min="13" max="13" style="369" width="6.852817" customWidth="1"/>
    <col min="14" max="256" style="369"/>
  </cols>
  <sheetData>
    <row r="1" spans="1:13" ht="0.95" customHeight="1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</row>
    <row r="2" spans="1:13" ht="21.6" customHeight="1">
      <c r="A2" s="371" t="s">
        <v>194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</row>
    <row r="3" spans="1:13" ht="36" customHeight="1">
      <c r="A3" s="372" t="s">
        <v>1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</row>
    <row r="4" spans="1:13" ht="48.95" customHeight="1">
      <c r="A4" s="373" t="s">
        <v>2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</row>
    <row r="5" spans="1:13" ht="28.7" customHeight="1">
      <c r="A5" s="374"/>
      <c r="B5" s="374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</row>
    <row r="6" spans="1:13">
      <c r="A6" s="375" t="s">
        <v>3</v>
      </c>
      <c r="B6" s="375" t="s">
        <v>24</v>
      </c>
      <c r="C6" s="375" t="s">
        <v>49</v>
      </c>
      <c r="D6" s="375" t="s">
        <v>50</v>
      </c>
      <c r="E6" s="375" t="s">
        <v>25</v>
      </c>
      <c r="F6" s="375" t="str">
        <v>תנאי   
  ושיעור ריבית</v>
      </c>
      <c r="G6" s="375" t="s">
        <v>10</v>
      </c>
      <c r="H6" s="375" t="s">
        <v>51</v>
      </c>
      <c r="I6" s="375" t="s">
        <v>27</v>
      </c>
      <c r="J6" s="375" t="s">
        <v>28</v>
      </c>
      <c r="K6" s="375" t="s">
        <v>29</v>
      </c>
      <c r="L6" s="375" t="s">
        <v>30</v>
      </c>
      <c r="M6" s="374"/>
    </row>
    <row r="7" spans="1:13" ht="15.2" customHeight="1">
      <c r="A7" s="376" t="s">
        <v>31</v>
      </c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4"/>
    </row>
    <row r="8" spans="1:13" ht="15.2" customHeight="1">
      <c r="A8" s="376" t="s">
        <v>170</v>
      </c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376"/>
      <c r="M8" s="374"/>
    </row>
    <row r="9" spans="1:13">
      <c r="A9" s="377">
        <v>0.0296175117244509</v>
      </c>
      <c r="B9" s="377">
        <v>848.24255026</v>
      </c>
      <c r="C9" s="377">
        <v>140.45</v>
      </c>
      <c r="D9" s="377">
        <v>603946.28</v>
      </c>
      <c r="E9" s="377">
        <v>0.43</v>
      </c>
      <c r="F9" s="377">
        <v>5.9</v>
      </c>
      <c r="G9" s="378" t="s">
        <v>32</v>
      </c>
      <c r="H9" s="377">
        <v>2.35</v>
      </c>
      <c r="I9" s="378" t="s">
        <v>36</v>
      </c>
      <c r="J9" s="378" t="s">
        <v>37</v>
      </c>
      <c r="K9" s="378" t="str">
        <v>3277</v>
      </c>
      <c r="L9" s="378" t="str">
        <v>*שפיצר בלמ"ש שנה 5.9%- בנק לאומי לישראל בע"מ</v>
      </c>
      <c r="M9" s="374"/>
    </row>
    <row r="10" spans="1:13">
      <c r="A10" s="377">
        <v>0.0221099118309757</v>
      </c>
      <c r="B10" s="377">
        <v>633.225646098</v>
      </c>
      <c r="C10" s="377">
        <v>145.17</v>
      </c>
      <c r="D10" s="377">
        <v>436195.94</v>
      </c>
      <c r="E10" s="377">
        <v>0.43</v>
      </c>
      <c r="F10" s="377">
        <v>6.15</v>
      </c>
      <c r="G10" s="378" t="s">
        <v>32</v>
      </c>
      <c r="H10" s="377">
        <v>2</v>
      </c>
      <c r="I10" s="378" t="s">
        <v>36</v>
      </c>
      <c r="J10" s="378" t="s">
        <v>37</v>
      </c>
      <c r="K10" s="378" t="str">
        <v>3288</v>
      </c>
      <c r="L10" s="378" t="str">
        <v>טפחות פקדון 6.15% 2017- בנק מזרחי טפחות בע"מ</v>
      </c>
      <c r="M10" s="374"/>
    </row>
    <row r="11" spans="1:13">
      <c r="A11" s="377">
        <v>0.0710962697871319</v>
      </c>
      <c r="B11" s="377">
        <v>2036.19</v>
      </c>
      <c r="C11" s="377">
        <v>156.63</v>
      </c>
      <c r="D11" s="377">
        <v>1300000</v>
      </c>
      <c r="E11" s="377">
        <v>0.69</v>
      </c>
      <c r="F11" s="377">
        <v>6.22</v>
      </c>
      <c r="G11" s="378" t="s">
        <v>32</v>
      </c>
      <c r="H11" s="377">
        <v>3.8</v>
      </c>
      <c r="I11" s="378" t="s">
        <v>36</v>
      </c>
      <c r="J11" s="378" t="s">
        <v>37</v>
      </c>
      <c r="K11" s="378" t="str">
        <v>3296</v>
      </c>
      <c r="L11" s="378" t="str">
        <v>פקדון טפחות 6.22 1/2018- טפחות בנק משכנתאות לישראל בע"מ</v>
      </c>
      <c r="M11" s="374"/>
    </row>
    <row r="12" spans="1:13">
      <c r="A12" s="377">
        <v>0.00473676820864262</v>
      </c>
      <c r="B12" s="377">
        <v>135.660564016</v>
      </c>
      <c r="C12" s="377">
        <v>141.22</v>
      </c>
      <c r="D12" s="377">
        <v>96063.28</v>
      </c>
      <c r="E12" s="377">
        <v>0.36</v>
      </c>
      <c r="F12" s="377">
        <v>6.2</v>
      </c>
      <c r="G12" s="378" t="s">
        <v>32</v>
      </c>
      <c r="H12" s="377">
        <v>0.95</v>
      </c>
      <c r="I12" s="378" t="s">
        <v>36</v>
      </c>
      <c r="J12" s="378" t="s">
        <v>37</v>
      </c>
      <c r="K12" s="378" t="str">
        <v>3173</v>
      </c>
      <c r="L12" s="378" t="str">
        <v>פקדון משכן % 6.2- בנק הפועלים בע"מ</v>
      </c>
      <c r="M12" s="374"/>
    </row>
    <row r="13" spans="1:13">
      <c r="A13" s="377">
        <v>0.0232618913659536</v>
      </c>
      <c r="B13" s="377">
        <v>666.218223857</v>
      </c>
      <c r="C13" s="377">
        <v>142.91</v>
      </c>
      <c r="D13" s="377">
        <v>466180.27</v>
      </c>
      <c r="E13" s="377">
        <v>0.39</v>
      </c>
      <c r="F13" s="377">
        <v>5.6</v>
      </c>
      <c r="G13" s="378" t="s">
        <v>32</v>
      </c>
      <c r="H13" s="377">
        <v>2.18</v>
      </c>
      <c r="I13" s="378" t="s">
        <v>36</v>
      </c>
      <c r="J13" s="378" t="s">
        <v>37</v>
      </c>
      <c r="K13" s="378" t="str">
        <v>32532</v>
      </c>
      <c r="L13" s="378" t="str">
        <v>פקדון משכן 5.6% 6.2017- בנק הפועלים בע"מ</v>
      </c>
      <c r="M13" s="374"/>
    </row>
    <row r="14" spans="1:13">
      <c r="A14" s="377">
        <v>0.0121667166796151</v>
      </c>
      <c r="B14" s="377">
        <v>348.453539265</v>
      </c>
      <c r="C14" s="377">
        <v>142.55</v>
      </c>
      <c r="D14" s="377">
        <v>244443.03</v>
      </c>
      <c r="E14" s="377">
        <v>0.39</v>
      </c>
      <c r="F14" s="377">
        <v>5.5</v>
      </c>
      <c r="G14" s="378" t="s">
        <v>32</v>
      </c>
      <c r="H14" s="377">
        <v>2.2</v>
      </c>
      <c r="I14" s="378" t="s">
        <v>36</v>
      </c>
      <c r="J14" s="378" t="s">
        <v>37</v>
      </c>
      <c r="K14" s="378" t="str">
        <v>32581</v>
      </c>
      <c r="L14" s="378" t="str">
        <v>פקדון פועלים 5.5% 13.6.17- בנק הפועלים בע"מ</v>
      </c>
      <c r="M14" s="374"/>
    </row>
    <row r="15" spans="1:13">
      <c r="A15" s="377">
        <v>0.0175664093230916</v>
      </c>
      <c r="B15" s="377">
        <v>503.10019227</v>
      </c>
      <c r="C15" s="377">
        <v>142.22</v>
      </c>
      <c r="D15" s="377">
        <v>353747.85</v>
      </c>
      <c r="E15" s="377">
        <v>0.37</v>
      </c>
      <c r="F15" s="377">
        <v>5.8</v>
      </c>
      <c r="G15" s="378" t="s">
        <v>32</v>
      </c>
      <c r="H15" s="377">
        <v>2.25</v>
      </c>
      <c r="I15" s="378" t="s">
        <v>36</v>
      </c>
      <c r="J15" s="378" t="s">
        <v>37</v>
      </c>
      <c r="K15" s="378" t="str">
        <v>3263</v>
      </c>
      <c r="L15" s="378" t="str">
        <v>שפיצר טפחות 5.8% 7/17- טפחות בנק משכנתאות לישראל בע"מ</v>
      </c>
      <c r="M15" s="374"/>
    </row>
    <row r="16" spans="1:13">
      <c r="A16" s="377">
        <v>0.00183748879301765</v>
      </c>
      <c r="B16" s="377">
        <v>52.625493808</v>
      </c>
      <c r="C16" s="377">
        <v>147.44</v>
      </c>
      <c r="D16" s="377">
        <v>35692.82</v>
      </c>
      <c r="E16" s="377">
        <v>0.28</v>
      </c>
      <c r="F16" s="377">
        <v>6.05</v>
      </c>
      <c r="G16" s="378" t="s">
        <v>32</v>
      </c>
      <c r="H16" s="377">
        <v>1.49</v>
      </c>
      <c r="I16" s="378" t="s">
        <v>36</v>
      </c>
      <c r="J16" s="378" t="s">
        <v>37</v>
      </c>
      <c r="K16" s="378" t="str">
        <v>3140</v>
      </c>
      <c r="L16" s="378" t="str">
        <v>שפיצר רבע אדנים 6.05%- בנק מזרחי טפחות בע"מ</v>
      </c>
      <c r="M16" s="374"/>
    </row>
    <row r="17" spans="1:13">
      <c r="A17" s="377">
        <v>0.0245501515248307</v>
      </c>
      <c r="B17" s="377">
        <v>703.113864947</v>
      </c>
      <c r="C17" s="377">
        <v>138.97</v>
      </c>
      <c r="D17" s="377">
        <v>505946.51</v>
      </c>
      <c r="E17" s="377">
        <v>0.38</v>
      </c>
      <c r="F17" s="377">
        <v>5.9</v>
      </c>
      <c r="G17" s="378" t="s">
        <v>32</v>
      </c>
      <c r="H17" s="377">
        <v>1.99</v>
      </c>
      <c r="I17" s="378" t="s">
        <v>36</v>
      </c>
      <c r="J17" s="378" t="s">
        <v>77</v>
      </c>
      <c r="K17" s="378" t="str">
        <v>3262</v>
      </c>
      <c r="L17" s="378" t="str">
        <v>שפיצר בינלאומי רבעוני 5.9%- הבנק הבינלאומי הראשון לישראל בע"מ</v>
      </c>
      <c r="M17" s="374"/>
    </row>
    <row r="18" spans="1:13">
      <c r="A18" s="377">
        <v>0.01914645057821</v>
      </c>
      <c r="B18" s="377">
        <v>548.352414544</v>
      </c>
      <c r="C18" s="377">
        <v>138.92</v>
      </c>
      <c r="D18" s="377">
        <v>394725.32</v>
      </c>
      <c r="E18" s="377">
        <v>0.9</v>
      </c>
      <c r="F18" s="377">
        <v>6</v>
      </c>
      <c r="G18" s="378" t="s">
        <v>32</v>
      </c>
      <c r="H18" s="377">
        <v>1.9</v>
      </c>
      <c r="I18" s="378" t="s">
        <v>36</v>
      </c>
      <c r="J18" s="378" t="s">
        <v>77</v>
      </c>
      <c r="K18" s="378" t="str">
        <v>3268</v>
      </c>
      <c r="L18" s="378" t="str">
        <v>שפיצר רבע הבינלאומי- הבנק הבינלאומי הראשון לישראל בע"מ</v>
      </c>
      <c r="M18" s="374"/>
    </row>
    <row r="19" spans="1:13">
      <c r="A19" s="377">
        <v>0.0163745919197558</v>
      </c>
      <c r="B19" s="377">
        <v>468.966661977</v>
      </c>
      <c r="C19" s="377">
        <v>140.69</v>
      </c>
      <c r="D19" s="377">
        <v>333333.33</v>
      </c>
      <c r="E19" s="377">
        <v>0.99</v>
      </c>
      <c r="F19" s="377">
        <v>5.85</v>
      </c>
      <c r="G19" s="378" t="s">
        <v>32</v>
      </c>
      <c r="H19" s="377">
        <v>2.65</v>
      </c>
      <c r="I19" s="378" t="s">
        <v>36</v>
      </c>
      <c r="J19" s="378" t="s">
        <v>83</v>
      </c>
      <c r="K19" s="378" t="str">
        <v>3322</v>
      </c>
      <c r="L19" s="378" t="str">
        <v>פקדון אוצר ה. המקומי- בנק דקסיה ישראל</v>
      </c>
      <c r="M19" s="374"/>
    </row>
    <row r="20" spans="1:13">
      <c r="A20" s="379">
        <v>0.242464161735675</v>
      </c>
      <c r="B20" s="379">
        <v>6944.149151042</v>
      </c>
      <c r="C20" s="380"/>
      <c r="D20" s="379">
        <v>4770274.63</v>
      </c>
      <c r="E20" s="379">
        <v>0.563412705650632</v>
      </c>
      <c r="F20" s="380"/>
      <c r="G20" s="380"/>
      <c r="H20" s="379">
        <v>2.62658378878212</v>
      </c>
      <c r="I20" s="380"/>
      <c r="J20" s="380"/>
      <c r="K20" s="380"/>
      <c r="L20" s="381" t="s">
        <v>175</v>
      </c>
      <c r="M20" s="374"/>
    </row>
    <row r="21" spans="1:13" ht="15.2" customHeight="1">
      <c r="A21" s="376" t="s">
        <v>100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4"/>
    </row>
    <row r="22" spans="1:13">
      <c r="A22" s="377">
        <v>3.49163240105943e-10</v>
      </c>
      <c r="B22" s="377">
        <v>1e-05</v>
      </c>
      <c r="C22" s="377">
        <v>0</v>
      </c>
      <c r="D22" s="377">
        <v>0</v>
      </c>
      <c r="E22" s="377">
        <v>0</v>
      </c>
      <c r="F22" s="377">
        <v>0</v>
      </c>
      <c r="G22" s="378" t="s">
        <v>34</v>
      </c>
      <c r="H22" s="377">
        <v>0</v>
      </c>
      <c r="I22" s="378"/>
      <c r="J22" s="378" t="s">
        <v>34</v>
      </c>
      <c r="K22" s="378" t="s">
        <v>34</v>
      </c>
      <c r="L22" s="378" t="s">
        <v>34</v>
      </c>
      <c r="M22" s="374"/>
    </row>
    <row r="23" spans="1:13">
      <c r="A23" s="379">
        <v>3.49163240105943e-10</v>
      </c>
      <c r="B23" s="379">
        <v>1e-05</v>
      </c>
      <c r="C23" s="380"/>
      <c r="D23" s="379">
        <v>0</v>
      </c>
      <c r="E23" s="379">
        <v>0</v>
      </c>
      <c r="F23" s="380"/>
      <c r="G23" s="380"/>
      <c r="H23" s="379">
        <v>0</v>
      </c>
      <c r="I23" s="380"/>
      <c r="J23" s="380"/>
      <c r="K23" s="380"/>
      <c r="L23" s="381" t="s">
        <v>104</v>
      </c>
      <c r="M23" s="374"/>
    </row>
    <row r="24" spans="1:13" ht="15.2" customHeight="1">
      <c r="A24" s="376" t="str">
        <v> נקוב במט"ח</v>
      </c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4"/>
    </row>
    <row r="25" spans="1:13">
      <c r="A25" s="377">
        <v>3.49163240105943e-10</v>
      </c>
      <c r="B25" s="377">
        <v>1e-05</v>
      </c>
      <c r="C25" s="377">
        <v>0</v>
      </c>
      <c r="D25" s="377">
        <v>0</v>
      </c>
      <c r="E25" s="377">
        <v>0</v>
      </c>
      <c r="F25" s="377">
        <v>0</v>
      </c>
      <c r="G25" s="378" t="s">
        <v>34</v>
      </c>
      <c r="H25" s="377">
        <v>0</v>
      </c>
      <c r="I25" s="378"/>
      <c r="J25" s="378" t="s">
        <v>34</v>
      </c>
      <c r="K25" s="378" t="s">
        <v>34</v>
      </c>
      <c r="L25" s="378" t="s">
        <v>34</v>
      </c>
      <c r="M25" s="374"/>
    </row>
    <row r="26" spans="1:13">
      <c r="A26" s="379">
        <v>3.49163240105943e-10</v>
      </c>
      <c r="B26" s="379">
        <v>1e-05</v>
      </c>
      <c r="C26" s="380"/>
      <c r="D26" s="379">
        <v>0</v>
      </c>
      <c r="E26" s="379">
        <v>0</v>
      </c>
      <c r="F26" s="380"/>
      <c r="G26" s="380"/>
      <c r="H26" s="379">
        <v>0</v>
      </c>
      <c r="I26" s="380"/>
      <c r="J26" s="380"/>
      <c r="K26" s="380"/>
      <c r="L26" s="381" t="str">
        <v> סה''כ ל: נקוב במט"ח</v>
      </c>
      <c r="M26" s="374"/>
    </row>
    <row r="27" spans="1:13" ht="15.2" customHeight="1">
      <c r="A27" s="376" t="str">
        <v> צמודי מט"ח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4"/>
    </row>
    <row r="28" spans="1:13">
      <c r="A28" s="377">
        <v>0.0023153986264203</v>
      </c>
      <c r="B28" s="377">
        <v>66.312783262</v>
      </c>
      <c r="C28" s="377">
        <v>100</v>
      </c>
      <c r="D28" s="377">
        <v>66312.783262</v>
      </c>
      <c r="E28" s="377">
        <v>0</v>
      </c>
      <c r="F28" s="377">
        <v>0</v>
      </c>
      <c r="G28" s="378" t="s">
        <v>17</v>
      </c>
      <c r="H28" s="377"/>
      <c r="I28" s="378" t="s">
        <v>36</v>
      </c>
      <c r="J28" s="378" t="s">
        <v>37</v>
      </c>
      <c r="K28" s="378" t="str">
        <v>299919271</v>
      </c>
      <c r="L28" s="378" t="str">
        <v>*פקדון דולר אוסטרלי- בנק לאומי לישראל בע"מ</v>
      </c>
      <c r="M28" s="374"/>
    </row>
    <row r="29" spans="1:13">
      <c r="A29" s="379">
        <v>0.0023153986264203</v>
      </c>
      <c r="B29" s="379">
        <v>66.312783262</v>
      </c>
      <c r="C29" s="380"/>
      <c r="D29" s="379">
        <v>66312.783262</v>
      </c>
      <c r="E29" s="379">
        <v>0</v>
      </c>
      <c r="F29" s="380"/>
      <c r="G29" s="380"/>
      <c r="H29" s="379">
        <v>0</v>
      </c>
      <c r="I29" s="380"/>
      <c r="J29" s="380"/>
      <c r="K29" s="380"/>
      <c r="L29" s="381" t="str">
        <v> סה''כ ל: צמודי מט"ח</v>
      </c>
      <c r="M29" s="374"/>
    </row>
    <row r="30" spans="1:13" ht="15.2" customHeight="1">
      <c r="A30" s="376" t="s">
        <v>131</v>
      </c>
      <c r="B30" s="376"/>
      <c r="C30" s="376"/>
      <c r="D30" s="376"/>
      <c r="E30" s="376"/>
      <c r="F30" s="376"/>
      <c r="G30" s="376"/>
      <c r="H30" s="376"/>
      <c r="I30" s="376"/>
      <c r="J30" s="376"/>
      <c r="K30" s="376"/>
      <c r="L30" s="376"/>
      <c r="M30" s="374"/>
    </row>
    <row r="31" spans="1:13">
      <c r="A31" s="377">
        <v>3.49163240105943e-10</v>
      </c>
      <c r="B31" s="377">
        <v>1e-05</v>
      </c>
      <c r="C31" s="377">
        <v>0</v>
      </c>
      <c r="D31" s="377">
        <v>0</v>
      </c>
      <c r="E31" s="377">
        <v>0</v>
      </c>
      <c r="F31" s="377">
        <v>0</v>
      </c>
      <c r="G31" s="378" t="s">
        <v>34</v>
      </c>
      <c r="H31" s="377">
        <v>0</v>
      </c>
      <c r="I31" s="378"/>
      <c r="J31" s="378" t="s">
        <v>34</v>
      </c>
      <c r="K31" s="378" t="s">
        <v>34</v>
      </c>
      <c r="L31" s="378" t="s">
        <v>34</v>
      </c>
      <c r="M31" s="374"/>
    </row>
    <row r="32" spans="1:13">
      <c r="A32" s="379">
        <v>3.49163240105943e-10</v>
      </c>
      <c r="B32" s="379">
        <v>1e-05</v>
      </c>
      <c r="C32" s="380"/>
      <c r="D32" s="379">
        <v>0</v>
      </c>
      <c r="E32" s="379">
        <v>0</v>
      </c>
      <c r="F32" s="380"/>
      <c r="G32" s="380"/>
      <c r="H32" s="379">
        <v>0</v>
      </c>
      <c r="I32" s="380"/>
      <c r="J32" s="380"/>
      <c r="K32" s="380"/>
      <c r="L32" s="381" t="s">
        <v>132</v>
      </c>
      <c r="M32" s="374"/>
    </row>
    <row r="33" spans="1:13">
      <c r="A33" s="379">
        <v>0.244779561409586</v>
      </c>
      <c r="B33" s="379">
        <v>7010.461964304</v>
      </c>
      <c r="C33" s="380"/>
      <c r="D33" s="379">
        <v>4836587.413262</v>
      </c>
      <c r="E33" s="379">
        <v>0.558083316270947</v>
      </c>
      <c r="F33" s="380"/>
      <c r="G33" s="380"/>
      <c r="H33" s="379">
        <v>2.60173861293075</v>
      </c>
      <c r="I33" s="380"/>
      <c r="J33" s="380"/>
      <c r="K33" s="380"/>
      <c r="L33" s="381" t="s">
        <v>44</v>
      </c>
      <c r="M33" s="374"/>
    </row>
    <row r="34" spans="1:13" ht="15.2" customHeight="1">
      <c r="A34" s="376" t="s">
        <v>45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4"/>
    </row>
    <row r="35" spans="1:13" ht="15.2" customHeight="1">
      <c r="A35" s="376" t="s">
        <v>52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4"/>
    </row>
    <row r="36" spans="1:13">
      <c r="A36" s="377">
        <v>3.49163240105943e-10</v>
      </c>
      <c r="B36" s="377">
        <v>1e-05</v>
      </c>
      <c r="C36" s="377">
        <v>0</v>
      </c>
      <c r="D36" s="377">
        <v>0</v>
      </c>
      <c r="E36" s="377">
        <v>0</v>
      </c>
      <c r="F36" s="377">
        <v>0</v>
      </c>
      <c r="G36" s="378" t="s">
        <v>34</v>
      </c>
      <c r="H36" s="377">
        <v>0</v>
      </c>
      <c r="I36" s="378"/>
      <c r="J36" s="378" t="s">
        <v>34</v>
      </c>
      <c r="K36" s="378" t="s">
        <v>34</v>
      </c>
      <c r="L36" s="378" t="s">
        <v>34</v>
      </c>
      <c r="M36" s="374"/>
    </row>
    <row r="37" spans="1:13">
      <c r="A37" s="379">
        <v>3.49163240105943e-10</v>
      </c>
      <c r="B37" s="379">
        <v>1e-05</v>
      </c>
      <c r="C37" s="380"/>
      <c r="D37" s="379">
        <v>0</v>
      </c>
      <c r="E37" s="379">
        <v>0</v>
      </c>
      <c r="F37" s="380"/>
      <c r="G37" s="380"/>
      <c r="H37" s="379">
        <v>0</v>
      </c>
      <c r="I37" s="380"/>
      <c r="J37" s="380"/>
      <c r="K37" s="380"/>
      <c r="L37" s="381" t="s">
        <v>157</v>
      </c>
      <c r="M37" s="374"/>
    </row>
    <row r="38" spans="1:13">
      <c r="A38" s="379">
        <v>3.49163240105943e-10</v>
      </c>
      <c r="B38" s="379">
        <v>1e-05</v>
      </c>
      <c r="C38" s="380"/>
      <c r="D38" s="379">
        <v>0</v>
      </c>
      <c r="E38" s="379">
        <v>0</v>
      </c>
      <c r="F38" s="380"/>
      <c r="G38" s="380"/>
      <c r="H38" s="379">
        <v>0</v>
      </c>
      <c r="I38" s="380"/>
      <c r="J38" s="380"/>
      <c r="K38" s="380"/>
      <c r="L38" s="381" t="s">
        <v>46</v>
      </c>
      <c r="M38" s="374"/>
    </row>
    <row r="39" spans="1:13">
      <c r="A39" s="382">
        <v>0.244779561758749</v>
      </c>
      <c r="B39" s="382">
        <v>7010.461974304</v>
      </c>
      <c r="C39" s="383"/>
      <c r="D39" s="382">
        <v>4836587.413262</v>
      </c>
      <c r="E39" s="382">
        <v>0.558083315474874</v>
      </c>
      <c r="F39" s="383"/>
      <c r="G39" s="383"/>
      <c r="H39" s="382">
        <v>2.60173860921953</v>
      </c>
      <c r="I39" s="383"/>
      <c r="J39" s="383"/>
      <c r="K39" s="383"/>
      <c r="L39" s="384" t="str">
        <v>סה''כ פקדונות מעל 3 חודשים</v>
      </c>
      <c r="M39" s="374"/>
    </row>
    <row r="40" spans="1:13" ht="20.1" customHeight="1">
      <c r="A40" s="374"/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</row>
    <row r="41" spans="1:13" ht="36" customHeight="1">
      <c r="A41" s="374" t="s">
        <v>8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41:M41"/>
    <mergeCell ref="A35:L35"/>
    <mergeCell ref="A34:L34"/>
    <mergeCell ref="A30:L30"/>
    <mergeCell ref="A27:L27"/>
    <mergeCell ref="A24:L24"/>
    <mergeCell ref="A21:L2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5"/>
  <sheetViews>
    <sheetView workbookViewId="0" showGridLines="0">
      <selection activeCell="A2" sqref="A2:G2"/>
    </sheetView>
  </sheetViews>
  <sheetFormatPr defaultRowHeight="12.75"/>
  <cols>
    <col min="1" max="1" style="385" width="10.1442" customWidth="1"/>
    <col min="2" max="2" style="385" width="14.2966" customWidth="1"/>
    <col min="3" max="5" style="385" width="10.1442" customWidth="1"/>
    <col min="6" max="6" style="385" width="25.31746" customWidth="1"/>
    <col min="7" max="7" style="385" width="6.852817" customWidth="1"/>
    <col min="8" max="8" style="385" width="59.80854" customWidth="1"/>
    <col min="9" max="256" style="385"/>
  </cols>
  <sheetData>
    <row r="1" spans="1:8" ht="0.95" customHeight="1">
      <c r="A1" s="386"/>
      <c r="B1" s="386"/>
      <c r="C1" s="386"/>
      <c r="D1" s="386"/>
      <c r="E1" s="386"/>
      <c r="F1" s="386"/>
      <c r="G1" s="386"/>
      <c r="H1" s="386"/>
    </row>
    <row r="2" spans="1:8" ht="21.6" customHeight="1">
      <c r="A2" s="387" t="s">
        <v>195</v>
      </c>
      <c r="B2" s="387"/>
      <c r="C2" s="387"/>
      <c r="D2" s="387"/>
      <c r="E2" s="387"/>
      <c r="F2" s="387"/>
      <c r="G2" s="387"/>
      <c r="H2" s="388"/>
    </row>
    <row r="3" spans="1:8" ht="36" customHeight="1">
      <c r="A3" s="389" t="s">
        <v>1</v>
      </c>
      <c r="B3" s="389"/>
      <c r="C3" s="389"/>
      <c r="D3" s="389"/>
      <c r="E3" s="389"/>
      <c r="F3" s="389"/>
      <c r="G3" s="389"/>
      <c r="H3" s="388"/>
    </row>
    <row r="4" spans="1:8" ht="48.95" customHeight="1">
      <c r="A4" s="390" t="s">
        <v>2</v>
      </c>
      <c r="B4" s="390"/>
      <c r="C4" s="390"/>
      <c r="D4" s="390"/>
      <c r="E4" s="390"/>
      <c r="F4" s="390"/>
      <c r="G4" s="390"/>
      <c r="H4" s="388"/>
    </row>
    <row r="5" spans="1:8" ht="28.7" customHeight="1">
      <c r="A5" s="388"/>
      <c r="B5" s="388"/>
      <c r="C5" s="388"/>
      <c r="D5" s="388"/>
      <c r="E5" s="388"/>
      <c r="F5" s="388"/>
      <c r="G5" s="388"/>
      <c r="H5" s="388"/>
    </row>
    <row r="6" spans="1:8">
      <c r="A6" s="391" t="s">
        <v>3</v>
      </c>
      <c r="B6" s="391" t="s">
        <v>24</v>
      </c>
      <c r="C6" s="391" t="str">
        <v>שיעור תשואה במהלך התקופה  
 (אחוזים)</v>
      </c>
      <c r="D6" s="391" t="str">
        <v>אופי הנכס</v>
      </c>
      <c r="E6" s="391" t="str">
        <v>תאריך שערוך אחרון  
 (תאריך)</v>
      </c>
      <c r="F6" s="391" t="s">
        <v>30</v>
      </c>
      <c r="G6" s="388"/>
      <c r="H6" s="388"/>
    </row>
    <row r="7" spans="1:8" ht="15.2" customHeight="1">
      <c r="A7" s="392" t="s">
        <v>31</v>
      </c>
      <c r="B7" s="392"/>
      <c r="C7" s="392"/>
      <c r="D7" s="392"/>
      <c r="E7" s="392"/>
      <c r="F7" s="392"/>
      <c r="G7" s="388"/>
      <c r="H7" s="388"/>
    </row>
    <row r="8" spans="1:8" ht="15.2" customHeight="1">
      <c r="A8" s="392" t="s">
        <v>196</v>
      </c>
      <c r="B8" s="392"/>
      <c r="C8" s="392"/>
      <c r="D8" s="392"/>
      <c r="E8" s="392"/>
      <c r="F8" s="392"/>
      <c r="G8" s="388"/>
      <c r="H8" s="388"/>
    </row>
    <row r="9" spans="1:8">
      <c r="A9" s="393">
        <v>3.49163240105943e-10</v>
      </c>
      <c r="B9" s="393">
        <v>1e-05</v>
      </c>
      <c r="C9" s="393">
        <v>0</v>
      </c>
      <c r="D9" s="394" t="s">
        <v>34</v>
      </c>
      <c r="E9" s="395"/>
      <c r="F9" s="394" t="s">
        <v>34</v>
      </c>
      <c r="G9" s="388"/>
      <c r="H9" s="388"/>
    </row>
    <row r="10" spans="1:8">
      <c r="A10" s="396">
        <v>3.49163240105943e-10</v>
      </c>
      <c r="B10" s="396">
        <v>1e-05</v>
      </c>
      <c r="C10" s="396">
        <v>0</v>
      </c>
      <c r="D10" s="397"/>
      <c r="E10" s="397"/>
      <c r="F10" s="398" t="s">
        <v>197</v>
      </c>
      <c r="G10" s="388"/>
      <c r="H10" s="388"/>
    </row>
    <row r="11" spans="1:8" ht="15.2" customHeight="1">
      <c r="A11" s="392" t="s">
        <v>198</v>
      </c>
      <c r="B11" s="392"/>
      <c r="C11" s="392"/>
      <c r="D11" s="392"/>
      <c r="E11" s="392"/>
      <c r="F11" s="392"/>
      <c r="G11" s="388"/>
      <c r="H11" s="388"/>
    </row>
    <row r="12" spans="1:8">
      <c r="A12" s="393">
        <v>3.49163240105943e-10</v>
      </c>
      <c r="B12" s="393">
        <v>1e-05</v>
      </c>
      <c r="C12" s="393">
        <v>0</v>
      </c>
      <c r="D12" s="394" t="s">
        <v>34</v>
      </c>
      <c r="E12" s="395"/>
      <c r="F12" s="394" t="s">
        <v>34</v>
      </c>
      <c r="G12" s="388"/>
      <c r="H12" s="388"/>
    </row>
    <row r="13" spans="1:8">
      <c r="A13" s="396">
        <v>3.49163240105943e-10</v>
      </c>
      <c r="B13" s="396">
        <v>1e-05</v>
      </c>
      <c r="C13" s="396">
        <v>0</v>
      </c>
      <c r="D13" s="397"/>
      <c r="E13" s="397"/>
      <c r="F13" s="398" t="s">
        <v>199</v>
      </c>
      <c r="G13" s="388"/>
      <c r="H13" s="388"/>
    </row>
    <row r="14" spans="1:8">
      <c r="A14" s="396">
        <v>6.98326480211885e-10</v>
      </c>
      <c r="B14" s="396">
        <v>2e-05</v>
      </c>
      <c r="C14" s="396">
        <v>0</v>
      </c>
      <c r="D14" s="397"/>
      <c r="E14" s="397"/>
      <c r="F14" s="398" t="s">
        <v>44</v>
      </c>
      <c r="G14" s="388"/>
      <c r="H14" s="388"/>
    </row>
    <row r="15" spans="1:8" ht="15.2" customHeight="1">
      <c r="A15" s="392" t="s">
        <v>45</v>
      </c>
      <c r="B15" s="392"/>
      <c r="C15" s="392"/>
      <c r="D15" s="392"/>
      <c r="E15" s="392"/>
      <c r="F15" s="392"/>
      <c r="G15" s="388"/>
      <c r="H15" s="388"/>
    </row>
    <row r="16" spans="1:8" ht="15.2" customHeight="1">
      <c r="A16" s="392" t="s">
        <v>196</v>
      </c>
      <c r="B16" s="392"/>
      <c r="C16" s="392"/>
      <c r="D16" s="392"/>
      <c r="E16" s="392"/>
      <c r="F16" s="392"/>
      <c r="G16" s="388"/>
      <c r="H16" s="388"/>
    </row>
    <row r="17" spans="1:8">
      <c r="A17" s="393">
        <v>3.49163240105943e-10</v>
      </c>
      <c r="B17" s="393">
        <v>1e-05</v>
      </c>
      <c r="C17" s="393">
        <v>0</v>
      </c>
      <c r="D17" s="394" t="s">
        <v>34</v>
      </c>
      <c r="E17" s="395"/>
      <c r="F17" s="394" t="s">
        <v>34</v>
      </c>
      <c r="G17" s="388"/>
      <c r="H17" s="388"/>
    </row>
    <row r="18" spans="1:8">
      <c r="A18" s="396">
        <v>3.49163240105943e-10</v>
      </c>
      <c r="B18" s="396">
        <v>1e-05</v>
      </c>
      <c r="C18" s="396">
        <v>0</v>
      </c>
      <c r="D18" s="397"/>
      <c r="E18" s="397"/>
      <c r="F18" s="398" t="s">
        <v>197</v>
      </c>
      <c r="G18" s="388"/>
      <c r="H18" s="388"/>
    </row>
    <row r="19" spans="1:8" ht="15.2" customHeight="1">
      <c r="A19" s="392" t="s">
        <v>198</v>
      </c>
      <c r="B19" s="392"/>
      <c r="C19" s="392"/>
      <c r="D19" s="392"/>
      <c r="E19" s="392"/>
      <c r="F19" s="392"/>
      <c r="G19" s="388"/>
      <c r="H19" s="388"/>
    </row>
    <row r="20" spans="1:8">
      <c r="A20" s="393">
        <v>3.49163240105943e-10</v>
      </c>
      <c r="B20" s="393">
        <v>1e-05</v>
      </c>
      <c r="C20" s="393">
        <v>0</v>
      </c>
      <c r="D20" s="394" t="s">
        <v>34</v>
      </c>
      <c r="E20" s="395"/>
      <c r="F20" s="394" t="s">
        <v>34</v>
      </c>
      <c r="G20" s="388"/>
      <c r="H20" s="388"/>
    </row>
    <row r="21" spans="1:8">
      <c r="A21" s="396">
        <v>3.49163240105943e-10</v>
      </c>
      <c r="B21" s="396">
        <v>1e-05</v>
      </c>
      <c r="C21" s="396">
        <v>0</v>
      </c>
      <c r="D21" s="397"/>
      <c r="E21" s="397"/>
      <c r="F21" s="398" t="s">
        <v>199</v>
      </c>
      <c r="G21" s="388"/>
      <c r="H21" s="388"/>
    </row>
    <row r="22" spans="1:8">
      <c r="A22" s="396">
        <v>6.98326480211885e-10</v>
      </c>
      <c r="B22" s="396">
        <v>2e-05</v>
      </c>
      <c r="C22" s="396">
        <v>0</v>
      </c>
      <c r="D22" s="397"/>
      <c r="E22" s="397"/>
      <c r="F22" s="398" t="s">
        <v>46</v>
      </c>
      <c r="G22" s="388"/>
      <c r="H22" s="388"/>
    </row>
    <row r="23" spans="1:8">
      <c r="A23" s="399">
        <v>1.39665296042377e-09</v>
      </c>
      <c r="B23" s="399">
        <v>4e-05</v>
      </c>
      <c r="C23" s="399">
        <v>0</v>
      </c>
      <c r="D23" s="400"/>
      <c r="E23" s="400"/>
      <c r="F23" s="401" t="str">
        <v>סה''כ זכויות במקרקעין</v>
      </c>
      <c r="G23" s="388"/>
      <c r="H23" s="388"/>
    </row>
    <row r="24" spans="1:8" ht="20.1" customHeight="1">
      <c r="A24" s="388"/>
      <c r="B24" s="388"/>
      <c r="C24" s="388"/>
      <c r="D24" s="388"/>
      <c r="E24" s="388"/>
      <c r="F24" s="388"/>
      <c r="G24" s="388"/>
      <c r="H24" s="388"/>
    </row>
    <row r="25" spans="1:8" ht="36" customHeight="1">
      <c r="A25" s="388" t="s">
        <v>8</v>
      </c>
      <c r="B25" s="388"/>
      <c r="C25" s="388"/>
      <c r="D25" s="388"/>
      <c r="E25" s="388"/>
      <c r="F25" s="388"/>
      <c r="G25" s="388"/>
      <c r="H25" s="388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5:G25"/>
    <mergeCell ref="A19:F19"/>
    <mergeCell ref="A16:F16"/>
    <mergeCell ref="A15:F15"/>
    <mergeCell ref="A11:F11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18"/>
  <sheetViews>
    <sheetView workbookViewId="0" showGridLines="0">
      <selection activeCell="A2" sqref="A2:E2"/>
    </sheetView>
  </sheetViews>
  <sheetFormatPr defaultRowHeight="12.75"/>
  <cols>
    <col min="1" max="1" style="402" width="10.1442" customWidth="1"/>
    <col min="2" max="2" style="402" width="14.2966" customWidth="1"/>
    <col min="3" max="3" style="402" width="8.711805" customWidth="1"/>
    <col min="4" max="4" style="402" width="25.31746" customWidth="1"/>
    <col min="5" max="5" style="402" width="6.852817" customWidth="1"/>
    <col min="6" max="6" style="402" width="81.42368" customWidth="1"/>
    <col min="7" max="256" style="402"/>
  </cols>
  <sheetData>
    <row r="1" spans="1:6" ht="0.95" customHeight="1">
      <c r="A1" s="403"/>
      <c r="B1" s="403"/>
      <c r="C1" s="403"/>
      <c r="D1" s="403"/>
      <c r="E1" s="403"/>
      <c r="F1" s="403"/>
    </row>
    <row r="2" spans="1:6" ht="21.6" customHeight="1">
      <c r="A2" s="404" t="s">
        <v>200</v>
      </c>
      <c r="B2" s="404"/>
      <c r="C2" s="404"/>
      <c r="D2" s="404"/>
      <c r="E2" s="404"/>
      <c r="F2" s="405"/>
    </row>
    <row r="3" spans="1:6" ht="36" customHeight="1">
      <c r="A3" s="406" t="s">
        <v>1</v>
      </c>
      <c r="B3" s="406"/>
      <c r="C3" s="406"/>
      <c r="D3" s="406"/>
      <c r="E3" s="406"/>
      <c r="F3" s="405"/>
    </row>
    <row r="4" spans="1:6" ht="48.95" customHeight="1">
      <c r="A4" s="407" t="s">
        <v>2</v>
      </c>
      <c r="B4" s="407"/>
      <c r="C4" s="407"/>
      <c r="D4" s="407"/>
      <c r="E4" s="407"/>
      <c r="F4" s="405"/>
    </row>
    <row r="5" spans="1:6" ht="28.7" customHeight="1">
      <c r="A5" s="405"/>
      <c r="B5" s="405"/>
      <c r="C5" s="405"/>
      <c r="D5" s="405"/>
      <c r="E5" s="405"/>
      <c r="F5" s="405"/>
    </row>
    <row r="6" spans="1:6">
      <c r="A6" s="408" t="s">
        <v>3</v>
      </c>
      <c r="B6" s="408" t="s">
        <v>24</v>
      </c>
      <c r="C6" s="408" t="s">
        <v>28</v>
      </c>
      <c r="D6" s="408" t="s">
        <v>30</v>
      </c>
      <c r="E6" s="405"/>
      <c r="F6" s="405"/>
    </row>
    <row r="7" spans="1:6" ht="15.2" customHeight="1">
      <c r="A7" s="409" t="s">
        <v>201</v>
      </c>
      <c r="B7" s="409"/>
      <c r="C7" s="409"/>
      <c r="D7" s="409"/>
      <c r="E7" s="405"/>
      <c r="F7" s="405"/>
    </row>
    <row r="8" spans="1:6">
      <c r="A8" s="410">
        <v>-0.0852041940929402</v>
      </c>
      <c r="B8" s="410">
        <v>-2440.23953</v>
      </c>
      <c r="C8" s="411" t="s">
        <v>34</v>
      </c>
      <c r="D8" s="411" t="str">
        <v>זכאים</v>
      </c>
      <c r="E8" s="405"/>
      <c r="F8" s="405"/>
    </row>
    <row r="9" spans="1:6">
      <c r="A9" s="410">
        <v>-0.00168011729610814</v>
      </c>
      <c r="B9" s="410">
        <v>-48.11839</v>
      </c>
      <c r="C9" s="411" t="s">
        <v>34</v>
      </c>
      <c r="D9" s="411" t="str">
        <v>זכאים מס עמיתים</v>
      </c>
      <c r="E9" s="405"/>
      <c r="F9" s="405"/>
    </row>
    <row r="10" spans="1:6">
      <c r="A10" s="410">
        <v>0.0116503343012005</v>
      </c>
      <c r="B10" s="410">
        <v>333.6644</v>
      </c>
      <c r="C10" s="411" t="s">
        <v>34</v>
      </c>
      <c r="D10" s="411" t="str">
        <v>חייבים</v>
      </c>
      <c r="E10" s="405"/>
      <c r="F10" s="405"/>
    </row>
    <row r="11" spans="1:6">
      <c r="A11" s="410">
        <v>0.0482000671655725</v>
      </c>
      <c r="B11" s="410">
        <v>1380.44506492</v>
      </c>
      <c r="C11" s="411" t="s">
        <v>34</v>
      </c>
      <c r="D11" s="411" t="str">
        <v>חייבים / זכאים</v>
      </c>
      <c r="E11" s="405"/>
      <c r="F11" s="405"/>
    </row>
    <row r="12" spans="1:6">
      <c r="A12" s="412">
        <v>-0.0270339099222753</v>
      </c>
      <c r="B12" s="412">
        <v>-774.24845508</v>
      </c>
      <c r="C12" s="413"/>
      <c r="D12" s="414" t="s">
        <v>202</v>
      </c>
      <c r="E12" s="405"/>
      <c r="F12" s="405"/>
    </row>
    <row r="13" spans="1:6" ht="15.2" customHeight="1">
      <c r="A13" s="409" t="s">
        <v>45</v>
      </c>
      <c r="B13" s="409"/>
      <c r="C13" s="409"/>
      <c r="D13" s="409"/>
      <c r="E13" s="405"/>
      <c r="F13" s="405"/>
    </row>
    <row r="14" spans="1:6">
      <c r="A14" s="410">
        <v>3.49163240105943e-10</v>
      </c>
      <c r="B14" s="410">
        <v>1e-05</v>
      </c>
      <c r="C14" s="411" t="s">
        <v>34</v>
      </c>
      <c r="D14" s="411" t="s">
        <v>34</v>
      </c>
      <c r="E14" s="405"/>
      <c r="F14" s="405"/>
    </row>
    <row r="15" spans="1:6">
      <c r="A15" s="412">
        <v>3.49163240105943e-10</v>
      </c>
      <c r="B15" s="412">
        <v>1e-05</v>
      </c>
      <c r="C15" s="413"/>
      <c r="D15" s="414" t="s">
        <v>46</v>
      </c>
      <c r="E15" s="405"/>
      <c r="F15" s="405"/>
    </row>
    <row r="16" spans="1:6">
      <c r="A16" s="415">
        <v>-0.0270339095731121</v>
      </c>
      <c r="B16" s="415">
        <v>-774.24844508</v>
      </c>
      <c r="C16" s="416"/>
      <c r="D16" s="417" t="str">
        <v>סה''כ השקעות אחרות</v>
      </c>
      <c r="E16" s="405"/>
      <c r="F16" s="405"/>
    </row>
    <row r="17" spans="1:6" ht="18.75" customHeight="1">
      <c r="A17" s="405"/>
      <c r="B17" s="405"/>
      <c r="C17" s="405"/>
      <c r="D17" s="405"/>
      <c r="E17" s="405"/>
      <c r="F17" s="405"/>
    </row>
    <row r="18" spans="1:6" ht="36" customHeight="1">
      <c r="A18" s="405" t="s">
        <v>8</v>
      </c>
      <c r="B18" s="405"/>
      <c r="C18" s="405"/>
      <c r="D18" s="405"/>
      <c r="E18" s="405"/>
      <c r="F18" s="40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8:E18"/>
    <mergeCell ref="A13:D13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9"/>
  <sheetViews>
    <sheetView workbookViewId="0" showGridLines="0">
      <selection activeCell="A2" sqref="A2:D2"/>
    </sheetView>
  </sheetViews>
  <sheetFormatPr defaultRowHeight="12.75"/>
  <cols>
    <col min="1" max="1" style="418" width="10.1442" customWidth="1"/>
    <col min="2" max="2" style="418" width="14.2966" customWidth="1"/>
    <col min="3" max="3" style="418" width="25.31746" customWidth="1"/>
    <col min="4" max="4" style="418" width="6.852817" customWidth="1"/>
    <col min="5" max="5" style="418" width="90.29594" customWidth="1"/>
    <col min="6" max="256" style="418"/>
  </cols>
  <sheetData>
    <row r="1" spans="1:256" ht="0.95" customHeight="1">
      <c r="A1" s="419"/>
      <c r="B1" s="419"/>
      <c r="C1" s="419"/>
      <c r="D1" s="419"/>
      <c r="E1" s="419"/>
    </row>
    <row r="2" spans="1:256" ht="21.6" customHeight="1">
      <c r="A2" s="420" t="s">
        <v>203</v>
      </c>
      <c r="B2" s="420"/>
      <c r="C2" s="420"/>
      <c r="D2" s="420"/>
      <c r="E2" s="421"/>
    </row>
    <row r="3" spans="1:256" ht="36" customHeight="1">
      <c r="A3" s="422" t="s">
        <v>1</v>
      </c>
      <c r="B3" s="422"/>
      <c r="C3" s="422"/>
      <c r="D3" s="422"/>
      <c r="E3" s="421"/>
    </row>
    <row r="4" spans="1:256" ht="48.95" customHeight="1">
      <c r="A4" s="423" t="s">
        <v>2</v>
      </c>
      <c r="B4" s="423"/>
      <c r="C4" s="423"/>
      <c r="D4" s="423"/>
      <c r="E4" s="421"/>
    </row>
    <row r="5" spans="1:256" ht="28.7" customHeight="1">
      <c r="A5" s="421"/>
      <c r="B5" s="421"/>
      <c r="C5" s="421"/>
      <c r="D5" s="421"/>
      <c r="E5" s="421"/>
    </row>
    <row r="6" spans="1:256">
      <c r="A6" s="424" t="str">
        <v>תאריך סיום ההתחייבות 
 (תאריך)</v>
      </c>
      <c r="B6" s="424" t="str">
        <v>סכום ההתחייבות  
 (אלפי ש''ח)</v>
      </c>
      <c r="C6" s="424" t="s">
        <v>30</v>
      </c>
      <c r="D6" s="421"/>
      <c r="E6" s="421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25"/>
      <c r="AJ6" s="425"/>
      <c r="AK6" s="425"/>
      <c r="AL6" s="425"/>
      <c r="AM6" s="425"/>
      <c r="AN6" s="425"/>
      <c r="AO6" s="425"/>
      <c r="AP6" s="425"/>
      <c r="AQ6" s="425"/>
      <c r="AR6" s="425"/>
      <c r="AS6" s="425"/>
      <c r="AT6" s="425"/>
      <c r="AU6" s="425"/>
      <c r="AV6" s="425"/>
      <c r="AW6" s="425"/>
      <c r="AX6" s="425"/>
      <c r="AY6" s="425"/>
      <c r="AZ6" s="425"/>
      <c r="BA6" s="425"/>
      <c r="BB6" s="425"/>
      <c r="BC6" s="425"/>
      <c r="BD6" s="425"/>
      <c r="BE6" s="425"/>
      <c r="BF6" s="425"/>
      <c r="BG6" s="425"/>
      <c r="BH6" s="425"/>
      <c r="BI6" s="425"/>
      <c r="BJ6" s="425"/>
      <c r="BK6" s="425"/>
      <c r="BL6" s="425"/>
      <c r="BM6" s="425"/>
      <c r="BN6" s="425"/>
      <c r="BO6" s="425"/>
      <c r="BP6" s="425"/>
      <c r="BQ6" s="425"/>
      <c r="BR6" s="425"/>
      <c r="BS6" s="425"/>
      <c r="BT6" s="425"/>
      <c r="BU6" s="425"/>
      <c r="BV6" s="425"/>
      <c r="BW6" s="425"/>
      <c r="BX6" s="425"/>
      <c r="BY6" s="425"/>
      <c r="BZ6" s="425"/>
      <c r="CA6" s="425"/>
      <c r="CB6" s="425"/>
      <c r="CC6" s="425"/>
      <c r="CD6" s="425"/>
      <c r="CE6" s="425"/>
      <c r="CF6" s="425"/>
      <c r="CG6" s="425"/>
      <c r="CH6" s="425"/>
      <c r="CI6" s="425"/>
      <c r="CJ6" s="425"/>
      <c r="CK6" s="425"/>
      <c r="CL6" s="425"/>
      <c r="CM6" s="425"/>
      <c r="CN6" s="425"/>
      <c r="CO6" s="425"/>
      <c r="CP6" s="425"/>
      <c r="CQ6" s="425"/>
      <c r="CR6" s="425"/>
      <c r="CS6" s="425"/>
      <c r="CT6" s="425"/>
      <c r="CU6" s="425"/>
      <c r="CV6" s="425"/>
      <c r="CW6" s="425"/>
      <c r="CX6" s="425"/>
      <c r="CY6" s="425"/>
      <c r="CZ6" s="425"/>
      <c r="DA6" s="425"/>
      <c r="DB6" s="425"/>
      <c r="DC6" s="425"/>
      <c r="DD6" s="425"/>
      <c r="DE6" s="425"/>
      <c r="DF6" s="425"/>
      <c r="DG6" s="425"/>
      <c r="DH6" s="425"/>
      <c r="DI6" s="425"/>
      <c r="DJ6" s="425"/>
      <c r="DK6" s="425"/>
      <c r="DL6" s="425"/>
      <c r="DM6" s="425"/>
      <c r="DN6" s="425"/>
      <c r="DO6" s="425"/>
      <c r="DP6" s="425"/>
      <c r="DQ6" s="425"/>
      <c r="DR6" s="425"/>
      <c r="DS6" s="425"/>
      <c r="DT6" s="425"/>
      <c r="DU6" s="425"/>
      <c r="DV6" s="425"/>
      <c r="DW6" s="425"/>
      <c r="DX6" s="425"/>
      <c r="DY6" s="425"/>
      <c r="DZ6" s="425"/>
      <c r="EA6" s="425"/>
      <c r="EB6" s="425"/>
      <c r="EC6" s="425"/>
      <c r="ED6" s="425"/>
      <c r="EE6" s="425"/>
      <c r="EF6" s="425"/>
      <c r="EG6" s="425"/>
      <c r="EH6" s="425"/>
      <c r="EI6" s="425"/>
      <c r="EJ6" s="425"/>
      <c r="EK6" s="425"/>
      <c r="EL6" s="425"/>
      <c r="EM6" s="425"/>
      <c r="EN6" s="425"/>
      <c r="EO6" s="425"/>
      <c r="EP6" s="425"/>
      <c r="EQ6" s="425"/>
      <c r="ER6" s="425"/>
      <c r="ES6" s="425"/>
      <c r="ET6" s="425"/>
      <c r="EU6" s="425"/>
      <c r="EV6" s="425"/>
      <c r="EW6" s="425"/>
      <c r="EX6" s="425"/>
      <c r="EY6" s="425"/>
      <c r="EZ6" s="425"/>
      <c r="FA6" s="425"/>
      <c r="FB6" s="425"/>
      <c r="FC6" s="425"/>
      <c r="FD6" s="425"/>
      <c r="FE6" s="425"/>
      <c r="FF6" s="425"/>
      <c r="FG6" s="425"/>
      <c r="FH6" s="425"/>
      <c r="FI6" s="425"/>
      <c r="FJ6" s="425"/>
      <c r="FK6" s="425"/>
      <c r="FL6" s="425"/>
      <c r="FM6" s="425"/>
      <c r="FN6" s="425"/>
      <c r="FO6" s="425"/>
      <c r="FP6" s="425"/>
      <c r="FQ6" s="425"/>
      <c r="FR6" s="425"/>
      <c r="FS6" s="425"/>
      <c r="FT6" s="425"/>
      <c r="FU6" s="425"/>
      <c r="FV6" s="425"/>
      <c r="FW6" s="425"/>
      <c r="FX6" s="425"/>
      <c r="FY6" s="425"/>
      <c r="FZ6" s="425"/>
      <c r="GA6" s="425"/>
      <c r="GB6" s="425"/>
      <c r="GC6" s="425"/>
      <c r="GD6" s="425"/>
      <c r="GE6" s="425"/>
      <c r="GF6" s="425"/>
      <c r="GG6" s="425"/>
      <c r="GH6" s="425"/>
      <c r="GI6" s="425"/>
      <c r="GJ6" s="425"/>
      <c r="GK6" s="425"/>
      <c r="GL6" s="425"/>
      <c r="GM6" s="425"/>
      <c r="GN6" s="425"/>
      <c r="GO6" s="425"/>
      <c r="GP6" s="425"/>
      <c r="GQ6" s="425"/>
      <c r="GR6" s="425"/>
      <c r="GS6" s="425"/>
      <c r="GT6" s="425"/>
      <c r="GU6" s="425"/>
      <c r="GV6" s="425"/>
      <c r="GW6" s="425"/>
      <c r="GX6" s="425"/>
      <c r="GY6" s="425"/>
      <c r="GZ6" s="425"/>
      <c r="HA6" s="425"/>
      <c r="HB6" s="425"/>
      <c r="HC6" s="425"/>
      <c r="HD6" s="425"/>
      <c r="HE6" s="425"/>
      <c r="HF6" s="425"/>
      <c r="HG6" s="425"/>
      <c r="HH6" s="425"/>
      <c r="HI6" s="425"/>
      <c r="HJ6" s="425"/>
      <c r="HK6" s="425"/>
      <c r="HL6" s="425"/>
      <c r="HM6" s="425"/>
      <c r="HN6" s="425"/>
      <c r="HO6" s="425"/>
      <c r="HP6" s="425"/>
      <c r="HQ6" s="425"/>
      <c r="HR6" s="425"/>
      <c r="HS6" s="425"/>
      <c r="HT6" s="425"/>
      <c r="HU6" s="425"/>
      <c r="HV6" s="425"/>
      <c r="HW6" s="425"/>
      <c r="HX6" s="425"/>
      <c r="HY6" s="425"/>
      <c r="HZ6" s="425"/>
      <c r="IA6" s="425"/>
      <c r="IB6" s="425"/>
      <c r="IC6" s="425"/>
      <c r="ID6" s="425"/>
      <c r="IE6" s="425"/>
      <c r="IF6" s="425"/>
      <c r="IG6" s="425"/>
      <c r="IH6" s="425"/>
      <c r="II6" s="425"/>
      <c r="IJ6" s="425"/>
      <c r="IK6" s="425"/>
      <c r="IL6" s="425"/>
      <c r="IM6" s="425"/>
      <c r="IN6" s="425"/>
      <c r="IO6" s="425"/>
      <c r="IP6" s="425"/>
      <c r="IQ6" s="425"/>
      <c r="IR6" s="425"/>
      <c r="IS6" s="425"/>
      <c r="IT6" s="425"/>
      <c r="IU6" s="425"/>
      <c r="IV6" s="425"/>
    </row>
    <row r="7" spans="1:256">
      <c r="A7" s="426" t="s">
        <v>201</v>
      </c>
      <c r="B7" s="426"/>
      <c r="C7" s="426"/>
      <c r="D7" s="421"/>
      <c r="E7" s="421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25"/>
      <c r="AJ7" s="425"/>
      <c r="AK7" s="425"/>
      <c r="AL7" s="425"/>
      <c r="AM7" s="425"/>
      <c r="AN7" s="425"/>
      <c r="AO7" s="425"/>
      <c r="AP7" s="425"/>
      <c r="AQ7" s="425"/>
      <c r="AR7" s="425"/>
      <c r="AS7" s="425"/>
      <c r="AT7" s="425"/>
      <c r="AU7" s="425"/>
      <c r="AV7" s="425"/>
      <c r="AW7" s="425"/>
      <c r="AX7" s="425"/>
      <c r="AY7" s="425"/>
      <c r="AZ7" s="425"/>
      <c r="BA7" s="425"/>
      <c r="BB7" s="425"/>
      <c r="BC7" s="425"/>
      <c r="BD7" s="425"/>
      <c r="BE7" s="425"/>
      <c r="BF7" s="425"/>
      <c r="BG7" s="425"/>
      <c r="BH7" s="425"/>
      <c r="BI7" s="425"/>
      <c r="BJ7" s="425"/>
      <c r="BK7" s="425"/>
      <c r="BL7" s="425"/>
      <c r="BM7" s="425"/>
      <c r="BN7" s="425"/>
      <c r="BO7" s="425"/>
      <c r="BP7" s="425"/>
      <c r="BQ7" s="425"/>
      <c r="BR7" s="425"/>
      <c r="BS7" s="425"/>
      <c r="BT7" s="425"/>
      <c r="BU7" s="425"/>
      <c r="BV7" s="425"/>
      <c r="BW7" s="425"/>
      <c r="BX7" s="425"/>
      <c r="BY7" s="425"/>
      <c r="BZ7" s="425"/>
      <c r="CA7" s="425"/>
      <c r="CB7" s="425"/>
      <c r="CC7" s="425"/>
      <c r="CD7" s="425"/>
      <c r="CE7" s="425"/>
      <c r="CF7" s="425"/>
      <c r="CG7" s="425"/>
      <c r="CH7" s="425"/>
      <c r="CI7" s="425"/>
      <c r="CJ7" s="425"/>
      <c r="CK7" s="425"/>
      <c r="CL7" s="425"/>
      <c r="CM7" s="425"/>
      <c r="CN7" s="425"/>
      <c r="CO7" s="425"/>
      <c r="CP7" s="425"/>
      <c r="CQ7" s="425"/>
      <c r="CR7" s="425"/>
      <c r="CS7" s="425"/>
      <c r="CT7" s="425"/>
      <c r="CU7" s="425"/>
      <c r="CV7" s="425"/>
      <c r="CW7" s="425"/>
      <c r="CX7" s="425"/>
      <c r="CY7" s="425"/>
      <c r="CZ7" s="425"/>
      <c r="DA7" s="425"/>
      <c r="DB7" s="425"/>
      <c r="DC7" s="425"/>
      <c r="DD7" s="425"/>
      <c r="DE7" s="425"/>
      <c r="DF7" s="425"/>
      <c r="DG7" s="425"/>
      <c r="DH7" s="425"/>
      <c r="DI7" s="425"/>
      <c r="DJ7" s="425"/>
      <c r="DK7" s="425"/>
      <c r="DL7" s="425"/>
      <c r="DM7" s="425"/>
      <c r="DN7" s="425"/>
      <c r="DO7" s="425"/>
      <c r="DP7" s="425"/>
      <c r="DQ7" s="425"/>
      <c r="DR7" s="425"/>
      <c r="DS7" s="425"/>
      <c r="DT7" s="425"/>
      <c r="DU7" s="425"/>
      <c r="DV7" s="425"/>
      <c r="DW7" s="425"/>
      <c r="DX7" s="425"/>
      <c r="DY7" s="425"/>
      <c r="DZ7" s="425"/>
      <c r="EA7" s="425"/>
      <c r="EB7" s="425"/>
      <c r="EC7" s="425"/>
      <c r="ED7" s="425"/>
      <c r="EE7" s="425"/>
      <c r="EF7" s="425"/>
      <c r="EG7" s="425"/>
      <c r="EH7" s="425"/>
      <c r="EI7" s="425"/>
      <c r="EJ7" s="425"/>
      <c r="EK7" s="425"/>
      <c r="EL7" s="425"/>
      <c r="EM7" s="425"/>
      <c r="EN7" s="425"/>
      <c r="EO7" s="425"/>
      <c r="EP7" s="425"/>
      <c r="EQ7" s="425"/>
      <c r="ER7" s="425"/>
      <c r="ES7" s="425"/>
      <c r="ET7" s="425"/>
      <c r="EU7" s="425"/>
      <c r="EV7" s="425"/>
      <c r="EW7" s="425"/>
      <c r="EX7" s="425"/>
      <c r="EY7" s="425"/>
      <c r="EZ7" s="425"/>
      <c r="FA7" s="425"/>
      <c r="FB7" s="425"/>
      <c r="FC7" s="425"/>
      <c r="FD7" s="425"/>
      <c r="FE7" s="425"/>
      <c r="FF7" s="425"/>
      <c r="FG7" s="425"/>
      <c r="FH7" s="425"/>
      <c r="FI7" s="425"/>
      <c r="FJ7" s="425"/>
      <c r="FK7" s="425"/>
      <c r="FL7" s="425"/>
      <c r="FM7" s="425"/>
      <c r="FN7" s="425"/>
      <c r="FO7" s="425"/>
      <c r="FP7" s="425"/>
      <c r="FQ7" s="425"/>
      <c r="FR7" s="425"/>
      <c r="FS7" s="425"/>
      <c r="FT7" s="425"/>
      <c r="FU7" s="425"/>
      <c r="FV7" s="425"/>
      <c r="FW7" s="425"/>
      <c r="FX7" s="425"/>
      <c r="FY7" s="425"/>
      <c r="FZ7" s="425"/>
      <c r="GA7" s="425"/>
      <c r="GB7" s="425"/>
      <c r="GC7" s="425"/>
      <c r="GD7" s="425"/>
      <c r="GE7" s="425"/>
      <c r="GF7" s="425"/>
      <c r="GG7" s="425"/>
      <c r="GH7" s="425"/>
      <c r="GI7" s="425"/>
      <c r="GJ7" s="425"/>
      <c r="GK7" s="425"/>
      <c r="GL7" s="425"/>
      <c r="GM7" s="425"/>
      <c r="GN7" s="425"/>
      <c r="GO7" s="425"/>
      <c r="GP7" s="425"/>
      <c r="GQ7" s="425"/>
      <c r="GR7" s="425"/>
      <c r="GS7" s="425"/>
      <c r="GT7" s="425"/>
      <c r="GU7" s="425"/>
      <c r="GV7" s="425"/>
      <c r="GW7" s="425"/>
      <c r="GX7" s="425"/>
      <c r="GY7" s="425"/>
      <c r="GZ7" s="425"/>
      <c r="HA7" s="425"/>
      <c r="HB7" s="425"/>
      <c r="HC7" s="425"/>
      <c r="HD7" s="425"/>
      <c r="HE7" s="425"/>
      <c r="HF7" s="425"/>
      <c r="HG7" s="425"/>
      <c r="HH7" s="425"/>
      <c r="HI7" s="425"/>
      <c r="HJ7" s="425"/>
      <c r="HK7" s="425"/>
      <c r="HL7" s="425"/>
      <c r="HM7" s="425"/>
      <c r="HN7" s="425"/>
      <c r="HO7" s="425"/>
      <c r="HP7" s="425"/>
      <c r="HQ7" s="425"/>
      <c r="HR7" s="425"/>
      <c r="HS7" s="425"/>
      <c r="HT7" s="425"/>
      <c r="HU7" s="425"/>
      <c r="HV7" s="425"/>
      <c r="HW7" s="425"/>
      <c r="HX7" s="425"/>
      <c r="HY7" s="425"/>
      <c r="HZ7" s="425"/>
      <c r="IA7" s="425"/>
      <c r="IB7" s="425"/>
      <c r="IC7" s="425"/>
      <c r="ID7" s="425"/>
      <c r="IE7" s="425"/>
      <c r="IF7" s="425"/>
      <c r="IG7" s="425"/>
      <c r="IH7" s="425"/>
      <c r="II7" s="425"/>
      <c r="IJ7" s="425"/>
      <c r="IK7" s="425"/>
      <c r="IL7" s="425"/>
      <c r="IM7" s="425"/>
      <c r="IN7" s="425"/>
      <c r="IO7" s="425"/>
      <c r="IP7" s="425"/>
      <c r="IQ7" s="425"/>
      <c r="IR7" s="425"/>
      <c r="IS7" s="425"/>
      <c r="IT7" s="425"/>
      <c r="IU7" s="425"/>
      <c r="IV7" s="425"/>
    </row>
    <row r="8" spans="1:256">
      <c r="A8" s="427">
        <v>42217</v>
      </c>
      <c r="B8" s="428">
        <v>119.04</v>
      </c>
      <c r="C8" s="429" t="str">
        <v>50492 s.h. sky l.p</v>
      </c>
      <c r="D8" s="421"/>
      <c r="E8" s="421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  <c r="AS8" s="425"/>
      <c r="AT8" s="425"/>
      <c r="AU8" s="425"/>
      <c r="AV8" s="425"/>
      <c r="AW8" s="425"/>
      <c r="AX8" s="425"/>
      <c r="AY8" s="425"/>
      <c r="AZ8" s="425"/>
      <c r="BA8" s="425"/>
      <c r="BB8" s="425"/>
      <c r="BC8" s="425"/>
      <c r="BD8" s="425"/>
      <c r="BE8" s="425"/>
      <c r="BF8" s="425"/>
      <c r="BG8" s="425"/>
      <c r="BH8" s="425"/>
      <c r="BI8" s="425"/>
      <c r="BJ8" s="425"/>
      <c r="BK8" s="425"/>
      <c r="BL8" s="425"/>
      <c r="BM8" s="425"/>
      <c r="BN8" s="425"/>
      <c r="BO8" s="425"/>
      <c r="BP8" s="425"/>
      <c r="BQ8" s="425"/>
      <c r="BR8" s="425"/>
      <c r="BS8" s="425"/>
      <c r="BT8" s="425"/>
      <c r="BU8" s="425"/>
      <c r="BV8" s="425"/>
      <c r="BW8" s="425"/>
      <c r="BX8" s="425"/>
      <c r="BY8" s="425"/>
      <c r="BZ8" s="425"/>
      <c r="CA8" s="425"/>
      <c r="CB8" s="425"/>
      <c r="CC8" s="425"/>
      <c r="CD8" s="425"/>
      <c r="CE8" s="425"/>
      <c r="CF8" s="425"/>
      <c r="CG8" s="425"/>
      <c r="CH8" s="425"/>
      <c r="CI8" s="425"/>
      <c r="CJ8" s="425"/>
      <c r="CK8" s="425"/>
      <c r="CL8" s="425"/>
      <c r="CM8" s="425"/>
      <c r="CN8" s="425"/>
      <c r="CO8" s="425"/>
      <c r="CP8" s="425"/>
      <c r="CQ8" s="425"/>
      <c r="CR8" s="425"/>
      <c r="CS8" s="425"/>
      <c r="CT8" s="425"/>
      <c r="CU8" s="425"/>
      <c r="CV8" s="425"/>
      <c r="CW8" s="425"/>
      <c r="CX8" s="425"/>
      <c r="CY8" s="425"/>
      <c r="CZ8" s="425"/>
      <c r="DA8" s="425"/>
      <c r="DB8" s="425"/>
      <c r="DC8" s="425"/>
      <c r="DD8" s="425"/>
      <c r="DE8" s="425"/>
      <c r="DF8" s="425"/>
      <c r="DG8" s="425"/>
      <c r="DH8" s="425"/>
      <c r="DI8" s="425"/>
      <c r="DJ8" s="425"/>
      <c r="DK8" s="425"/>
      <c r="DL8" s="425"/>
      <c r="DM8" s="425"/>
      <c r="DN8" s="425"/>
      <c r="DO8" s="425"/>
      <c r="DP8" s="425"/>
      <c r="DQ8" s="425"/>
      <c r="DR8" s="425"/>
      <c r="DS8" s="425"/>
      <c r="DT8" s="425"/>
      <c r="DU8" s="425"/>
      <c r="DV8" s="425"/>
      <c r="DW8" s="425"/>
      <c r="DX8" s="425"/>
      <c r="DY8" s="425"/>
      <c r="DZ8" s="425"/>
      <c r="EA8" s="425"/>
      <c r="EB8" s="425"/>
      <c r="EC8" s="425"/>
      <c r="ED8" s="425"/>
      <c r="EE8" s="425"/>
      <c r="EF8" s="425"/>
      <c r="EG8" s="425"/>
      <c r="EH8" s="425"/>
      <c r="EI8" s="425"/>
      <c r="EJ8" s="425"/>
      <c r="EK8" s="425"/>
      <c r="EL8" s="425"/>
      <c r="EM8" s="425"/>
      <c r="EN8" s="425"/>
      <c r="EO8" s="425"/>
      <c r="EP8" s="425"/>
      <c r="EQ8" s="425"/>
      <c r="ER8" s="425"/>
      <c r="ES8" s="425"/>
      <c r="ET8" s="425"/>
      <c r="EU8" s="425"/>
      <c r="EV8" s="425"/>
      <c r="EW8" s="425"/>
      <c r="EX8" s="425"/>
      <c r="EY8" s="425"/>
      <c r="EZ8" s="425"/>
      <c r="FA8" s="425"/>
      <c r="FB8" s="425"/>
      <c r="FC8" s="425"/>
      <c r="FD8" s="425"/>
      <c r="FE8" s="425"/>
      <c r="FF8" s="425"/>
      <c r="FG8" s="425"/>
      <c r="FH8" s="425"/>
      <c r="FI8" s="425"/>
      <c r="FJ8" s="425"/>
      <c r="FK8" s="425"/>
      <c r="FL8" s="425"/>
      <c r="FM8" s="425"/>
      <c r="FN8" s="425"/>
      <c r="FO8" s="425"/>
      <c r="FP8" s="425"/>
      <c r="FQ8" s="425"/>
      <c r="FR8" s="425"/>
      <c r="FS8" s="425"/>
      <c r="FT8" s="425"/>
      <c r="FU8" s="425"/>
      <c r="FV8" s="425"/>
      <c r="FW8" s="425"/>
      <c r="FX8" s="425"/>
      <c r="FY8" s="425"/>
      <c r="FZ8" s="425"/>
      <c r="GA8" s="425"/>
      <c r="GB8" s="425"/>
      <c r="GC8" s="425"/>
      <c r="GD8" s="425"/>
      <c r="GE8" s="425"/>
      <c r="GF8" s="425"/>
      <c r="GG8" s="425"/>
      <c r="GH8" s="425"/>
      <c r="GI8" s="425"/>
      <c r="GJ8" s="425"/>
      <c r="GK8" s="425"/>
      <c r="GL8" s="425"/>
      <c r="GM8" s="425"/>
      <c r="GN8" s="425"/>
      <c r="GO8" s="425"/>
      <c r="GP8" s="425"/>
      <c r="GQ8" s="425"/>
      <c r="GR8" s="425"/>
      <c r="GS8" s="425"/>
      <c r="GT8" s="425"/>
      <c r="GU8" s="425"/>
      <c r="GV8" s="425"/>
      <c r="GW8" s="425"/>
      <c r="GX8" s="425"/>
      <c r="GY8" s="425"/>
      <c r="GZ8" s="425"/>
      <c r="HA8" s="425"/>
      <c r="HB8" s="425"/>
      <c r="HC8" s="425"/>
      <c r="HD8" s="425"/>
      <c r="HE8" s="425"/>
      <c r="HF8" s="425"/>
      <c r="HG8" s="425"/>
      <c r="HH8" s="425"/>
      <c r="HI8" s="425"/>
      <c r="HJ8" s="425"/>
      <c r="HK8" s="425"/>
      <c r="HL8" s="425"/>
      <c r="HM8" s="425"/>
      <c r="HN8" s="425"/>
      <c r="HO8" s="425"/>
      <c r="HP8" s="425"/>
      <c r="HQ8" s="425"/>
      <c r="HR8" s="425"/>
      <c r="HS8" s="425"/>
      <c r="HT8" s="425"/>
      <c r="HU8" s="425"/>
      <c r="HV8" s="425"/>
      <c r="HW8" s="425"/>
      <c r="HX8" s="425"/>
      <c r="HY8" s="425"/>
      <c r="HZ8" s="425"/>
      <c r="IA8" s="425"/>
      <c r="IB8" s="425"/>
      <c r="IC8" s="425"/>
      <c r="ID8" s="425"/>
      <c r="IE8" s="425"/>
      <c r="IF8" s="425"/>
      <c r="IG8" s="425"/>
      <c r="IH8" s="425"/>
      <c r="II8" s="425"/>
      <c r="IJ8" s="425"/>
      <c r="IK8" s="425"/>
      <c r="IL8" s="425"/>
      <c r="IM8" s="425"/>
      <c r="IN8" s="425"/>
      <c r="IO8" s="425"/>
      <c r="IP8" s="425"/>
      <c r="IQ8" s="425"/>
      <c r="IR8" s="425"/>
      <c r="IS8" s="425"/>
      <c r="IT8" s="425"/>
      <c r="IU8" s="425"/>
      <c r="IV8" s="425"/>
    </row>
    <row r="9" spans="1:256">
      <c r="A9" s="427">
        <v>41883</v>
      </c>
      <c r="B9" s="428">
        <v>60.13</v>
      </c>
      <c r="C9" s="429" t="str">
        <v>50724 fimi israel opportunity</v>
      </c>
      <c r="D9" s="421"/>
      <c r="E9" s="421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  <c r="AA9" s="425"/>
      <c r="AB9" s="425"/>
      <c r="AC9" s="425"/>
      <c r="AD9" s="425"/>
      <c r="AE9" s="425"/>
      <c r="AF9" s="425"/>
      <c r="AG9" s="425"/>
      <c r="AH9" s="425"/>
      <c r="AI9" s="425"/>
      <c r="AJ9" s="425"/>
      <c r="AK9" s="425"/>
      <c r="AL9" s="425"/>
      <c r="AM9" s="425"/>
      <c r="AN9" s="425"/>
      <c r="AO9" s="425"/>
      <c r="AP9" s="425"/>
      <c r="AQ9" s="425"/>
      <c r="AR9" s="425"/>
      <c r="AS9" s="425"/>
      <c r="AT9" s="425"/>
      <c r="AU9" s="425"/>
      <c r="AV9" s="425"/>
      <c r="AW9" s="425"/>
      <c r="AX9" s="425"/>
      <c r="AY9" s="425"/>
      <c r="AZ9" s="425"/>
      <c r="BA9" s="425"/>
      <c r="BB9" s="425"/>
      <c r="BC9" s="425"/>
      <c r="BD9" s="425"/>
      <c r="BE9" s="425"/>
      <c r="BF9" s="425"/>
      <c r="BG9" s="425"/>
      <c r="BH9" s="425"/>
      <c r="BI9" s="425"/>
      <c r="BJ9" s="425"/>
      <c r="BK9" s="425"/>
      <c r="BL9" s="425"/>
      <c r="BM9" s="425"/>
      <c r="BN9" s="425"/>
      <c r="BO9" s="425"/>
      <c r="BP9" s="425"/>
      <c r="BQ9" s="425"/>
      <c r="BR9" s="425"/>
      <c r="BS9" s="425"/>
      <c r="BT9" s="425"/>
      <c r="BU9" s="425"/>
      <c r="BV9" s="425"/>
      <c r="BW9" s="425"/>
      <c r="BX9" s="425"/>
      <c r="BY9" s="425"/>
      <c r="BZ9" s="425"/>
      <c r="CA9" s="425"/>
      <c r="CB9" s="425"/>
      <c r="CC9" s="425"/>
      <c r="CD9" s="425"/>
      <c r="CE9" s="425"/>
      <c r="CF9" s="425"/>
      <c r="CG9" s="425"/>
      <c r="CH9" s="425"/>
      <c r="CI9" s="425"/>
      <c r="CJ9" s="425"/>
      <c r="CK9" s="425"/>
      <c r="CL9" s="425"/>
      <c r="CM9" s="425"/>
      <c r="CN9" s="425"/>
      <c r="CO9" s="425"/>
      <c r="CP9" s="425"/>
      <c r="CQ9" s="425"/>
      <c r="CR9" s="425"/>
      <c r="CS9" s="425"/>
      <c r="CT9" s="425"/>
      <c r="CU9" s="425"/>
      <c r="CV9" s="425"/>
      <c r="CW9" s="425"/>
      <c r="CX9" s="425"/>
      <c r="CY9" s="425"/>
      <c r="CZ9" s="425"/>
      <c r="DA9" s="425"/>
      <c r="DB9" s="425"/>
      <c r="DC9" s="425"/>
      <c r="DD9" s="425"/>
      <c r="DE9" s="425"/>
      <c r="DF9" s="425"/>
      <c r="DG9" s="425"/>
      <c r="DH9" s="425"/>
      <c r="DI9" s="425"/>
      <c r="DJ9" s="425"/>
      <c r="DK9" s="425"/>
      <c r="DL9" s="425"/>
      <c r="DM9" s="425"/>
      <c r="DN9" s="425"/>
      <c r="DO9" s="425"/>
      <c r="DP9" s="425"/>
      <c r="DQ9" s="425"/>
      <c r="DR9" s="425"/>
      <c r="DS9" s="425"/>
      <c r="DT9" s="425"/>
      <c r="DU9" s="425"/>
      <c r="DV9" s="425"/>
      <c r="DW9" s="425"/>
      <c r="DX9" s="425"/>
      <c r="DY9" s="425"/>
      <c r="DZ9" s="425"/>
      <c r="EA9" s="425"/>
      <c r="EB9" s="425"/>
      <c r="EC9" s="425"/>
      <c r="ED9" s="425"/>
      <c r="EE9" s="425"/>
      <c r="EF9" s="425"/>
      <c r="EG9" s="425"/>
      <c r="EH9" s="425"/>
      <c r="EI9" s="425"/>
      <c r="EJ9" s="425"/>
      <c r="EK9" s="425"/>
      <c r="EL9" s="425"/>
      <c r="EM9" s="425"/>
      <c r="EN9" s="425"/>
      <c r="EO9" s="425"/>
      <c r="EP9" s="425"/>
      <c r="EQ9" s="425"/>
      <c r="ER9" s="425"/>
      <c r="ES9" s="425"/>
      <c r="ET9" s="425"/>
      <c r="EU9" s="425"/>
      <c r="EV9" s="425"/>
      <c r="EW9" s="425"/>
      <c r="EX9" s="425"/>
      <c r="EY9" s="425"/>
      <c r="EZ9" s="425"/>
      <c r="FA9" s="425"/>
      <c r="FB9" s="425"/>
      <c r="FC9" s="425"/>
      <c r="FD9" s="425"/>
      <c r="FE9" s="425"/>
      <c r="FF9" s="425"/>
      <c r="FG9" s="425"/>
      <c r="FH9" s="425"/>
      <c r="FI9" s="425"/>
      <c r="FJ9" s="425"/>
      <c r="FK9" s="425"/>
      <c r="FL9" s="425"/>
      <c r="FM9" s="425"/>
      <c r="FN9" s="425"/>
      <c r="FO9" s="425"/>
      <c r="FP9" s="425"/>
      <c r="FQ9" s="425"/>
      <c r="FR9" s="425"/>
      <c r="FS9" s="425"/>
      <c r="FT9" s="425"/>
      <c r="FU9" s="425"/>
      <c r="FV9" s="425"/>
      <c r="FW9" s="425"/>
      <c r="FX9" s="425"/>
      <c r="FY9" s="425"/>
      <c r="FZ9" s="425"/>
      <c r="GA9" s="425"/>
      <c r="GB9" s="425"/>
      <c r="GC9" s="425"/>
      <c r="GD9" s="425"/>
      <c r="GE9" s="425"/>
      <c r="GF9" s="425"/>
      <c r="GG9" s="425"/>
      <c r="GH9" s="425"/>
      <c r="GI9" s="425"/>
      <c r="GJ9" s="425"/>
      <c r="GK9" s="425"/>
      <c r="GL9" s="425"/>
      <c r="GM9" s="425"/>
      <c r="GN9" s="425"/>
      <c r="GO9" s="425"/>
      <c r="GP9" s="425"/>
      <c r="GQ9" s="425"/>
      <c r="GR9" s="425"/>
      <c r="GS9" s="425"/>
      <c r="GT9" s="425"/>
      <c r="GU9" s="425"/>
      <c r="GV9" s="425"/>
      <c r="GW9" s="425"/>
      <c r="GX9" s="425"/>
      <c r="GY9" s="425"/>
      <c r="GZ9" s="425"/>
      <c r="HA9" s="425"/>
      <c r="HB9" s="425"/>
      <c r="HC9" s="425"/>
      <c r="HD9" s="425"/>
      <c r="HE9" s="425"/>
      <c r="HF9" s="425"/>
      <c r="HG9" s="425"/>
      <c r="HH9" s="425"/>
      <c r="HI9" s="425"/>
      <c r="HJ9" s="425"/>
      <c r="HK9" s="425"/>
      <c r="HL9" s="425"/>
      <c r="HM9" s="425"/>
      <c r="HN9" s="425"/>
      <c r="HO9" s="425"/>
      <c r="HP9" s="425"/>
      <c r="HQ9" s="425"/>
      <c r="HR9" s="425"/>
      <c r="HS9" s="425"/>
      <c r="HT9" s="425"/>
      <c r="HU9" s="425"/>
      <c r="HV9" s="425"/>
      <c r="HW9" s="425"/>
      <c r="HX9" s="425"/>
      <c r="HY9" s="425"/>
      <c r="HZ9" s="425"/>
      <c r="IA9" s="425"/>
      <c r="IB9" s="425"/>
      <c r="IC9" s="425"/>
      <c r="ID9" s="425"/>
      <c r="IE9" s="425"/>
      <c r="IF9" s="425"/>
      <c r="IG9" s="425"/>
      <c r="IH9" s="425"/>
      <c r="II9" s="425"/>
      <c r="IJ9" s="425"/>
      <c r="IK9" s="425"/>
      <c r="IL9" s="425"/>
      <c r="IM9" s="425"/>
      <c r="IN9" s="425"/>
      <c r="IO9" s="425"/>
      <c r="IP9" s="425"/>
      <c r="IQ9" s="425"/>
      <c r="IR9" s="425"/>
      <c r="IS9" s="425"/>
      <c r="IT9" s="425"/>
      <c r="IU9" s="425"/>
      <c r="IV9" s="425"/>
    </row>
    <row r="10" spans="1:256">
      <c r="A10" s="427">
        <v>41518</v>
      </c>
      <c r="B10" s="428">
        <v>48.28</v>
      </c>
      <c r="C10" s="429" t="str">
        <v>50286 evolution venture c</v>
      </c>
      <c r="D10" s="421"/>
      <c r="E10" s="421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5"/>
      <c r="BI10" s="425"/>
      <c r="BJ10" s="425"/>
      <c r="BK10" s="425"/>
      <c r="BL10" s="425"/>
      <c r="BM10" s="425"/>
      <c r="BN10" s="425"/>
      <c r="BO10" s="425"/>
      <c r="BP10" s="425"/>
      <c r="BQ10" s="425"/>
      <c r="BR10" s="425"/>
      <c r="BS10" s="425"/>
      <c r="BT10" s="425"/>
      <c r="BU10" s="425"/>
      <c r="BV10" s="425"/>
      <c r="BW10" s="425"/>
      <c r="BX10" s="425"/>
      <c r="BY10" s="425"/>
      <c r="BZ10" s="425"/>
      <c r="CA10" s="425"/>
      <c r="CB10" s="425"/>
      <c r="CC10" s="425"/>
      <c r="CD10" s="425"/>
      <c r="CE10" s="425"/>
      <c r="CF10" s="425"/>
      <c r="CG10" s="425"/>
      <c r="CH10" s="425"/>
      <c r="CI10" s="425"/>
      <c r="CJ10" s="425"/>
      <c r="CK10" s="425"/>
      <c r="CL10" s="425"/>
      <c r="CM10" s="425"/>
      <c r="CN10" s="425"/>
      <c r="CO10" s="425"/>
      <c r="CP10" s="425"/>
      <c r="CQ10" s="425"/>
      <c r="CR10" s="425"/>
      <c r="CS10" s="425"/>
      <c r="CT10" s="425"/>
      <c r="CU10" s="425"/>
      <c r="CV10" s="425"/>
      <c r="CW10" s="425"/>
      <c r="CX10" s="425"/>
      <c r="CY10" s="425"/>
      <c r="CZ10" s="425"/>
      <c r="DA10" s="425"/>
      <c r="DB10" s="425"/>
      <c r="DC10" s="425"/>
      <c r="DD10" s="425"/>
      <c r="DE10" s="425"/>
      <c r="DF10" s="425"/>
      <c r="DG10" s="425"/>
      <c r="DH10" s="425"/>
      <c r="DI10" s="425"/>
      <c r="DJ10" s="425"/>
      <c r="DK10" s="425"/>
      <c r="DL10" s="425"/>
      <c r="DM10" s="425"/>
      <c r="DN10" s="425"/>
      <c r="DO10" s="425"/>
      <c r="DP10" s="425"/>
      <c r="DQ10" s="425"/>
      <c r="DR10" s="425"/>
      <c r="DS10" s="425"/>
      <c r="DT10" s="425"/>
      <c r="DU10" s="425"/>
      <c r="DV10" s="425"/>
      <c r="DW10" s="425"/>
      <c r="DX10" s="425"/>
      <c r="DY10" s="425"/>
      <c r="DZ10" s="425"/>
      <c r="EA10" s="425"/>
      <c r="EB10" s="425"/>
      <c r="EC10" s="425"/>
      <c r="ED10" s="425"/>
      <c r="EE10" s="425"/>
      <c r="EF10" s="425"/>
      <c r="EG10" s="425"/>
      <c r="EH10" s="425"/>
      <c r="EI10" s="425"/>
      <c r="EJ10" s="425"/>
      <c r="EK10" s="425"/>
      <c r="EL10" s="425"/>
      <c r="EM10" s="425"/>
      <c r="EN10" s="425"/>
      <c r="EO10" s="425"/>
      <c r="EP10" s="425"/>
      <c r="EQ10" s="425"/>
      <c r="ER10" s="425"/>
      <c r="ES10" s="425"/>
      <c r="ET10" s="425"/>
      <c r="EU10" s="425"/>
      <c r="EV10" s="425"/>
      <c r="EW10" s="425"/>
      <c r="EX10" s="425"/>
      <c r="EY10" s="425"/>
      <c r="EZ10" s="425"/>
      <c r="FA10" s="425"/>
      <c r="FB10" s="425"/>
      <c r="FC10" s="425"/>
      <c r="FD10" s="425"/>
      <c r="FE10" s="425"/>
      <c r="FF10" s="425"/>
      <c r="FG10" s="425"/>
      <c r="FH10" s="425"/>
      <c r="FI10" s="425"/>
      <c r="FJ10" s="425"/>
      <c r="FK10" s="425"/>
      <c r="FL10" s="425"/>
      <c r="FM10" s="425"/>
      <c r="FN10" s="425"/>
      <c r="FO10" s="425"/>
      <c r="FP10" s="425"/>
      <c r="FQ10" s="425"/>
      <c r="FR10" s="425"/>
      <c r="FS10" s="425"/>
      <c r="FT10" s="425"/>
      <c r="FU10" s="425"/>
      <c r="FV10" s="425"/>
      <c r="FW10" s="425"/>
      <c r="FX10" s="425"/>
      <c r="FY10" s="425"/>
      <c r="FZ10" s="425"/>
      <c r="GA10" s="425"/>
      <c r="GB10" s="425"/>
      <c r="GC10" s="425"/>
      <c r="GD10" s="425"/>
      <c r="GE10" s="425"/>
      <c r="GF10" s="425"/>
      <c r="GG10" s="425"/>
      <c r="GH10" s="425"/>
      <c r="GI10" s="425"/>
      <c r="GJ10" s="425"/>
      <c r="GK10" s="425"/>
      <c r="GL10" s="425"/>
      <c r="GM10" s="425"/>
      <c r="GN10" s="425"/>
      <c r="GO10" s="425"/>
      <c r="GP10" s="425"/>
      <c r="GQ10" s="425"/>
      <c r="GR10" s="425"/>
      <c r="GS10" s="425"/>
      <c r="GT10" s="425"/>
      <c r="GU10" s="425"/>
      <c r="GV10" s="425"/>
      <c r="GW10" s="425"/>
      <c r="GX10" s="425"/>
      <c r="GY10" s="425"/>
      <c r="GZ10" s="425"/>
      <c r="HA10" s="425"/>
      <c r="HB10" s="425"/>
      <c r="HC10" s="425"/>
      <c r="HD10" s="425"/>
      <c r="HE10" s="425"/>
      <c r="HF10" s="425"/>
      <c r="HG10" s="425"/>
      <c r="HH10" s="425"/>
      <c r="HI10" s="425"/>
      <c r="HJ10" s="425"/>
      <c r="HK10" s="425"/>
      <c r="HL10" s="425"/>
      <c r="HM10" s="425"/>
      <c r="HN10" s="425"/>
      <c r="HO10" s="425"/>
      <c r="HP10" s="425"/>
      <c r="HQ10" s="425"/>
      <c r="HR10" s="425"/>
      <c r="HS10" s="425"/>
      <c r="HT10" s="425"/>
      <c r="HU10" s="425"/>
      <c r="HV10" s="425"/>
      <c r="HW10" s="425"/>
      <c r="HX10" s="425"/>
      <c r="HY10" s="425"/>
      <c r="HZ10" s="425"/>
      <c r="IA10" s="425"/>
      <c r="IB10" s="425"/>
      <c r="IC10" s="425"/>
      <c r="ID10" s="425"/>
      <c r="IE10" s="425"/>
      <c r="IF10" s="425"/>
      <c r="IG10" s="425"/>
      <c r="IH10" s="425"/>
      <c r="II10" s="425"/>
      <c r="IJ10" s="425"/>
      <c r="IK10" s="425"/>
      <c r="IL10" s="425"/>
      <c r="IM10" s="425"/>
      <c r="IN10" s="425"/>
      <c r="IO10" s="425"/>
      <c r="IP10" s="425"/>
      <c r="IQ10" s="425"/>
      <c r="IR10" s="425"/>
      <c r="IS10" s="425"/>
      <c r="IT10" s="425"/>
      <c r="IU10" s="425"/>
      <c r="IV10" s="425"/>
    </row>
    <row r="11" spans="1:256">
      <c r="A11" s="427">
        <v>43101</v>
      </c>
      <c r="B11" s="428">
        <v>102.68</v>
      </c>
      <c r="C11" s="429" t="str">
        <v>52266 anatomy</v>
      </c>
      <c r="D11" s="421"/>
      <c r="E11" s="421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  <c r="AA11" s="425"/>
      <c r="AB11" s="425"/>
      <c r="AC11" s="425"/>
      <c r="AD11" s="425"/>
      <c r="AE11" s="425"/>
      <c r="AF11" s="425"/>
      <c r="AG11" s="425"/>
      <c r="AH11" s="425"/>
      <c r="AI11" s="425"/>
      <c r="AJ11" s="425"/>
      <c r="AK11" s="425"/>
      <c r="AL11" s="425"/>
      <c r="AM11" s="425"/>
      <c r="AN11" s="425"/>
      <c r="AO11" s="425"/>
      <c r="AP11" s="425"/>
      <c r="AQ11" s="425"/>
      <c r="AR11" s="425"/>
      <c r="AS11" s="425"/>
      <c r="AT11" s="425"/>
      <c r="AU11" s="425"/>
      <c r="AV11" s="425"/>
      <c r="AW11" s="425"/>
      <c r="AX11" s="425"/>
      <c r="AY11" s="425"/>
      <c r="AZ11" s="425"/>
      <c r="BA11" s="425"/>
      <c r="BB11" s="425"/>
      <c r="BC11" s="425"/>
      <c r="BD11" s="425"/>
      <c r="BE11" s="425"/>
      <c r="BF11" s="425"/>
      <c r="BG11" s="425"/>
      <c r="BH11" s="425"/>
      <c r="BI11" s="425"/>
      <c r="BJ11" s="425"/>
      <c r="BK11" s="425"/>
      <c r="BL11" s="425"/>
      <c r="BM11" s="425"/>
      <c r="BN11" s="425"/>
      <c r="BO11" s="425"/>
      <c r="BP11" s="425"/>
      <c r="BQ11" s="425"/>
      <c r="BR11" s="425"/>
      <c r="BS11" s="425"/>
      <c r="BT11" s="425"/>
      <c r="BU11" s="425"/>
      <c r="BV11" s="425"/>
      <c r="BW11" s="425"/>
      <c r="BX11" s="425"/>
      <c r="BY11" s="425"/>
      <c r="BZ11" s="425"/>
      <c r="CA11" s="425"/>
      <c r="CB11" s="425"/>
      <c r="CC11" s="425"/>
      <c r="CD11" s="425"/>
      <c r="CE11" s="425"/>
      <c r="CF11" s="425"/>
      <c r="CG11" s="425"/>
      <c r="CH11" s="425"/>
      <c r="CI11" s="425"/>
      <c r="CJ11" s="425"/>
      <c r="CK11" s="425"/>
      <c r="CL11" s="425"/>
      <c r="CM11" s="425"/>
      <c r="CN11" s="425"/>
      <c r="CO11" s="425"/>
      <c r="CP11" s="425"/>
      <c r="CQ11" s="425"/>
      <c r="CR11" s="425"/>
      <c r="CS11" s="425"/>
      <c r="CT11" s="425"/>
      <c r="CU11" s="425"/>
      <c r="CV11" s="425"/>
      <c r="CW11" s="425"/>
      <c r="CX11" s="425"/>
      <c r="CY11" s="425"/>
      <c r="CZ11" s="425"/>
      <c r="DA11" s="425"/>
      <c r="DB11" s="425"/>
      <c r="DC11" s="425"/>
      <c r="DD11" s="425"/>
      <c r="DE11" s="425"/>
      <c r="DF11" s="425"/>
      <c r="DG11" s="425"/>
      <c r="DH11" s="425"/>
      <c r="DI11" s="425"/>
      <c r="DJ11" s="425"/>
      <c r="DK11" s="425"/>
      <c r="DL11" s="425"/>
      <c r="DM11" s="425"/>
      <c r="DN11" s="425"/>
      <c r="DO11" s="425"/>
      <c r="DP11" s="425"/>
      <c r="DQ11" s="425"/>
      <c r="DR11" s="425"/>
      <c r="DS11" s="425"/>
      <c r="DT11" s="425"/>
      <c r="DU11" s="425"/>
      <c r="DV11" s="425"/>
      <c r="DW11" s="425"/>
      <c r="DX11" s="425"/>
      <c r="DY11" s="425"/>
      <c r="DZ11" s="425"/>
      <c r="EA11" s="425"/>
      <c r="EB11" s="425"/>
      <c r="EC11" s="425"/>
      <c r="ED11" s="425"/>
      <c r="EE11" s="425"/>
      <c r="EF11" s="425"/>
      <c r="EG11" s="425"/>
      <c r="EH11" s="425"/>
      <c r="EI11" s="425"/>
      <c r="EJ11" s="425"/>
      <c r="EK11" s="425"/>
      <c r="EL11" s="425"/>
      <c r="EM11" s="425"/>
      <c r="EN11" s="425"/>
      <c r="EO11" s="425"/>
      <c r="EP11" s="425"/>
      <c r="EQ11" s="425"/>
      <c r="ER11" s="425"/>
      <c r="ES11" s="425"/>
      <c r="ET11" s="425"/>
      <c r="EU11" s="425"/>
      <c r="EV11" s="425"/>
      <c r="EW11" s="425"/>
      <c r="EX11" s="425"/>
      <c r="EY11" s="425"/>
      <c r="EZ11" s="425"/>
      <c r="FA11" s="425"/>
      <c r="FB11" s="425"/>
      <c r="FC11" s="425"/>
      <c r="FD11" s="425"/>
      <c r="FE11" s="425"/>
      <c r="FF11" s="425"/>
      <c r="FG11" s="425"/>
      <c r="FH11" s="425"/>
      <c r="FI11" s="425"/>
      <c r="FJ11" s="425"/>
      <c r="FK11" s="425"/>
      <c r="FL11" s="425"/>
      <c r="FM11" s="425"/>
      <c r="FN11" s="425"/>
      <c r="FO11" s="425"/>
      <c r="FP11" s="425"/>
      <c r="FQ11" s="425"/>
      <c r="FR11" s="425"/>
      <c r="FS11" s="425"/>
      <c r="FT11" s="425"/>
      <c r="FU11" s="425"/>
      <c r="FV11" s="425"/>
      <c r="FW11" s="425"/>
      <c r="FX11" s="425"/>
      <c r="FY11" s="425"/>
      <c r="FZ11" s="425"/>
      <c r="GA11" s="425"/>
      <c r="GB11" s="425"/>
      <c r="GC11" s="425"/>
      <c r="GD11" s="425"/>
      <c r="GE11" s="425"/>
      <c r="GF11" s="425"/>
      <c r="GG11" s="425"/>
      <c r="GH11" s="425"/>
      <c r="GI11" s="425"/>
      <c r="GJ11" s="425"/>
      <c r="GK11" s="425"/>
      <c r="GL11" s="425"/>
      <c r="GM11" s="425"/>
      <c r="GN11" s="425"/>
      <c r="GO11" s="425"/>
      <c r="GP11" s="425"/>
      <c r="GQ11" s="425"/>
      <c r="GR11" s="425"/>
      <c r="GS11" s="425"/>
      <c r="GT11" s="425"/>
      <c r="GU11" s="425"/>
      <c r="GV11" s="425"/>
      <c r="GW11" s="425"/>
      <c r="GX11" s="425"/>
      <c r="GY11" s="425"/>
      <c r="GZ11" s="425"/>
      <c r="HA11" s="425"/>
      <c r="HB11" s="425"/>
      <c r="HC11" s="425"/>
      <c r="HD11" s="425"/>
      <c r="HE11" s="425"/>
      <c r="HF11" s="425"/>
      <c r="HG11" s="425"/>
      <c r="HH11" s="425"/>
      <c r="HI11" s="425"/>
      <c r="HJ11" s="425"/>
      <c r="HK11" s="425"/>
      <c r="HL11" s="425"/>
      <c r="HM11" s="425"/>
      <c r="HN11" s="425"/>
      <c r="HO11" s="425"/>
      <c r="HP11" s="425"/>
      <c r="HQ11" s="425"/>
      <c r="HR11" s="425"/>
      <c r="HS11" s="425"/>
      <c r="HT11" s="425"/>
      <c r="HU11" s="425"/>
      <c r="HV11" s="425"/>
      <c r="HW11" s="425"/>
      <c r="HX11" s="425"/>
      <c r="HY11" s="425"/>
      <c r="HZ11" s="425"/>
      <c r="IA11" s="425"/>
      <c r="IB11" s="425"/>
      <c r="IC11" s="425"/>
      <c r="ID11" s="425"/>
      <c r="IE11" s="425"/>
      <c r="IF11" s="425"/>
      <c r="IG11" s="425"/>
      <c r="IH11" s="425"/>
      <c r="II11" s="425"/>
      <c r="IJ11" s="425"/>
      <c r="IK11" s="425"/>
      <c r="IL11" s="425"/>
      <c r="IM11" s="425"/>
      <c r="IN11" s="425"/>
      <c r="IO11" s="425"/>
      <c r="IP11" s="425"/>
      <c r="IQ11" s="425"/>
      <c r="IR11" s="425"/>
      <c r="IS11" s="425"/>
      <c r="IT11" s="425"/>
      <c r="IU11" s="425"/>
      <c r="IV11" s="425"/>
    </row>
    <row r="12" spans="1:256">
      <c r="A12" s="430"/>
      <c r="B12" s="431">
        <f>SUM(B8:B11)</f>
        <v>330.13</v>
      </c>
      <c r="C12" s="432" t="s">
        <v>202</v>
      </c>
      <c r="D12" s="421"/>
      <c r="E12" s="421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  <c r="AS12" s="425"/>
      <c r="AT12" s="425"/>
      <c r="AU12" s="425"/>
      <c r="AV12" s="425"/>
      <c r="AW12" s="425"/>
      <c r="AX12" s="425"/>
      <c r="AY12" s="425"/>
      <c r="AZ12" s="425"/>
      <c r="BA12" s="425"/>
      <c r="BB12" s="425"/>
      <c r="BC12" s="425"/>
      <c r="BD12" s="425"/>
      <c r="BE12" s="425"/>
      <c r="BF12" s="425"/>
      <c r="BG12" s="425"/>
      <c r="BH12" s="425"/>
      <c r="BI12" s="425"/>
      <c r="BJ12" s="425"/>
      <c r="BK12" s="425"/>
      <c r="BL12" s="425"/>
      <c r="BM12" s="425"/>
      <c r="BN12" s="425"/>
      <c r="BO12" s="425"/>
      <c r="BP12" s="425"/>
      <c r="BQ12" s="425"/>
      <c r="BR12" s="425"/>
      <c r="BS12" s="425"/>
      <c r="BT12" s="425"/>
      <c r="BU12" s="425"/>
      <c r="BV12" s="425"/>
      <c r="BW12" s="425"/>
      <c r="BX12" s="425"/>
      <c r="BY12" s="425"/>
      <c r="BZ12" s="425"/>
      <c r="CA12" s="425"/>
      <c r="CB12" s="425"/>
      <c r="CC12" s="425"/>
      <c r="CD12" s="425"/>
      <c r="CE12" s="425"/>
      <c r="CF12" s="425"/>
      <c r="CG12" s="425"/>
      <c r="CH12" s="425"/>
      <c r="CI12" s="425"/>
      <c r="CJ12" s="425"/>
      <c r="CK12" s="425"/>
      <c r="CL12" s="425"/>
      <c r="CM12" s="425"/>
      <c r="CN12" s="425"/>
      <c r="CO12" s="425"/>
      <c r="CP12" s="425"/>
      <c r="CQ12" s="425"/>
      <c r="CR12" s="425"/>
      <c r="CS12" s="425"/>
      <c r="CT12" s="425"/>
      <c r="CU12" s="425"/>
      <c r="CV12" s="425"/>
      <c r="CW12" s="425"/>
      <c r="CX12" s="425"/>
      <c r="CY12" s="425"/>
      <c r="CZ12" s="425"/>
      <c r="DA12" s="425"/>
      <c r="DB12" s="425"/>
      <c r="DC12" s="425"/>
      <c r="DD12" s="425"/>
      <c r="DE12" s="425"/>
      <c r="DF12" s="425"/>
      <c r="DG12" s="425"/>
      <c r="DH12" s="425"/>
      <c r="DI12" s="425"/>
      <c r="DJ12" s="425"/>
      <c r="DK12" s="425"/>
      <c r="DL12" s="425"/>
      <c r="DM12" s="425"/>
      <c r="DN12" s="425"/>
      <c r="DO12" s="425"/>
      <c r="DP12" s="425"/>
      <c r="DQ12" s="425"/>
      <c r="DR12" s="425"/>
      <c r="DS12" s="425"/>
      <c r="DT12" s="425"/>
      <c r="DU12" s="425"/>
      <c r="DV12" s="425"/>
      <c r="DW12" s="425"/>
      <c r="DX12" s="425"/>
      <c r="DY12" s="425"/>
      <c r="DZ12" s="425"/>
      <c r="EA12" s="425"/>
      <c r="EB12" s="425"/>
      <c r="EC12" s="425"/>
      <c r="ED12" s="425"/>
      <c r="EE12" s="425"/>
      <c r="EF12" s="425"/>
      <c r="EG12" s="425"/>
      <c r="EH12" s="425"/>
      <c r="EI12" s="425"/>
      <c r="EJ12" s="425"/>
      <c r="EK12" s="425"/>
      <c r="EL12" s="425"/>
      <c r="EM12" s="425"/>
      <c r="EN12" s="425"/>
      <c r="EO12" s="425"/>
      <c r="EP12" s="425"/>
      <c r="EQ12" s="425"/>
      <c r="ER12" s="425"/>
      <c r="ES12" s="425"/>
      <c r="ET12" s="425"/>
      <c r="EU12" s="425"/>
      <c r="EV12" s="425"/>
      <c r="EW12" s="425"/>
      <c r="EX12" s="425"/>
      <c r="EY12" s="425"/>
      <c r="EZ12" s="425"/>
      <c r="FA12" s="425"/>
      <c r="FB12" s="425"/>
      <c r="FC12" s="425"/>
      <c r="FD12" s="425"/>
      <c r="FE12" s="425"/>
      <c r="FF12" s="425"/>
      <c r="FG12" s="425"/>
      <c r="FH12" s="425"/>
      <c r="FI12" s="425"/>
      <c r="FJ12" s="425"/>
      <c r="FK12" s="425"/>
      <c r="FL12" s="425"/>
      <c r="FM12" s="425"/>
      <c r="FN12" s="425"/>
      <c r="FO12" s="425"/>
      <c r="FP12" s="425"/>
      <c r="FQ12" s="425"/>
      <c r="FR12" s="425"/>
      <c r="FS12" s="425"/>
      <c r="FT12" s="425"/>
      <c r="FU12" s="425"/>
      <c r="FV12" s="425"/>
      <c r="FW12" s="425"/>
      <c r="FX12" s="425"/>
      <c r="FY12" s="425"/>
      <c r="FZ12" s="425"/>
      <c r="GA12" s="425"/>
      <c r="GB12" s="425"/>
      <c r="GC12" s="425"/>
      <c r="GD12" s="425"/>
      <c r="GE12" s="425"/>
      <c r="GF12" s="425"/>
      <c r="GG12" s="425"/>
      <c r="GH12" s="425"/>
      <c r="GI12" s="425"/>
      <c r="GJ12" s="425"/>
      <c r="GK12" s="425"/>
      <c r="GL12" s="425"/>
      <c r="GM12" s="425"/>
      <c r="GN12" s="425"/>
      <c r="GO12" s="425"/>
      <c r="GP12" s="425"/>
      <c r="GQ12" s="425"/>
      <c r="GR12" s="425"/>
      <c r="GS12" s="425"/>
      <c r="GT12" s="425"/>
      <c r="GU12" s="425"/>
      <c r="GV12" s="425"/>
      <c r="GW12" s="425"/>
      <c r="GX12" s="425"/>
      <c r="GY12" s="425"/>
      <c r="GZ12" s="425"/>
      <c r="HA12" s="425"/>
      <c r="HB12" s="425"/>
      <c r="HC12" s="425"/>
      <c r="HD12" s="425"/>
      <c r="HE12" s="425"/>
      <c r="HF12" s="425"/>
      <c r="HG12" s="425"/>
      <c r="HH12" s="425"/>
      <c r="HI12" s="425"/>
      <c r="HJ12" s="425"/>
      <c r="HK12" s="425"/>
      <c r="HL12" s="425"/>
      <c r="HM12" s="425"/>
      <c r="HN12" s="425"/>
      <c r="HO12" s="425"/>
      <c r="HP12" s="425"/>
      <c r="HQ12" s="425"/>
      <c r="HR12" s="425"/>
      <c r="HS12" s="425"/>
      <c r="HT12" s="425"/>
      <c r="HU12" s="425"/>
      <c r="HV12" s="425"/>
      <c r="HW12" s="425"/>
      <c r="HX12" s="425"/>
      <c r="HY12" s="425"/>
      <c r="HZ12" s="425"/>
      <c r="IA12" s="425"/>
      <c r="IB12" s="425"/>
      <c r="IC12" s="425"/>
      <c r="ID12" s="425"/>
      <c r="IE12" s="425"/>
      <c r="IF12" s="425"/>
      <c r="IG12" s="425"/>
      <c r="IH12" s="425"/>
      <c r="II12" s="425"/>
      <c r="IJ12" s="425"/>
      <c r="IK12" s="425"/>
      <c r="IL12" s="425"/>
      <c r="IM12" s="425"/>
      <c r="IN12" s="425"/>
      <c r="IO12" s="425"/>
      <c r="IP12" s="425"/>
      <c r="IQ12" s="425"/>
      <c r="IR12" s="425"/>
      <c r="IS12" s="425"/>
      <c r="IT12" s="425"/>
      <c r="IU12" s="425"/>
      <c r="IV12" s="425"/>
    </row>
    <row r="13" spans="1:256">
      <c r="A13" s="426" t="s">
        <v>45</v>
      </c>
      <c r="B13" s="426"/>
      <c r="C13" s="426"/>
      <c r="D13" s="421"/>
      <c r="E13" s="421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  <c r="AA13" s="425"/>
      <c r="AB13" s="425"/>
      <c r="AC13" s="425"/>
      <c r="AD13" s="425"/>
      <c r="AE13" s="425"/>
      <c r="AF13" s="425"/>
      <c r="AG13" s="425"/>
      <c r="AH13" s="425"/>
      <c r="AI13" s="425"/>
      <c r="AJ13" s="425"/>
      <c r="AK13" s="425"/>
      <c r="AL13" s="425"/>
      <c r="AM13" s="425"/>
      <c r="AN13" s="425"/>
      <c r="AO13" s="425"/>
      <c r="AP13" s="425"/>
      <c r="AQ13" s="425"/>
      <c r="AR13" s="425"/>
      <c r="AS13" s="425"/>
      <c r="AT13" s="425"/>
      <c r="AU13" s="425"/>
      <c r="AV13" s="425"/>
      <c r="AW13" s="425"/>
      <c r="AX13" s="425"/>
      <c r="AY13" s="425"/>
      <c r="AZ13" s="425"/>
      <c r="BA13" s="425"/>
      <c r="BB13" s="425"/>
      <c r="BC13" s="425"/>
      <c r="BD13" s="425"/>
      <c r="BE13" s="425"/>
      <c r="BF13" s="425"/>
      <c r="BG13" s="425"/>
      <c r="BH13" s="425"/>
      <c r="BI13" s="425"/>
      <c r="BJ13" s="425"/>
      <c r="BK13" s="425"/>
      <c r="BL13" s="425"/>
      <c r="BM13" s="425"/>
      <c r="BN13" s="425"/>
      <c r="BO13" s="425"/>
      <c r="BP13" s="425"/>
      <c r="BQ13" s="425"/>
      <c r="BR13" s="425"/>
      <c r="BS13" s="425"/>
      <c r="BT13" s="425"/>
      <c r="BU13" s="425"/>
      <c r="BV13" s="425"/>
      <c r="BW13" s="425"/>
      <c r="BX13" s="425"/>
      <c r="BY13" s="425"/>
      <c r="BZ13" s="425"/>
      <c r="CA13" s="425"/>
      <c r="CB13" s="425"/>
      <c r="CC13" s="425"/>
      <c r="CD13" s="425"/>
      <c r="CE13" s="425"/>
      <c r="CF13" s="425"/>
      <c r="CG13" s="425"/>
      <c r="CH13" s="425"/>
      <c r="CI13" s="425"/>
      <c r="CJ13" s="425"/>
      <c r="CK13" s="425"/>
      <c r="CL13" s="425"/>
      <c r="CM13" s="425"/>
      <c r="CN13" s="425"/>
      <c r="CO13" s="425"/>
      <c r="CP13" s="425"/>
      <c r="CQ13" s="425"/>
      <c r="CR13" s="425"/>
      <c r="CS13" s="425"/>
      <c r="CT13" s="425"/>
      <c r="CU13" s="425"/>
      <c r="CV13" s="425"/>
      <c r="CW13" s="425"/>
      <c r="CX13" s="425"/>
      <c r="CY13" s="425"/>
      <c r="CZ13" s="425"/>
      <c r="DA13" s="425"/>
      <c r="DB13" s="425"/>
      <c r="DC13" s="425"/>
      <c r="DD13" s="425"/>
      <c r="DE13" s="425"/>
      <c r="DF13" s="425"/>
      <c r="DG13" s="425"/>
      <c r="DH13" s="425"/>
      <c r="DI13" s="425"/>
      <c r="DJ13" s="425"/>
      <c r="DK13" s="425"/>
      <c r="DL13" s="425"/>
      <c r="DM13" s="425"/>
      <c r="DN13" s="425"/>
      <c r="DO13" s="425"/>
      <c r="DP13" s="425"/>
      <c r="DQ13" s="425"/>
      <c r="DR13" s="425"/>
      <c r="DS13" s="425"/>
      <c r="DT13" s="425"/>
      <c r="DU13" s="425"/>
      <c r="DV13" s="425"/>
      <c r="DW13" s="425"/>
      <c r="DX13" s="425"/>
      <c r="DY13" s="425"/>
      <c r="DZ13" s="425"/>
      <c r="EA13" s="425"/>
      <c r="EB13" s="425"/>
      <c r="EC13" s="425"/>
      <c r="ED13" s="425"/>
      <c r="EE13" s="425"/>
      <c r="EF13" s="425"/>
      <c r="EG13" s="425"/>
      <c r="EH13" s="425"/>
      <c r="EI13" s="425"/>
      <c r="EJ13" s="425"/>
      <c r="EK13" s="425"/>
      <c r="EL13" s="425"/>
      <c r="EM13" s="425"/>
      <c r="EN13" s="425"/>
      <c r="EO13" s="425"/>
      <c r="EP13" s="425"/>
      <c r="EQ13" s="425"/>
      <c r="ER13" s="425"/>
      <c r="ES13" s="425"/>
      <c r="ET13" s="425"/>
      <c r="EU13" s="425"/>
      <c r="EV13" s="425"/>
      <c r="EW13" s="425"/>
      <c r="EX13" s="425"/>
      <c r="EY13" s="425"/>
      <c r="EZ13" s="425"/>
      <c r="FA13" s="425"/>
      <c r="FB13" s="425"/>
      <c r="FC13" s="425"/>
      <c r="FD13" s="425"/>
      <c r="FE13" s="425"/>
      <c r="FF13" s="425"/>
      <c r="FG13" s="425"/>
      <c r="FH13" s="425"/>
      <c r="FI13" s="425"/>
      <c r="FJ13" s="425"/>
      <c r="FK13" s="425"/>
      <c r="FL13" s="425"/>
      <c r="FM13" s="425"/>
      <c r="FN13" s="425"/>
      <c r="FO13" s="425"/>
      <c r="FP13" s="425"/>
      <c r="FQ13" s="425"/>
      <c r="FR13" s="425"/>
      <c r="FS13" s="425"/>
      <c r="FT13" s="425"/>
      <c r="FU13" s="425"/>
      <c r="FV13" s="425"/>
      <c r="FW13" s="425"/>
      <c r="FX13" s="425"/>
      <c r="FY13" s="425"/>
      <c r="FZ13" s="425"/>
      <c r="GA13" s="425"/>
      <c r="GB13" s="425"/>
      <c r="GC13" s="425"/>
      <c r="GD13" s="425"/>
      <c r="GE13" s="425"/>
      <c r="GF13" s="425"/>
      <c r="GG13" s="425"/>
      <c r="GH13" s="425"/>
      <c r="GI13" s="425"/>
      <c r="GJ13" s="425"/>
      <c r="GK13" s="425"/>
      <c r="GL13" s="425"/>
      <c r="GM13" s="425"/>
      <c r="GN13" s="425"/>
      <c r="GO13" s="425"/>
      <c r="GP13" s="425"/>
      <c r="GQ13" s="425"/>
      <c r="GR13" s="425"/>
      <c r="GS13" s="425"/>
      <c r="GT13" s="425"/>
      <c r="GU13" s="425"/>
      <c r="GV13" s="425"/>
      <c r="GW13" s="425"/>
      <c r="GX13" s="425"/>
      <c r="GY13" s="425"/>
      <c r="GZ13" s="425"/>
      <c r="HA13" s="425"/>
      <c r="HB13" s="425"/>
      <c r="HC13" s="425"/>
      <c r="HD13" s="425"/>
      <c r="HE13" s="425"/>
      <c r="HF13" s="425"/>
      <c r="HG13" s="425"/>
      <c r="HH13" s="425"/>
      <c r="HI13" s="425"/>
      <c r="HJ13" s="425"/>
      <c r="HK13" s="425"/>
      <c r="HL13" s="425"/>
      <c r="HM13" s="425"/>
      <c r="HN13" s="425"/>
      <c r="HO13" s="425"/>
      <c r="HP13" s="425"/>
      <c r="HQ13" s="425"/>
      <c r="HR13" s="425"/>
      <c r="HS13" s="425"/>
      <c r="HT13" s="425"/>
      <c r="HU13" s="425"/>
      <c r="HV13" s="425"/>
      <c r="HW13" s="425"/>
      <c r="HX13" s="425"/>
      <c r="HY13" s="425"/>
      <c r="HZ13" s="425"/>
      <c r="IA13" s="425"/>
      <c r="IB13" s="425"/>
      <c r="IC13" s="425"/>
      <c r="ID13" s="425"/>
      <c r="IE13" s="425"/>
      <c r="IF13" s="425"/>
      <c r="IG13" s="425"/>
      <c r="IH13" s="425"/>
      <c r="II13" s="425"/>
      <c r="IJ13" s="425"/>
      <c r="IK13" s="425"/>
      <c r="IL13" s="425"/>
      <c r="IM13" s="425"/>
      <c r="IN13" s="425"/>
      <c r="IO13" s="425"/>
      <c r="IP13" s="425"/>
      <c r="IQ13" s="425"/>
      <c r="IR13" s="425"/>
      <c r="IS13" s="425"/>
      <c r="IT13" s="425"/>
      <c r="IU13" s="425"/>
      <c r="IV13" s="425"/>
    </row>
    <row r="14" spans="1:256">
      <c r="A14" s="427">
        <v>44166</v>
      </c>
      <c r="B14" s="428">
        <v>986.87</v>
      </c>
      <c r="C14" s="429" t="str">
        <v>52225 cicc </v>
      </c>
      <c r="D14" s="421"/>
      <c r="E14" s="421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  <c r="AA14" s="425"/>
      <c r="AB14" s="425"/>
      <c r="AC14" s="425"/>
      <c r="AD14" s="425"/>
      <c r="AE14" s="425"/>
      <c r="AF14" s="425"/>
      <c r="AG14" s="425"/>
      <c r="AH14" s="425"/>
      <c r="AI14" s="425"/>
      <c r="AJ14" s="425"/>
      <c r="AK14" s="425"/>
      <c r="AL14" s="425"/>
      <c r="AM14" s="425"/>
      <c r="AN14" s="425"/>
      <c r="AO14" s="425"/>
      <c r="AP14" s="425"/>
      <c r="AQ14" s="425"/>
      <c r="AR14" s="425"/>
      <c r="AS14" s="425"/>
      <c r="AT14" s="425"/>
      <c r="AU14" s="425"/>
      <c r="AV14" s="425"/>
      <c r="AW14" s="425"/>
      <c r="AX14" s="425"/>
      <c r="AY14" s="425"/>
      <c r="AZ14" s="425"/>
      <c r="BA14" s="425"/>
      <c r="BB14" s="425"/>
      <c r="BC14" s="425"/>
      <c r="BD14" s="425"/>
      <c r="BE14" s="425"/>
      <c r="BF14" s="425"/>
      <c r="BG14" s="425"/>
      <c r="BH14" s="425"/>
      <c r="BI14" s="425"/>
      <c r="BJ14" s="425"/>
      <c r="BK14" s="425"/>
      <c r="BL14" s="425"/>
      <c r="BM14" s="425"/>
      <c r="BN14" s="425"/>
      <c r="BO14" s="425"/>
      <c r="BP14" s="425"/>
      <c r="BQ14" s="425"/>
      <c r="BR14" s="425"/>
      <c r="BS14" s="425"/>
      <c r="BT14" s="425"/>
      <c r="BU14" s="425"/>
      <c r="BV14" s="425"/>
      <c r="BW14" s="425"/>
      <c r="BX14" s="425"/>
      <c r="BY14" s="425"/>
      <c r="BZ14" s="425"/>
      <c r="CA14" s="425"/>
      <c r="CB14" s="425"/>
      <c r="CC14" s="425"/>
      <c r="CD14" s="425"/>
      <c r="CE14" s="425"/>
      <c r="CF14" s="425"/>
      <c r="CG14" s="425"/>
      <c r="CH14" s="425"/>
      <c r="CI14" s="425"/>
      <c r="CJ14" s="425"/>
      <c r="CK14" s="425"/>
      <c r="CL14" s="425"/>
      <c r="CM14" s="425"/>
      <c r="CN14" s="425"/>
      <c r="CO14" s="425"/>
      <c r="CP14" s="425"/>
      <c r="CQ14" s="425"/>
      <c r="CR14" s="425"/>
      <c r="CS14" s="425"/>
      <c r="CT14" s="425"/>
      <c r="CU14" s="425"/>
      <c r="CV14" s="425"/>
      <c r="CW14" s="425"/>
      <c r="CX14" s="425"/>
      <c r="CY14" s="425"/>
      <c r="CZ14" s="425"/>
      <c r="DA14" s="425"/>
      <c r="DB14" s="425"/>
      <c r="DC14" s="425"/>
      <c r="DD14" s="425"/>
      <c r="DE14" s="425"/>
      <c r="DF14" s="425"/>
      <c r="DG14" s="425"/>
      <c r="DH14" s="425"/>
      <c r="DI14" s="425"/>
      <c r="DJ14" s="425"/>
      <c r="DK14" s="425"/>
      <c r="DL14" s="425"/>
      <c r="DM14" s="425"/>
      <c r="DN14" s="425"/>
      <c r="DO14" s="425"/>
      <c r="DP14" s="425"/>
      <c r="DQ14" s="425"/>
      <c r="DR14" s="425"/>
      <c r="DS14" s="425"/>
      <c r="DT14" s="425"/>
      <c r="DU14" s="425"/>
      <c r="DV14" s="425"/>
      <c r="DW14" s="425"/>
      <c r="DX14" s="425"/>
      <c r="DY14" s="425"/>
      <c r="DZ14" s="425"/>
      <c r="EA14" s="425"/>
      <c r="EB14" s="425"/>
      <c r="EC14" s="425"/>
      <c r="ED14" s="425"/>
      <c r="EE14" s="425"/>
      <c r="EF14" s="425"/>
      <c r="EG14" s="425"/>
      <c r="EH14" s="425"/>
      <c r="EI14" s="425"/>
      <c r="EJ14" s="425"/>
      <c r="EK14" s="425"/>
      <c r="EL14" s="425"/>
      <c r="EM14" s="425"/>
      <c r="EN14" s="425"/>
      <c r="EO14" s="425"/>
      <c r="EP14" s="425"/>
      <c r="EQ14" s="425"/>
      <c r="ER14" s="425"/>
      <c r="ES14" s="425"/>
      <c r="ET14" s="425"/>
      <c r="EU14" s="425"/>
      <c r="EV14" s="425"/>
      <c r="EW14" s="425"/>
      <c r="EX14" s="425"/>
      <c r="EY14" s="425"/>
      <c r="EZ14" s="425"/>
      <c r="FA14" s="425"/>
      <c r="FB14" s="425"/>
      <c r="FC14" s="425"/>
      <c r="FD14" s="425"/>
      <c r="FE14" s="425"/>
      <c r="FF14" s="425"/>
      <c r="FG14" s="425"/>
      <c r="FH14" s="425"/>
      <c r="FI14" s="425"/>
      <c r="FJ14" s="425"/>
      <c r="FK14" s="425"/>
      <c r="FL14" s="425"/>
      <c r="FM14" s="425"/>
      <c r="FN14" s="425"/>
      <c r="FO14" s="425"/>
      <c r="FP14" s="425"/>
      <c r="FQ14" s="425"/>
      <c r="FR14" s="425"/>
      <c r="FS14" s="425"/>
      <c r="FT14" s="425"/>
      <c r="FU14" s="425"/>
      <c r="FV14" s="425"/>
      <c r="FW14" s="425"/>
      <c r="FX14" s="425"/>
      <c r="FY14" s="425"/>
      <c r="FZ14" s="425"/>
      <c r="GA14" s="425"/>
      <c r="GB14" s="425"/>
      <c r="GC14" s="425"/>
      <c r="GD14" s="425"/>
      <c r="GE14" s="425"/>
      <c r="GF14" s="425"/>
      <c r="GG14" s="425"/>
      <c r="GH14" s="425"/>
      <c r="GI14" s="425"/>
      <c r="GJ14" s="425"/>
      <c r="GK14" s="425"/>
      <c r="GL14" s="425"/>
      <c r="GM14" s="425"/>
      <c r="GN14" s="425"/>
      <c r="GO14" s="425"/>
      <c r="GP14" s="425"/>
      <c r="GQ14" s="425"/>
      <c r="GR14" s="425"/>
      <c r="GS14" s="425"/>
      <c r="GT14" s="425"/>
      <c r="GU14" s="425"/>
      <c r="GV14" s="425"/>
      <c r="GW14" s="425"/>
      <c r="GX14" s="425"/>
      <c r="GY14" s="425"/>
      <c r="GZ14" s="425"/>
      <c r="HA14" s="425"/>
      <c r="HB14" s="425"/>
      <c r="HC14" s="425"/>
      <c r="HD14" s="425"/>
      <c r="HE14" s="425"/>
      <c r="HF14" s="425"/>
      <c r="HG14" s="425"/>
      <c r="HH14" s="425"/>
      <c r="HI14" s="425"/>
      <c r="HJ14" s="425"/>
      <c r="HK14" s="425"/>
      <c r="HL14" s="425"/>
      <c r="HM14" s="425"/>
      <c r="HN14" s="425"/>
      <c r="HO14" s="425"/>
      <c r="HP14" s="425"/>
      <c r="HQ14" s="425"/>
      <c r="HR14" s="425"/>
      <c r="HS14" s="425"/>
      <c r="HT14" s="425"/>
      <c r="HU14" s="425"/>
      <c r="HV14" s="425"/>
      <c r="HW14" s="425"/>
      <c r="HX14" s="425"/>
      <c r="HY14" s="425"/>
      <c r="HZ14" s="425"/>
      <c r="IA14" s="425"/>
      <c r="IB14" s="425"/>
      <c r="IC14" s="425"/>
      <c r="ID14" s="425"/>
      <c r="IE14" s="425"/>
      <c r="IF14" s="425"/>
      <c r="IG14" s="425"/>
      <c r="IH14" s="425"/>
      <c r="II14" s="425"/>
      <c r="IJ14" s="425"/>
      <c r="IK14" s="425"/>
      <c r="IL14" s="425"/>
      <c r="IM14" s="425"/>
      <c r="IN14" s="425"/>
      <c r="IO14" s="425"/>
      <c r="IP14" s="425"/>
      <c r="IQ14" s="425"/>
      <c r="IR14" s="425"/>
      <c r="IS14" s="425"/>
      <c r="IT14" s="425"/>
      <c r="IU14" s="425"/>
      <c r="IV14" s="425"/>
    </row>
    <row r="15" spans="1:256">
      <c r="A15" s="427">
        <v>43070</v>
      </c>
      <c r="B15" s="428">
        <v>243.15</v>
      </c>
      <c r="C15" s="429" t="str">
        <v>29993105  SELENE</v>
      </c>
      <c r="D15" s="421"/>
      <c r="E15" s="421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  <c r="AA15" s="425"/>
      <c r="AB15" s="425"/>
      <c r="AC15" s="425"/>
      <c r="AD15" s="425"/>
      <c r="AE15" s="425"/>
      <c r="AF15" s="425"/>
      <c r="AG15" s="425"/>
      <c r="AH15" s="425"/>
      <c r="AI15" s="425"/>
      <c r="AJ15" s="425"/>
      <c r="AK15" s="425"/>
      <c r="AL15" s="425"/>
      <c r="AM15" s="425"/>
      <c r="AN15" s="425"/>
      <c r="AO15" s="425"/>
      <c r="AP15" s="425"/>
      <c r="AQ15" s="425"/>
      <c r="AR15" s="425"/>
      <c r="AS15" s="425"/>
      <c r="AT15" s="425"/>
      <c r="AU15" s="425"/>
      <c r="AV15" s="425"/>
      <c r="AW15" s="425"/>
      <c r="AX15" s="425"/>
      <c r="AY15" s="425"/>
      <c r="AZ15" s="425"/>
      <c r="BA15" s="425"/>
      <c r="BB15" s="425"/>
      <c r="BC15" s="425"/>
      <c r="BD15" s="425"/>
      <c r="BE15" s="425"/>
      <c r="BF15" s="425"/>
      <c r="BG15" s="425"/>
      <c r="BH15" s="425"/>
      <c r="BI15" s="425"/>
      <c r="BJ15" s="425"/>
      <c r="BK15" s="425"/>
      <c r="BL15" s="425"/>
      <c r="BM15" s="425"/>
      <c r="BN15" s="425"/>
      <c r="BO15" s="425"/>
      <c r="BP15" s="425"/>
      <c r="BQ15" s="425"/>
      <c r="BR15" s="425"/>
      <c r="BS15" s="425"/>
      <c r="BT15" s="425"/>
      <c r="BU15" s="425"/>
      <c r="BV15" s="425"/>
      <c r="BW15" s="425"/>
      <c r="BX15" s="425"/>
      <c r="BY15" s="425"/>
      <c r="BZ15" s="425"/>
      <c r="CA15" s="425"/>
      <c r="CB15" s="425"/>
      <c r="CC15" s="425"/>
      <c r="CD15" s="425"/>
      <c r="CE15" s="425"/>
      <c r="CF15" s="425"/>
      <c r="CG15" s="425"/>
      <c r="CH15" s="425"/>
      <c r="CI15" s="425"/>
      <c r="CJ15" s="425"/>
      <c r="CK15" s="425"/>
      <c r="CL15" s="425"/>
      <c r="CM15" s="425"/>
      <c r="CN15" s="425"/>
      <c r="CO15" s="425"/>
      <c r="CP15" s="425"/>
      <c r="CQ15" s="425"/>
      <c r="CR15" s="425"/>
      <c r="CS15" s="425"/>
      <c r="CT15" s="425"/>
      <c r="CU15" s="425"/>
      <c r="CV15" s="425"/>
      <c r="CW15" s="425"/>
      <c r="CX15" s="425"/>
      <c r="CY15" s="425"/>
      <c r="CZ15" s="425"/>
      <c r="DA15" s="425"/>
      <c r="DB15" s="425"/>
      <c r="DC15" s="425"/>
      <c r="DD15" s="425"/>
      <c r="DE15" s="425"/>
      <c r="DF15" s="425"/>
      <c r="DG15" s="425"/>
      <c r="DH15" s="425"/>
      <c r="DI15" s="425"/>
      <c r="DJ15" s="425"/>
      <c r="DK15" s="425"/>
      <c r="DL15" s="425"/>
      <c r="DM15" s="425"/>
      <c r="DN15" s="425"/>
      <c r="DO15" s="425"/>
      <c r="DP15" s="425"/>
      <c r="DQ15" s="425"/>
      <c r="DR15" s="425"/>
      <c r="DS15" s="425"/>
      <c r="DT15" s="425"/>
      <c r="DU15" s="425"/>
      <c r="DV15" s="425"/>
      <c r="DW15" s="425"/>
      <c r="DX15" s="425"/>
      <c r="DY15" s="425"/>
      <c r="DZ15" s="425"/>
      <c r="EA15" s="425"/>
      <c r="EB15" s="425"/>
      <c r="EC15" s="425"/>
      <c r="ED15" s="425"/>
      <c r="EE15" s="425"/>
      <c r="EF15" s="425"/>
      <c r="EG15" s="425"/>
      <c r="EH15" s="425"/>
      <c r="EI15" s="425"/>
      <c r="EJ15" s="425"/>
      <c r="EK15" s="425"/>
      <c r="EL15" s="425"/>
      <c r="EM15" s="425"/>
      <c r="EN15" s="425"/>
      <c r="EO15" s="425"/>
      <c r="EP15" s="425"/>
      <c r="EQ15" s="425"/>
      <c r="ER15" s="425"/>
      <c r="ES15" s="425"/>
      <c r="ET15" s="425"/>
      <c r="EU15" s="425"/>
      <c r="EV15" s="425"/>
      <c r="EW15" s="425"/>
      <c r="EX15" s="425"/>
      <c r="EY15" s="425"/>
      <c r="EZ15" s="425"/>
      <c r="FA15" s="425"/>
      <c r="FB15" s="425"/>
      <c r="FC15" s="425"/>
      <c r="FD15" s="425"/>
      <c r="FE15" s="425"/>
      <c r="FF15" s="425"/>
      <c r="FG15" s="425"/>
      <c r="FH15" s="425"/>
      <c r="FI15" s="425"/>
      <c r="FJ15" s="425"/>
      <c r="FK15" s="425"/>
      <c r="FL15" s="425"/>
      <c r="FM15" s="425"/>
      <c r="FN15" s="425"/>
      <c r="FO15" s="425"/>
      <c r="FP15" s="425"/>
      <c r="FQ15" s="425"/>
      <c r="FR15" s="425"/>
      <c r="FS15" s="425"/>
      <c r="FT15" s="425"/>
      <c r="FU15" s="425"/>
      <c r="FV15" s="425"/>
      <c r="FW15" s="425"/>
      <c r="FX15" s="425"/>
      <c r="FY15" s="425"/>
      <c r="FZ15" s="425"/>
      <c r="GA15" s="425"/>
      <c r="GB15" s="425"/>
      <c r="GC15" s="425"/>
      <c r="GD15" s="425"/>
      <c r="GE15" s="425"/>
      <c r="GF15" s="425"/>
      <c r="GG15" s="425"/>
      <c r="GH15" s="425"/>
      <c r="GI15" s="425"/>
      <c r="GJ15" s="425"/>
      <c r="GK15" s="425"/>
      <c r="GL15" s="425"/>
      <c r="GM15" s="425"/>
      <c r="GN15" s="425"/>
      <c r="GO15" s="425"/>
      <c r="GP15" s="425"/>
      <c r="GQ15" s="425"/>
      <c r="GR15" s="425"/>
      <c r="GS15" s="425"/>
      <c r="GT15" s="425"/>
      <c r="GU15" s="425"/>
      <c r="GV15" s="425"/>
      <c r="GW15" s="425"/>
      <c r="GX15" s="425"/>
      <c r="GY15" s="425"/>
      <c r="GZ15" s="425"/>
      <c r="HA15" s="425"/>
      <c r="HB15" s="425"/>
      <c r="HC15" s="425"/>
      <c r="HD15" s="425"/>
      <c r="HE15" s="425"/>
      <c r="HF15" s="425"/>
      <c r="HG15" s="425"/>
      <c r="HH15" s="425"/>
      <c r="HI15" s="425"/>
      <c r="HJ15" s="425"/>
      <c r="HK15" s="425"/>
      <c r="HL15" s="425"/>
      <c r="HM15" s="425"/>
      <c r="HN15" s="425"/>
      <c r="HO15" s="425"/>
      <c r="HP15" s="425"/>
      <c r="HQ15" s="425"/>
      <c r="HR15" s="425"/>
      <c r="HS15" s="425"/>
      <c r="HT15" s="425"/>
      <c r="HU15" s="425"/>
      <c r="HV15" s="425"/>
      <c r="HW15" s="425"/>
      <c r="HX15" s="425"/>
      <c r="HY15" s="425"/>
      <c r="HZ15" s="425"/>
      <c r="IA15" s="425"/>
      <c r="IB15" s="425"/>
      <c r="IC15" s="425"/>
      <c r="ID15" s="425"/>
      <c r="IE15" s="425"/>
      <c r="IF15" s="425"/>
      <c r="IG15" s="425"/>
      <c r="IH15" s="425"/>
      <c r="II15" s="425"/>
      <c r="IJ15" s="425"/>
      <c r="IK15" s="425"/>
      <c r="IL15" s="425"/>
      <c r="IM15" s="425"/>
      <c r="IN15" s="425"/>
      <c r="IO15" s="425"/>
      <c r="IP15" s="425"/>
      <c r="IQ15" s="425"/>
      <c r="IR15" s="425"/>
      <c r="IS15" s="425"/>
      <c r="IT15" s="425"/>
      <c r="IU15" s="425"/>
      <c r="IV15" s="425"/>
    </row>
    <row r="16" spans="1:256">
      <c r="A16" s="430"/>
      <c r="B16" s="431">
        <f>SUM(B14:B15)</f>
        <v>1230.02</v>
      </c>
      <c r="C16" s="432" t="s">
        <v>46</v>
      </c>
      <c r="D16" s="421"/>
      <c r="E16" s="421"/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5"/>
      <c r="BI16" s="425"/>
      <c r="BJ16" s="425"/>
      <c r="BK16" s="425"/>
      <c r="BL16" s="425"/>
      <c r="BM16" s="425"/>
      <c r="BN16" s="425"/>
      <c r="BO16" s="425"/>
      <c r="BP16" s="425"/>
      <c r="BQ16" s="425"/>
      <c r="BR16" s="425"/>
      <c r="BS16" s="425"/>
      <c r="BT16" s="425"/>
      <c r="BU16" s="425"/>
      <c r="BV16" s="425"/>
      <c r="BW16" s="425"/>
      <c r="BX16" s="425"/>
      <c r="BY16" s="425"/>
      <c r="BZ16" s="425"/>
      <c r="CA16" s="425"/>
      <c r="CB16" s="425"/>
      <c r="CC16" s="425"/>
      <c r="CD16" s="425"/>
      <c r="CE16" s="425"/>
      <c r="CF16" s="425"/>
      <c r="CG16" s="425"/>
      <c r="CH16" s="425"/>
      <c r="CI16" s="425"/>
      <c r="CJ16" s="425"/>
      <c r="CK16" s="425"/>
      <c r="CL16" s="425"/>
      <c r="CM16" s="425"/>
      <c r="CN16" s="425"/>
      <c r="CO16" s="425"/>
      <c r="CP16" s="425"/>
      <c r="CQ16" s="425"/>
      <c r="CR16" s="425"/>
      <c r="CS16" s="425"/>
      <c r="CT16" s="425"/>
      <c r="CU16" s="425"/>
      <c r="CV16" s="425"/>
      <c r="CW16" s="425"/>
      <c r="CX16" s="425"/>
      <c r="CY16" s="425"/>
      <c r="CZ16" s="425"/>
      <c r="DA16" s="425"/>
      <c r="DB16" s="425"/>
      <c r="DC16" s="425"/>
      <c r="DD16" s="425"/>
      <c r="DE16" s="425"/>
      <c r="DF16" s="425"/>
      <c r="DG16" s="425"/>
      <c r="DH16" s="425"/>
      <c r="DI16" s="425"/>
      <c r="DJ16" s="425"/>
      <c r="DK16" s="425"/>
      <c r="DL16" s="425"/>
      <c r="DM16" s="425"/>
      <c r="DN16" s="425"/>
      <c r="DO16" s="425"/>
      <c r="DP16" s="425"/>
      <c r="DQ16" s="425"/>
      <c r="DR16" s="425"/>
      <c r="DS16" s="425"/>
      <c r="DT16" s="425"/>
      <c r="DU16" s="425"/>
      <c r="DV16" s="425"/>
      <c r="DW16" s="425"/>
      <c r="DX16" s="425"/>
      <c r="DY16" s="425"/>
      <c r="DZ16" s="425"/>
      <c r="EA16" s="425"/>
      <c r="EB16" s="425"/>
      <c r="EC16" s="425"/>
      <c r="ED16" s="425"/>
      <c r="EE16" s="425"/>
      <c r="EF16" s="425"/>
      <c r="EG16" s="425"/>
      <c r="EH16" s="425"/>
      <c r="EI16" s="425"/>
      <c r="EJ16" s="425"/>
      <c r="EK16" s="425"/>
      <c r="EL16" s="425"/>
      <c r="EM16" s="425"/>
      <c r="EN16" s="425"/>
      <c r="EO16" s="425"/>
      <c r="EP16" s="425"/>
      <c r="EQ16" s="425"/>
      <c r="ER16" s="425"/>
      <c r="ES16" s="425"/>
      <c r="ET16" s="425"/>
      <c r="EU16" s="425"/>
      <c r="EV16" s="425"/>
      <c r="EW16" s="425"/>
      <c r="EX16" s="425"/>
      <c r="EY16" s="425"/>
      <c r="EZ16" s="425"/>
      <c r="FA16" s="425"/>
      <c r="FB16" s="425"/>
      <c r="FC16" s="425"/>
      <c r="FD16" s="425"/>
      <c r="FE16" s="425"/>
      <c r="FF16" s="425"/>
      <c r="FG16" s="425"/>
      <c r="FH16" s="425"/>
      <c r="FI16" s="425"/>
      <c r="FJ16" s="425"/>
      <c r="FK16" s="425"/>
      <c r="FL16" s="425"/>
      <c r="FM16" s="425"/>
      <c r="FN16" s="425"/>
      <c r="FO16" s="425"/>
      <c r="FP16" s="425"/>
      <c r="FQ16" s="425"/>
      <c r="FR16" s="425"/>
      <c r="FS16" s="425"/>
      <c r="FT16" s="425"/>
      <c r="FU16" s="425"/>
      <c r="FV16" s="425"/>
      <c r="FW16" s="425"/>
      <c r="FX16" s="425"/>
      <c r="FY16" s="425"/>
      <c r="FZ16" s="425"/>
      <c r="GA16" s="425"/>
      <c r="GB16" s="425"/>
      <c r="GC16" s="425"/>
      <c r="GD16" s="425"/>
      <c r="GE16" s="425"/>
      <c r="GF16" s="425"/>
      <c r="GG16" s="425"/>
      <c r="GH16" s="425"/>
      <c r="GI16" s="425"/>
      <c r="GJ16" s="425"/>
      <c r="GK16" s="425"/>
      <c r="GL16" s="425"/>
      <c r="GM16" s="425"/>
      <c r="GN16" s="425"/>
      <c r="GO16" s="425"/>
      <c r="GP16" s="425"/>
      <c r="GQ16" s="425"/>
      <c r="GR16" s="425"/>
      <c r="GS16" s="425"/>
      <c r="GT16" s="425"/>
      <c r="GU16" s="425"/>
      <c r="GV16" s="425"/>
      <c r="GW16" s="425"/>
      <c r="GX16" s="425"/>
      <c r="GY16" s="425"/>
      <c r="GZ16" s="425"/>
      <c r="HA16" s="425"/>
      <c r="HB16" s="425"/>
      <c r="HC16" s="425"/>
      <c r="HD16" s="425"/>
      <c r="HE16" s="425"/>
      <c r="HF16" s="425"/>
      <c r="HG16" s="425"/>
      <c r="HH16" s="425"/>
      <c r="HI16" s="425"/>
      <c r="HJ16" s="425"/>
      <c r="HK16" s="425"/>
      <c r="HL16" s="425"/>
      <c r="HM16" s="425"/>
      <c r="HN16" s="425"/>
      <c r="HO16" s="425"/>
      <c r="HP16" s="425"/>
      <c r="HQ16" s="425"/>
      <c r="HR16" s="425"/>
      <c r="HS16" s="425"/>
      <c r="HT16" s="425"/>
      <c r="HU16" s="425"/>
      <c r="HV16" s="425"/>
      <c r="HW16" s="425"/>
      <c r="HX16" s="425"/>
      <c r="HY16" s="425"/>
      <c r="HZ16" s="425"/>
      <c r="IA16" s="425"/>
      <c r="IB16" s="425"/>
      <c r="IC16" s="425"/>
      <c r="ID16" s="425"/>
      <c r="IE16" s="425"/>
      <c r="IF16" s="425"/>
      <c r="IG16" s="425"/>
      <c r="IH16" s="425"/>
      <c r="II16" s="425"/>
      <c r="IJ16" s="425"/>
      <c r="IK16" s="425"/>
      <c r="IL16" s="425"/>
      <c r="IM16" s="425"/>
      <c r="IN16" s="425"/>
      <c r="IO16" s="425"/>
      <c r="IP16" s="425"/>
      <c r="IQ16" s="425"/>
      <c r="IR16" s="425"/>
      <c r="IS16" s="425"/>
      <c r="IT16" s="425"/>
      <c r="IU16" s="425"/>
      <c r="IV16" s="425"/>
    </row>
    <row r="17" spans="1:256">
      <c r="A17" s="433"/>
      <c r="B17" s="434">
        <f>B12+B16</f>
        <v>1560.15</v>
      </c>
      <c r="C17" s="435" t="str">
        <v>סה''כ יתרות התחייבות להשקעה</v>
      </c>
      <c r="D17" s="421"/>
      <c r="E17" s="421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  <c r="AA17" s="425"/>
      <c r="AB17" s="425"/>
      <c r="AC17" s="425"/>
      <c r="AD17" s="425"/>
      <c r="AE17" s="425"/>
      <c r="AF17" s="425"/>
      <c r="AG17" s="425"/>
      <c r="AH17" s="425"/>
      <c r="AI17" s="425"/>
      <c r="AJ17" s="425"/>
      <c r="AK17" s="425"/>
      <c r="AL17" s="425"/>
      <c r="AM17" s="425"/>
      <c r="AN17" s="425"/>
      <c r="AO17" s="425"/>
      <c r="AP17" s="425"/>
      <c r="AQ17" s="425"/>
      <c r="AR17" s="425"/>
      <c r="AS17" s="425"/>
      <c r="AT17" s="425"/>
      <c r="AU17" s="425"/>
      <c r="AV17" s="425"/>
      <c r="AW17" s="425"/>
      <c r="AX17" s="425"/>
      <c r="AY17" s="425"/>
      <c r="AZ17" s="425"/>
      <c r="BA17" s="425"/>
      <c r="BB17" s="425"/>
      <c r="BC17" s="425"/>
      <c r="BD17" s="425"/>
      <c r="BE17" s="425"/>
      <c r="BF17" s="425"/>
      <c r="BG17" s="425"/>
      <c r="BH17" s="425"/>
      <c r="BI17" s="425"/>
      <c r="BJ17" s="425"/>
      <c r="BK17" s="425"/>
      <c r="BL17" s="425"/>
      <c r="BM17" s="425"/>
      <c r="BN17" s="425"/>
      <c r="BO17" s="425"/>
      <c r="BP17" s="425"/>
      <c r="BQ17" s="425"/>
      <c r="BR17" s="425"/>
      <c r="BS17" s="425"/>
      <c r="BT17" s="425"/>
      <c r="BU17" s="425"/>
      <c r="BV17" s="425"/>
      <c r="BW17" s="425"/>
      <c r="BX17" s="425"/>
      <c r="BY17" s="425"/>
      <c r="BZ17" s="425"/>
      <c r="CA17" s="425"/>
      <c r="CB17" s="425"/>
      <c r="CC17" s="425"/>
      <c r="CD17" s="425"/>
      <c r="CE17" s="425"/>
      <c r="CF17" s="425"/>
      <c r="CG17" s="425"/>
      <c r="CH17" s="425"/>
      <c r="CI17" s="425"/>
      <c r="CJ17" s="425"/>
      <c r="CK17" s="425"/>
      <c r="CL17" s="425"/>
      <c r="CM17" s="425"/>
      <c r="CN17" s="425"/>
      <c r="CO17" s="425"/>
      <c r="CP17" s="425"/>
      <c r="CQ17" s="425"/>
      <c r="CR17" s="425"/>
      <c r="CS17" s="425"/>
      <c r="CT17" s="425"/>
      <c r="CU17" s="425"/>
      <c r="CV17" s="425"/>
      <c r="CW17" s="425"/>
      <c r="CX17" s="425"/>
      <c r="CY17" s="425"/>
      <c r="CZ17" s="425"/>
      <c r="DA17" s="425"/>
      <c r="DB17" s="425"/>
      <c r="DC17" s="425"/>
      <c r="DD17" s="425"/>
      <c r="DE17" s="425"/>
      <c r="DF17" s="425"/>
      <c r="DG17" s="425"/>
      <c r="DH17" s="425"/>
      <c r="DI17" s="425"/>
      <c r="DJ17" s="425"/>
      <c r="DK17" s="425"/>
      <c r="DL17" s="425"/>
      <c r="DM17" s="425"/>
      <c r="DN17" s="425"/>
      <c r="DO17" s="425"/>
      <c r="DP17" s="425"/>
      <c r="DQ17" s="425"/>
      <c r="DR17" s="425"/>
      <c r="DS17" s="425"/>
      <c r="DT17" s="425"/>
      <c r="DU17" s="425"/>
      <c r="DV17" s="425"/>
      <c r="DW17" s="425"/>
      <c r="DX17" s="425"/>
      <c r="DY17" s="425"/>
      <c r="DZ17" s="425"/>
      <c r="EA17" s="425"/>
      <c r="EB17" s="425"/>
      <c r="EC17" s="425"/>
      <c r="ED17" s="425"/>
      <c r="EE17" s="425"/>
      <c r="EF17" s="425"/>
      <c r="EG17" s="425"/>
      <c r="EH17" s="425"/>
      <c r="EI17" s="425"/>
      <c r="EJ17" s="425"/>
      <c r="EK17" s="425"/>
      <c r="EL17" s="425"/>
      <c r="EM17" s="425"/>
      <c r="EN17" s="425"/>
      <c r="EO17" s="425"/>
      <c r="EP17" s="425"/>
      <c r="EQ17" s="425"/>
      <c r="ER17" s="425"/>
      <c r="ES17" s="425"/>
      <c r="ET17" s="425"/>
      <c r="EU17" s="425"/>
      <c r="EV17" s="425"/>
      <c r="EW17" s="425"/>
      <c r="EX17" s="425"/>
      <c r="EY17" s="425"/>
      <c r="EZ17" s="425"/>
      <c r="FA17" s="425"/>
      <c r="FB17" s="425"/>
      <c r="FC17" s="425"/>
      <c r="FD17" s="425"/>
      <c r="FE17" s="425"/>
      <c r="FF17" s="425"/>
      <c r="FG17" s="425"/>
      <c r="FH17" s="425"/>
      <c r="FI17" s="425"/>
      <c r="FJ17" s="425"/>
      <c r="FK17" s="425"/>
      <c r="FL17" s="425"/>
      <c r="FM17" s="425"/>
      <c r="FN17" s="425"/>
      <c r="FO17" s="425"/>
      <c r="FP17" s="425"/>
      <c r="FQ17" s="425"/>
      <c r="FR17" s="425"/>
      <c r="FS17" s="425"/>
      <c r="FT17" s="425"/>
      <c r="FU17" s="425"/>
      <c r="FV17" s="425"/>
      <c r="FW17" s="425"/>
      <c r="FX17" s="425"/>
      <c r="FY17" s="425"/>
      <c r="FZ17" s="425"/>
      <c r="GA17" s="425"/>
      <c r="GB17" s="425"/>
      <c r="GC17" s="425"/>
      <c r="GD17" s="425"/>
      <c r="GE17" s="425"/>
      <c r="GF17" s="425"/>
      <c r="GG17" s="425"/>
      <c r="GH17" s="425"/>
      <c r="GI17" s="425"/>
      <c r="GJ17" s="425"/>
      <c r="GK17" s="425"/>
      <c r="GL17" s="425"/>
      <c r="GM17" s="425"/>
      <c r="GN17" s="425"/>
      <c r="GO17" s="425"/>
      <c r="GP17" s="425"/>
      <c r="GQ17" s="425"/>
      <c r="GR17" s="425"/>
      <c r="GS17" s="425"/>
      <c r="GT17" s="425"/>
      <c r="GU17" s="425"/>
      <c r="GV17" s="425"/>
      <c r="GW17" s="425"/>
      <c r="GX17" s="425"/>
      <c r="GY17" s="425"/>
      <c r="GZ17" s="425"/>
      <c r="HA17" s="425"/>
      <c r="HB17" s="425"/>
      <c r="HC17" s="425"/>
      <c r="HD17" s="425"/>
      <c r="HE17" s="425"/>
      <c r="HF17" s="425"/>
      <c r="HG17" s="425"/>
      <c r="HH17" s="425"/>
      <c r="HI17" s="425"/>
      <c r="HJ17" s="425"/>
      <c r="HK17" s="425"/>
      <c r="HL17" s="425"/>
      <c r="HM17" s="425"/>
      <c r="HN17" s="425"/>
      <c r="HO17" s="425"/>
      <c r="HP17" s="425"/>
      <c r="HQ17" s="425"/>
      <c r="HR17" s="425"/>
      <c r="HS17" s="425"/>
      <c r="HT17" s="425"/>
      <c r="HU17" s="425"/>
      <c r="HV17" s="425"/>
      <c r="HW17" s="425"/>
      <c r="HX17" s="425"/>
      <c r="HY17" s="425"/>
      <c r="HZ17" s="425"/>
      <c r="IA17" s="425"/>
      <c r="IB17" s="425"/>
      <c r="IC17" s="425"/>
      <c r="ID17" s="425"/>
      <c r="IE17" s="425"/>
      <c r="IF17" s="425"/>
      <c r="IG17" s="425"/>
      <c r="IH17" s="425"/>
      <c r="II17" s="425"/>
      <c r="IJ17" s="425"/>
      <c r="IK17" s="425"/>
      <c r="IL17" s="425"/>
      <c r="IM17" s="425"/>
      <c r="IN17" s="425"/>
      <c r="IO17" s="425"/>
      <c r="IP17" s="425"/>
      <c r="IQ17" s="425"/>
      <c r="IR17" s="425"/>
      <c r="IS17" s="425"/>
      <c r="IT17" s="425"/>
      <c r="IU17" s="425"/>
      <c r="IV17" s="425"/>
    </row>
    <row r="19" spans="1:256">
      <c r="A19" s="421" t="s">
        <v>8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1"/>
      <c r="N19" s="421"/>
      <c r="O19" s="42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9:O19"/>
    <mergeCell ref="A13:C13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2" sqref="A2:O2"/>
    </sheetView>
  </sheetViews>
  <sheetFormatPr defaultRowHeight="12.75"/>
  <cols>
    <col min="1" max="2" style="436" width="9.428005" customWidth="1"/>
    <col min="3" max="4" style="436" width="14.2966" customWidth="1"/>
    <col min="5" max="5" style="436" width="9.428005" customWidth="1"/>
    <col min="6" max="7" style="436" width="7.424211" customWidth="1"/>
    <col min="8" max="9" style="436" width="9.428005" customWidth="1"/>
    <col min="10" max="11" style="436" width="7.424211" customWidth="1"/>
    <col min="12" max="12" style="436" width="8.711805" customWidth="1"/>
    <col min="13" max="13" style="436" width="10.1442" customWidth="1"/>
    <col min="14" max="14" style="436" width="14.2966" customWidth="1"/>
    <col min="15" max="15" style="436" width="6.852817" customWidth="1"/>
    <col min="16" max="16" style="436" width="1.127134" customWidth="1"/>
    <col min="17" max="256" style="436"/>
  </cols>
  <sheetData>
    <row r="1" spans="1:16" ht="0.95" customHeight="1">
      <c r="A1" s="437"/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</row>
    <row r="2" spans="1:16" ht="21.6" customHeight="1">
      <c r="A2" s="438" t="str">
        <v>אג''ח קונצרני סחיר- לפי עלות מתואמת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9"/>
    </row>
    <row r="3" spans="1:16" ht="36" customHeight="1">
      <c r="A3" s="440" t="s">
        <v>1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39"/>
    </row>
    <row r="4" spans="1:16" ht="48.95" customHeight="1">
      <c r="A4" s="441" t="s">
        <v>2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39"/>
    </row>
    <row r="5" spans="1:16" ht="28.7" customHeight="1">
      <c r="A5" s="439"/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</row>
    <row r="6" spans="1:16">
      <c r="A6" s="442" t="s">
        <v>3</v>
      </c>
      <c r="B6" s="442" t="s">
        <v>47</v>
      </c>
      <c r="C6" s="442" t="s">
        <v>204</v>
      </c>
      <c r="D6" s="442" t="s">
        <v>50</v>
      </c>
      <c r="E6" s="442" t="s">
        <v>205</v>
      </c>
      <c r="F6" s="442" t="s">
        <v>26</v>
      </c>
      <c r="G6" s="442" t="s">
        <v>10</v>
      </c>
      <c r="H6" s="442" t="s">
        <v>51</v>
      </c>
      <c r="I6" s="442" t="s">
        <v>160</v>
      </c>
      <c r="J6" s="442" t="s">
        <v>27</v>
      </c>
      <c r="K6" s="442" t="s">
        <v>28</v>
      </c>
      <c r="L6" s="442" t="s">
        <v>62</v>
      </c>
      <c r="M6" s="442" t="s">
        <v>29</v>
      </c>
      <c r="N6" s="442" t="s">
        <v>30</v>
      </c>
      <c r="O6" s="439"/>
      <c r="P6" s="439"/>
    </row>
    <row r="7" spans="1:16" ht="15.2" customHeight="1">
      <c r="A7" s="443" t="s">
        <v>31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39"/>
      <c r="P7" s="439"/>
    </row>
    <row r="8" spans="1:16" ht="15.2" customHeight="1">
      <c r="A8" s="443" t="s">
        <v>72</v>
      </c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39"/>
      <c r="P8" s="439"/>
    </row>
    <row r="9" spans="1:16">
      <c r="A9" s="444">
        <v>3.49163240105943e-10</v>
      </c>
      <c r="B9" s="444">
        <v>0</v>
      </c>
      <c r="C9" s="444">
        <v>1e-05</v>
      </c>
      <c r="D9" s="444">
        <v>0</v>
      </c>
      <c r="E9" s="444">
        <v>0</v>
      </c>
      <c r="F9" s="444">
        <v>0</v>
      </c>
      <c r="G9" s="445" t="s">
        <v>34</v>
      </c>
      <c r="H9" s="444">
        <v>0</v>
      </c>
      <c r="I9" s="446"/>
      <c r="J9" s="445"/>
      <c r="K9" s="445" t="s">
        <v>34</v>
      </c>
      <c r="L9" s="445" t="s">
        <v>34</v>
      </c>
      <c r="M9" s="445" t="s">
        <v>34</v>
      </c>
      <c r="N9" s="445" t="s">
        <v>34</v>
      </c>
      <c r="O9" s="439"/>
      <c r="P9" s="439"/>
    </row>
    <row r="10" spans="1:16">
      <c r="A10" s="447">
        <v>3.49163240105943e-10</v>
      </c>
      <c r="B10" s="448"/>
      <c r="C10" s="447">
        <v>1e-05</v>
      </c>
      <c r="D10" s="447">
        <v>0</v>
      </c>
      <c r="E10" s="448"/>
      <c r="F10" s="448"/>
      <c r="G10" s="448"/>
      <c r="H10" s="447">
        <v>0</v>
      </c>
      <c r="I10" s="448"/>
      <c r="J10" s="448"/>
      <c r="K10" s="448"/>
      <c r="L10" s="448"/>
      <c r="M10" s="448"/>
      <c r="N10" s="449" t="s">
        <v>99</v>
      </c>
      <c r="O10" s="439"/>
      <c r="P10" s="439"/>
    </row>
    <row r="11" spans="1:16" ht="15.2" customHeight="1">
      <c r="A11" s="443" t="s">
        <v>100</v>
      </c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  <c r="O11" s="439"/>
      <c r="P11" s="439"/>
    </row>
    <row r="12" spans="1:16">
      <c r="A12" s="444">
        <v>3.49163240105943e-10</v>
      </c>
      <c r="B12" s="444">
        <v>0</v>
      </c>
      <c r="C12" s="444">
        <v>1e-05</v>
      </c>
      <c r="D12" s="444">
        <v>0</v>
      </c>
      <c r="E12" s="444">
        <v>0</v>
      </c>
      <c r="F12" s="444">
        <v>0</v>
      </c>
      <c r="G12" s="445" t="s">
        <v>34</v>
      </c>
      <c r="H12" s="444">
        <v>0</v>
      </c>
      <c r="I12" s="446"/>
      <c r="J12" s="445"/>
      <c r="K12" s="445" t="s">
        <v>34</v>
      </c>
      <c r="L12" s="445" t="s">
        <v>34</v>
      </c>
      <c r="M12" s="445" t="s">
        <v>34</v>
      </c>
      <c r="N12" s="445" t="s">
        <v>34</v>
      </c>
      <c r="O12" s="439"/>
      <c r="P12" s="439"/>
    </row>
    <row r="13" spans="1:16">
      <c r="A13" s="447">
        <v>3.49163240105943e-10</v>
      </c>
      <c r="B13" s="448"/>
      <c r="C13" s="447">
        <v>1e-05</v>
      </c>
      <c r="D13" s="447">
        <v>0</v>
      </c>
      <c r="E13" s="448"/>
      <c r="F13" s="448"/>
      <c r="G13" s="448"/>
      <c r="H13" s="447">
        <v>0</v>
      </c>
      <c r="I13" s="448"/>
      <c r="J13" s="448"/>
      <c r="K13" s="448"/>
      <c r="L13" s="448"/>
      <c r="M13" s="448"/>
      <c r="N13" s="449" t="s">
        <v>104</v>
      </c>
      <c r="O13" s="439"/>
      <c r="P13" s="439"/>
    </row>
    <row r="14" spans="1:16" ht="15.2" customHeight="1">
      <c r="A14" s="443" t="s">
        <v>105</v>
      </c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39"/>
      <c r="P14" s="439"/>
    </row>
    <row r="15" spans="1:16">
      <c r="A15" s="444">
        <v>3.49163240105943e-10</v>
      </c>
      <c r="B15" s="444">
        <v>0</v>
      </c>
      <c r="C15" s="444">
        <v>1e-05</v>
      </c>
      <c r="D15" s="444">
        <v>0</v>
      </c>
      <c r="E15" s="444">
        <v>0</v>
      </c>
      <c r="F15" s="444">
        <v>0</v>
      </c>
      <c r="G15" s="445" t="s">
        <v>34</v>
      </c>
      <c r="H15" s="444">
        <v>0</v>
      </c>
      <c r="I15" s="446"/>
      <c r="J15" s="445"/>
      <c r="K15" s="445" t="s">
        <v>34</v>
      </c>
      <c r="L15" s="445" t="s">
        <v>34</v>
      </c>
      <c r="M15" s="445" t="s">
        <v>34</v>
      </c>
      <c r="N15" s="445" t="s">
        <v>34</v>
      </c>
      <c r="O15" s="439"/>
      <c r="P15" s="439"/>
    </row>
    <row r="16" spans="1:16">
      <c r="A16" s="447">
        <v>3.49163240105943e-10</v>
      </c>
      <c r="B16" s="448"/>
      <c r="C16" s="447">
        <v>1e-05</v>
      </c>
      <c r="D16" s="447">
        <v>0</v>
      </c>
      <c r="E16" s="448"/>
      <c r="F16" s="448"/>
      <c r="G16" s="448"/>
      <c r="H16" s="447">
        <v>0</v>
      </c>
      <c r="I16" s="448"/>
      <c r="J16" s="448"/>
      <c r="K16" s="448"/>
      <c r="L16" s="448"/>
      <c r="M16" s="448"/>
      <c r="N16" s="449" t="s">
        <v>106</v>
      </c>
      <c r="O16" s="439"/>
      <c r="P16" s="439"/>
    </row>
    <row r="17" spans="1:16" ht="15.2" customHeight="1">
      <c r="A17" s="443" t="s">
        <v>107</v>
      </c>
      <c r="B17" s="443"/>
      <c r="C17" s="443"/>
      <c r="D17" s="443"/>
      <c r="E17" s="443"/>
      <c r="F17" s="443"/>
      <c r="G17" s="443"/>
      <c r="H17" s="443"/>
      <c r="I17" s="443"/>
      <c r="J17" s="443"/>
      <c r="K17" s="443"/>
      <c r="L17" s="443"/>
      <c r="M17" s="443"/>
      <c r="N17" s="443"/>
      <c r="O17" s="439"/>
      <c r="P17" s="439"/>
    </row>
    <row r="18" spans="1:16">
      <c r="A18" s="444">
        <v>3.49163240105943e-10</v>
      </c>
      <c r="B18" s="444">
        <v>0</v>
      </c>
      <c r="C18" s="444">
        <v>1e-05</v>
      </c>
      <c r="D18" s="444">
        <v>0</v>
      </c>
      <c r="E18" s="444">
        <v>0</v>
      </c>
      <c r="F18" s="444">
        <v>0</v>
      </c>
      <c r="G18" s="445" t="s">
        <v>34</v>
      </c>
      <c r="H18" s="444">
        <v>0</v>
      </c>
      <c r="I18" s="446"/>
      <c r="J18" s="445"/>
      <c r="K18" s="445" t="s">
        <v>34</v>
      </c>
      <c r="L18" s="445" t="s">
        <v>34</v>
      </c>
      <c r="M18" s="445" t="s">
        <v>34</v>
      </c>
      <c r="N18" s="445" t="s">
        <v>34</v>
      </c>
      <c r="O18" s="439"/>
      <c r="P18" s="439"/>
    </row>
    <row r="19" spans="1:16">
      <c r="A19" s="447">
        <v>3.49163240105943e-10</v>
      </c>
      <c r="B19" s="448"/>
      <c r="C19" s="447">
        <v>1e-05</v>
      </c>
      <c r="D19" s="447">
        <v>0</v>
      </c>
      <c r="E19" s="448"/>
      <c r="F19" s="448"/>
      <c r="G19" s="448"/>
      <c r="H19" s="447">
        <v>0</v>
      </c>
      <c r="I19" s="448"/>
      <c r="J19" s="448"/>
      <c r="K19" s="448"/>
      <c r="L19" s="448"/>
      <c r="M19" s="448"/>
      <c r="N19" s="449" t="s">
        <v>108</v>
      </c>
      <c r="O19" s="439"/>
      <c r="P19" s="439"/>
    </row>
    <row r="20" spans="1:16">
      <c r="A20" s="447">
        <v>1.39665296042377e-09</v>
      </c>
      <c r="B20" s="448"/>
      <c r="C20" s="447">
        <v>4e-05</v>
      </c>
      <c r="D20" s="447">
        <v>0</v>
      </c>
      <c r="E20" s="448"/>
      <c r="F20" s="448"/>
      <c r="G20" s="448"/>
      <c r="H20" s="447">
        <v>0</v>
      </c>
      <c r="I20" s="448"/>
      <c r="J20" s="448"/>
      <c r="K20" s="448"/>
      <c r="L20" s="448"/>
      <c r="M20" s="448"/>
      <c r="N20" s="449" t="s">
        <v>44</v>
      </c>
      <c r="O20" s="439"/>
      <c r="P20" s="439"/>
    </row>
    <row r="21" spans="1:16">
      <c r="A21" s="450">
        <v>1.39665296042377e-09</v>
      </c>
      <c r="B21" s="451"/>
      <c r="C21" s="450">
        <v>4e-05</v>
      </c>
      <c r="D21" s="450">
        <v>0</v>
      </c>
      <c r="E21" s="451"/>
      <c r="F21" s="451"/>
      <c r="G21" s="451"/>
      <c r="H21" s="450">
        <v>0</v>
      </c>
      <c r="I21" s="451"/>
      <c r="J21" s="451"/>
      <c r="K21" s="451"/>
      <c r="L21" s="451"/>
      <c r="M21" s="451"/>
      <c r="N21" s="452" t="str">
        <v>סה''כ אג''ח קונצרני סחיר- לפי עלות מתואמת</v>
      </c>
      <c r="O21" s="439"/>
      <c r="P21" s="439"/>
    </row>
    <row r="22" spans="1:16" ht="20.1" customHeight="1">
      <c r="A22" s="439"/>
      <c r="B22" s="439"/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</row>
    <row r="23" spans="1:16" ht="36" customHeight="1">
      <c r="A23" s="439" t="s">
        <v>8</v>
      </c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39"/>
      <c r="O23" s="439"/>
      <c r="P23" s="439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2" sqref="A2:O2"/>
    </sheetView>
  </sheetViews>
  <sheetFormatPr defaultRowHeight="12.75"/>
  <cols>
    <col min="1" max="2" style="453" width="9.428005" customWidth="1"/>
    <col min="3" max="4" style="453" width="14.2966" customWidth="1"/>
    <col min="5" max="5" style="453" width="9.428005" customWidth="1"/>
    <col min="6" max="7" style="453" width="7.424211" customWidth="1"/>
    <col min="8" max="9" style="453" width="9.428005" customWidth="1"/>
    <col min="10" max="11" style="453" width="7.424211" customWidth="1"/>
    <col min="12" max="12" style="453" width="8.711805" customWidth="1"/>
    <col min="13" max="13" style="453" width="10.1442" customWidth="1"/>
    <col min="14" max="14" style="453" width="14.2966" customWidth="1"/>
    <col min="15" max="15" style="453" width="6.852817" customWidth="1"/>
    <col min="16" max="16" style="453" width="1.127134" customWidth="1"/>
    <col min="17" max="256" style="453"/>
  </cols>
  <sheetData>
    <row r="1" spans="1:16" ht="0.95" customHeight="1">
      <c r="A1" s="454"/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</row>
    <row r="2" spans="1:16" ht="21.6" customHeight="1">
      <c r="A2" s="455" t="str">
        <v>אג''ח קונצרני לא סחיר- לפי עלות מתואמת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6"/>
    </row>
    <row r="3" spans="1:16" ht="36" customHeight="1">
      <c r="A3" s="457" t="s">
        <v>1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6"/>
    </row>
    <row r="4" spans="1:16" ht="48.95" customHeight="1">
      <c r="A4" s="458" t="s">
        <v>2</v>
      </c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6"/>
    </row>
    <row r="5" spans="1:16" ht="28.7" customHeight="1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</row>
    <row r="6" spans="1:16">
      <c r="A6" s="459" t="s">
        <v>3</v>
      </c>
      <c r="B6" s="459" t="s">
        <v>47</v>
      </c>
      <c r="C6" s="459" t="s">
        <v>204</v>
      </c>
      <c r="D6" s="459" t="s">
        <v>50</v>
      </c>
      <c r="E6" s="459" t="s">
        <v>205</v>
      </c>
      <c r="F6" s="459" t="s">
        <v>26</v>
      </c>
      <c r="G6" s="459" t="s">
        <v>10</v>
      </c>
      <c r="H6" s="459" t="s">
        <v>51</v>
      </c>
      <c r="I6" s="459" t="s">
        <v>160</v>
      </c>
      <c r="J6" s="459" t="s">
        <v>27</v>
      </c>
      <c r="K6" s="459" t="s">
        <v>28</v>
      </c>
      <c r="L6" s="459" t="s">
        <v>62</v>
      </c>
      <c r="M6" s="459" t="s">
        <v>29</v>
      </c>
      <c r="N6" s="459" t="s">
        <v>30</v>
      </c>
      <c r="O6" s="456"/>
      <c r="P6" s="456"/>
    </row>
    <row r="7" spans="1:16" ht="15.2" customHeight="1">
      <c r="A7" s="460" t="s">
        <v>31</v>
      </c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456"/>
      <c r="P7" s="456"/>
    </row>
    <row r="8" spans="1:16" ht="15.2" customHeight="1">
      <c r="A8" s="460" t="s">
        <v>170</v>
      </c>
      <c r="B8" s="460"/>
      <c r="C8" s="460"/>
      <c r="D8" s="460"/>
      <c r="E8" s="460"/>
      <c r="F8" s="460"/>
      <c r="G8" s="460"/>
      <c r="H8" s="460"/>
      <c r="I8" s="460"/>
      <c r="J8" s="460"/>
      <c r="K8" s="460"/>
      <c r="L8" s="460"/>
      <c r="M8" s="460"/>
      <c r="N8" s="460"/>
      <c r="O8" s="456"/>
      <c r="P8" s="456"/>
    </row>
    <row r="9" spans="1:16">
      <c r="A9" s="461">
        <v>3.49163240105943e-10</v>
      </c>
      <c r="B9" s="461">
        <v>0</v>
      </c>
      <c r="C9" s="461">
        <v>1e-05</v>
      </c>
      <c r="D9" s="461">
        <v>0</v>
      </c>
      <c r="E9" s="461">
        <v>0</v>
      </c>
      <c r="F9" s="461">
        <v>0</v>
      </c>
      <c r="G9" s="462" t="s">
        <v>34</v>
      </c>
      <c r="H9" s="461">
        <v>0</v>
      </c>
      <c r="I9" s="463"/>
      <c r="J9" s="462"/>
      <c r="K9" s="462" t="s">
        <v>34</v>
      </c>
      <c r="L9" s="462" t="s">
        <v>34</v>
      </c>
      <c r="M9" s="462" t="s">
        <v>34</v>
      </c>
      <c r="N9" s="462" t="s">
        <v>34</v>
      </c>
      <c r="O9" s="456"/>
      <c r="P9" s="456"/>
    </row>
    <row r="10" spans="1:16">
      <c r="A10" s="464">
        <v>3.49163240105943e-10</v>
      </c>
      <c r="B10" s="465"/>
      <c r="C10" s="464">
        <v>1e-05</v>
      </c>
      <c r="D10" s="464">
        <v>0</v>
      </c>
      <c r="E10" s="465"/>
      <c r="F10" s="465"/>
      <c r="G10" s="465"/>
      <c r="H10" s="464">
        <v>0</v>
      </c>
      <c r="I10" s="465"/>
      <c r="J10" s="465"/>
      <c r="K10" s="465"/>
      <c r="L10" s="465"/>
      <c r="M10" s="465"/>
      <c r="N10" s="466" t="s">
        <v>175</v>
      </c>
      <c r="O10" s="456"/>
      <c r="P10" s="456"/>
    </row>
    <row r="11" spans="1:16" ht="15.2" customHeight="1">
      <c r="A11" s="460" t="s">
        <v>100</v>
      </c>
      <c r="B11" s="460"/>
      <c r="C11" s="460"/>
      <c r="D11" s="460"/>
      <c r="E11" s="460"/>
      <c r="F11" s="460"/>
      <c r="G11" s="460"/>
      <c r="H11" s="460"/>
      <c r="I11" s="460"/>
      <c r="J11" s="460"/>
      <c r="K11" s="460"/>
      <c r="L11" s="460"/>
      <c r="M11" s="460"/>
      <c r="N11" s="460"/>
      <c r="O11" s="456"/>
      <c r="P11" s="456"/>
    </row>
    <row r="12" spans="1:16">
      <c r="A12" s="461">
        <v>3.49163240105943e-10</v>
      </c>
      <c r="B12" s="461">
        <v>0</v>
      </c>
      <c r="C12" s="461">
        <v>1e-05</v>
      </c>
      <c r="D12" s="461">
        <v>0</v>
      </c>
      <c r="E12" s="461">
        <v>0</v>
      </c>
      <c r="F12" s="461">
        <v>0</v>
      </c>
      <c r="G12" s="462" t="s">
        <v>34</v>
      </c>
      <c r="H12" s="461">
        <v>0</v>
      </c>
      <c r="I12" s="463"/>
      <c r="J12" s="462"/>
      <c r="K12" s="462" t="s">
        <v>34</v>
      </c>
      <c r="L12" s="462" t="s">
        <v>34</v>
      </c>
      <c r="M12" s="462" t="s">
        <v>34</v>
      </c>
      <c r="N12" s="462" t="s">
        <v>34</v>
      </c>
      <c r="O12" s="456"/>
      <c r="P12" s="456"/>
    </row>
    <row r="13" spans="1:16">
      <c r="A13" s="464">
        <v>3.49163240105943e-10</v>
      </c>
      <c r="B13" s="465"/>
      <c r="C13" s="464">
        <v>1e-05</v>
      </c>
      <c r="D13" s="464">
        <v>0</v>
      </c>
      <c r="E13" s="465"/>
      <c r="F13" s="465"/>
      <c r="G13" s="465"/>
      <c r="H13" s="464">
        <v>0</v>
      </c>
      <c r="I13" s="465"/>
      <c r="J13" s="465"/>
      <c r="K13" s="465"/>
      <c r="L13" s="465"/>
      <c r="M13" s="465"/>
      <c r="N13" s="466" t="s">
        <v>104</v>
      </c>
      <c r="O13" s="456"/>
      <c r="P13" s="456"/>
    </row>
    <row r="14" spans="1:16" ht="15.2" customHeight="1">
      <c r="A14" s="460" t="s">
        <v>176</v>
      </c>
      <c r="B14" s="460"/>
      <c r="C14" s="460"/>
      <c r="D14" s="460"/>
      <c r="E14" s="460"/>
      <c r="F14" s="460"/>
      <c r="G14" s="460"/>
      <c r="H14" s="460"/>
      <c r="I14" s="460"/>
      <c r="J14" s="460"/>
      <c r="K14" s="460"/>
      <c r="L14" s="460"/>
      <c r="M14" s="460"/>
      <c r="N14" s="460"/>
      <c r="O14" s="456"/>
      <c r="P14" s="456"/>
    </row>
    <row r="15" spans="1:16">
      <c r="A15" s="461">
        <v>3.49163240105943e-10</v>
      </c>
      <c r="B15" s="461">
        <v>0</v>
      </c>
      <c r="C15" s="461">
        <v>1e-05</v>
      </c>
      <c r="D15" s="461">
        <v>0</v>
      </c>
      <c r="E15" s="461">
        <v>0</v>
      </c>
      <c r="F15" s="461">
        <v>0</v>
      </c>
      <c r="G15" s="462" t="s">
        <v>34</v>
      </c>
      <c r="H15" s="461">
        <v>0</v>
      </c>
      <c r="I15" s="463"/>
      <c r="J15" s="462"/>
      <c r="K15" s="462" t="s">
        <v>34</v>
      </c>
      <c r="L15" s="462" t="s">
        <v>34</v>
      </c>
      <c r="M15" s="462" t="s">
        <v>34</v>
      </c>
      <c r="N15" s="462" t="s">
        <v>34</v>
      </c>
      <c r="O15" s="456"/>
      <c r="P15" s="456"/>
    </row>
    <row r="16" spans="1:16">
      <c r="A16" s="464">
        <v>3.49163240105943e-10</v>
      </c>
      <c r="B16" s="465"/>
      <c r="C16" s="464">
        <v>1e-05</v>
      </c>
      <c r="D16" s="464">
        <v>0</v>
      </c>
      <c r="E16" s="465"/>
      <c r="F16" s="465"/>
      <c r="G16" s="465"/>
      <c r="H16" s="464">
        <v>0</v>
      </c>
      <c r="I16" s="465"/>
      <c r="J16" s="465"/>
      <c r="K16" s="465"/>
      <c r="L16" s="465"/>
      <c r="M16" s="465"/>
      <c r="N16" s="466" t="s">
        <v>177</v>
      </c>
      <c r="O16" s="456"/>
      <c r="P16" s="456"/>
    </row>
    <row r="17" spans="1:16" ht="15.2" customHeight="1">
      <c r="A17" s="460" t="s">
        <v>131</v>
      </c>
      <c r="B17" s="460"/>
      <c r="C17" s="460"/>
      <c r="D17" s="460"/>
      <c r="E17" s="460"/>
      <c r="F17" s="460"/>
      <c r="G17" s="460"/>
      <c r="H17" s="460"/>
      <c r="I17" s="460"/>
      <c r="J17" s="460"/>
      <c r="K17" s="460"/>
      <c r="L17" s="460"/>
      <c r="M17" s="460"/>
      <c r="N17" s="460"/>
      <c r="O17" s="456"/>
      <c r="P17" s="456"/>
    </row>
    <row r="18" spans="1:16">
      <c r="A18" s="461">
        <v>3.49163240105943e-10</v>
      </c>
      <c r="B18" s="461">
        <v>0</v>
      </c>
      <c r="C18" s="461">
        <v>1e-05</v>
      </c>
      <c r="D18" s="461">
        <v>0</v>
      </c>
      <c r="E18" s="461">
        <v>0</v>
      </c>
      <c r="F18" s="461">
        <v>0</v>
      </c>
      <c r="G18" s="462" t="s">
        <v>34</v>
      </c>
      <c r="H18" s="461">
        <v>0</v>
      </c>
      <c r="I18" s="463"/>
      <c r="J18" s="462"/>
      <c r="K18" s="462" t="s">
        <v>34</v>
      </c>
      <c r="L18" s="462" t="s">
        <v>34</v>
      </c>
      <c r="M18" s="462" t="s">
        <v>34</v>
      </c>
      <c r="N18" s="462" t="s">
        <v>34</v>
      </c>
      <c r="O18" s="456"/>
      <c r="P18" s="456"/>
    </row>
    <row r="19" spans="1:16">
      <c r="A19" s="464">
        <v>3.49163240105943e-10</v>
      </c>
      <c r="B19" s="465"/>
      <c r="C19" s="464">
        <v>1e-05</v>
      </c>
      <c r="D19" s="464">
        <v>0</v>
      </c>
      <c r="E19" s="465"/>
      <c r="F19" s="465"/>
      <c r="G19" s="465"/>
      <c r="H19" s="464">
        <v>0</v>
      </c>
      <c r="I19" s="465"/>
      <c r="J19" s="465"/>
      <c r="K19" s="465"/>
      <c r="L19" s="465"/>
      <c r="M19" s="465"/>
      <c r="N19" s="466" t="s">
        <v>132</v>
      </c>
      <c r="O19" s="456"/>
      <c r="P19" s="456"/>
    </row>
    <row r="20" spans="1:16">
      <c r="A20" s="464">
        <v>1.39665296042377e-09</v>
      </c>
      <c r="B20" s="465"/>
      <c r="C20" s="464">
        <v>4e-05</v>
      </c>
      <c r="D20" s="464">
        <v>0</v>
      </c>
      <c r="E20" s="465"/>
      <c r="F20" s="465"/>
      <c r="G20" s="465"/>
      <c r="H20" s="464">
        <v>0</v>
      </c>
      <c r="I20" s="465"/>
      <c r="J20" s="465"/>
      <c r="K20" s="465"/>
      <c r="L20" s="465"/>
      <c r="M20" s="465"/>
      <c r="N20" s="466" t="s">
        <v>44</v>
      </c>
      <c r="O20" s="456"/>
      <c r="P20" s="456"/>
    </row>
    <row r="21" spans="1:16">
      <c r="A21" s="467">
        <v>1.39665296042377e-09</v>
      </c>
      <c r="B21" s="468"/>
      <c r="C21" s="467">
        <v>4e-05</v>
      </c>
      <c r="D21" s="467">
        <v>0</v>
      </c>
      <c r="E21" s="468"/>
      <c r="F21" s="468"/>
      <c r="G21" s="468"/>
      <c r="H21" s="467">
        <v>0</v>
      </c>
      <c r="I21" s="468"/>
      <c r="J21" s="468"/>
      <c r="K21" s="468"/>
      <c r="L21" s="468"/>
      <c r="M21" s="468"/>
      <c r="N21" s="469" t="str">
        <v>סה''כ אג''ח קונצרני לא סחיר- לפי עלות מתואמת</v>
      </c>
      <c r="O21" s="456"/>
      <c r="P21" s="456"/>
    </row>
    <row r="22" spans="1:16" ht="20.1" customHeight="1">
      <c r="A22" s="456"/>
      <c r="B22" s="456"/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6"/>
      <c r="P22" s="456"/>
    </row>
    <row r="23" spans="1:16" ht="36" customHeight="1">
      <c r="A23" s="456" t="s">
        <v>8</v>
      </c>
      <c r="B23" s="456"/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6"/>
      <c r="P23" s="45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61"/>
  <sheetViews>
    <sheetView workbookViewId="0" showGridLines="0">
      <selection activeCell="A2" sqref="A2:J2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24</v>
      </c>
      <c r="C6" s="26" t="s">
        <v>25</v>
      </c>
      <c r="D6" s="26" t="s">
        <v>26</v>
      </c>
      <c r="E6" s="26" t="s">
        <v>10</v>
      </c>
      <c r="F6" s="26" t="s">
        <v>27</v>
      </c>
      <c r="G6" s="26" t="s">
        <v>28</v>
      </c>
      <c r="H6" s="26" t="s">
        <v>29</v>
      </c>
      <c r="I6" s="26" t="s">
        <v>30</v>
      </c>
      <c r="J6" s="23"/>
      <c r="K6" s="23"/>
    </row>
    <row r="7" spans="1:11" ht="15.2" customHeight="1">
      <c r="A7" s="27" t="s">
        <v>31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3.06818686249454</v>
      </c>
      <c r="B9" s="28">
        <v>87872.56246</v>
      </c>
      <c r="C9" s="28">
        <v>0</v>
      </c>
      <c r="D9" s="28">
        <v>0</v>
      </c>
      <c r="E9" s="29" t="s">
        <v>32</v>
      </c>
      <c r="F9" s="29" t="s">
        <v>33</v>
      </c>
      <c r="G9" s="29" t="s">
        <v>34</v>
      </c>
      <c r="H9" s="29" t="str">
        <v>1111111111- 10- לאומי </v>
      </c>
      <c r="I9" s="29" t="str">
        <v>עו'ש*</v>
      </c>
      <c r="J9" s="23"/>
      <c r="K9" s="23"/>
    </row>
    <row r="10" spans="1:11">
      <c r="A10" s="28">
        <v>0.00103345545304501</v>
      </c>
      <c r="B10" s="28">
        <v>29.59806</v>
      </c>
      <c r="C10" s="28">
        <v>0</v>
      </c>
      <c r="D10" s="28">
        <v>0</v>
      </c>
      <c r="E10" s="29" t="s">
        <v>32</v>
      </c>
      <c r="F10" s="29" t="s">
        <v>33</v>
      </c>
      <c r="G10" s="29" t="s">
        <v>34</v>
      </c>
      <c r="H10" s="29" t="str">
        <v>1111111111- 12- בנק הפועלים</v>
      </c>
      <c r="I10" s="29" t="s">
        <v>35</v>
      </c>
      <c r="J10" s="23"/>
      <c r="K10" s="23"/>
    </row>
    <row r="11" spans="1:11">
      <c r="A11" s="28">
        <v>0.000801610712451423</v>
      </c>
      <c r="B11" s="28">
        <v>22.95805</v>
      </c>
      <c r="C11" s="28">
        <v>0</v>
      </c>
      <c r="D11" s="28">
        <v>0</v>
      </c>
      <c r="E11" s="29" t="s">
        <v>32</v>
      </c>
      <c r="F11" s="29" t="s">
        <v>33</v>
      </c>
      <c r="G11" s="29" t="s">
        <v>34</v>
      </c>
      <c r="H11" s="29" t="str">
        <v>1111111111- 26- יובנק בע"מ</v>
      </c>
      <c r="I11" s="29" t="s">
        <v>35</v>
      </c>
      <c r="J11" s="23"/>
      <c r="K11" s="23"/>
    </row>
    <row r="12" spans="1:11">
      <c r="A12" s="30">
        <v>3.07002192866004</v>
      </c>
      <c r="B12" s="30">
        <v>87925.11857</v>
      </c>
      <c r="C12" s="30">
        <v>0</v>
      </c>
      <c r="D12" s="31"/>
      <c r="E12" s="31"/>
      <c r="F12" s="31"/>
      <c r="G12" s="31"/>
      <c r="H12" s="31"/>
      <c r="I12" s="32" t="str">
        <v> סה''כ ל: יתרת מזומנים ועו"ש בש"ח</v>
      </c>
      <c r="J12" s="23"/>
      <c r="K12" s="23"/>
    </row>
    <row r="13" spans="1:11" ht="15.2" customHeight="1">
      <c r="A13" s="27" t="str">
        <v> יתרת מזומנים ועו"ש נקובים במט"ח</v>
      </c>
      <c r="B13" s="27"/>
      <c r="C13" s="27"/>
      <c r="D13" s="27"/>
      <c r="E13" s="27"/>
      <c r="F13" s="27"/>
      <c r="G13" s="27"/>
      <c r="H13" s="27"/>
      <c r="I13" s="27"/>
      <c r="J13" s="23"/>
      <c r="K13" s="23"/>
    </row>
    <row r="14" spans="1:11">
      <c r="A14" s="28">
        <v>0.008414014160483</v>
      </c>
      <c r="B14" s="28">
        <v>240.9765174</v>
      </c>
      <c r="C14" s="28">
        <v>0</v>
      </c>
      <c r="D14" s="28">
        <v>0</v>
      </c>
      <c r="E14" s="29" t="s">
        <v>11</v>
      </c>
      <c r="F14" s="29" t="s">
        <v>36</v>
      </c>
      <c r="G14" s="29" t="s">
        <v>37</v>
      </c>
      <c r="H14" s="29" t="str">
        <v>20001- 10- לאומי </v>
      </c>
      <c r="I14" s="29" t="str">
        <v>*דולר- בנק לאומי לישראל בע"מ</v>
      </c>
      <c r="J14" s="23"/>
      <c r="K14" s="23"/>
    </row>
    <row r="15" spans="1:11">
      <c r="A15" s="28">
        <v>0.212828068282346</v>
      </c>
      <c r="B15" s="28">
        <v>6095.37442194</v>
      </c>
      <c r="C15" s="28">
        <v>0</v>
      </c>
      <c r="D15" s="28">
        <v>0</v>
      </c>
      <c r="E15" s="29" t="s">
        <v>11</v>
      </c>
      <c r="F15" s="29" t="s">
        <v>36</v>
      </c>
      <c r="G15" s="29" t="s">
        <v>37</v>
      </c>
      <c r="H15" s="29" t="str">
        <v>20001- 26- יובנק בע"מ</v>
      </c>
      <c r="I15" s="29" t="s">
        <v>38</v>
      </c>
      <c r="J15" s="23"/>
      <c r="K15" s="23"/>
    </row>
    <row r="16" spans="1:11">
      <c r="A16" s="28">
        <v>0.0170872074472224</v>
      </c>
      <c r="B16" s="28">
        <v>489.37589885</v>
      </c>
      <c r="C16" s="28">
        <v>0</v>
      </c>
      <c r="D16" s="28">
        <v>0</v>
      </c>
      <c r="E16" s="29" t="s">
        <v>19</v>
      </c>
      <c r="F16" s="29" t="s">
        <v>36</v>
      </c>
      <c r="G16" s="29" t="s">
        <v>37</v>
      </c>
      <c r="H16" s="29" t="str">
        <v>200034- 26- יובנק בע"מ</v>
      </c>
      <c r="I16" s="29" t="str">
        <v>דולר סינגפור- בנק לאומי לישראל בע"מ</v>
      </c>
      <c r="J16" s="23"/>
      <c r="K16" s="23"/>
    </row>
    <row r="17" spans="1:11">
      <c r="A17" s="28">
        <v>0.000921882694845043</v>
      </c>
      <c r="B17" s="28">
        <v>26.402627452</v>
      </c>
      <c r="C17" s="28">
        <v>0</v>
      </c>
      <c r="D17" s="28">
        <v>0</v>
      </c>
      <c r="E17" s="29" t="s">
        <v>16</v>
      </c>
      <c r="F17" s="29" t="s">
        <v>36</v>
      </c>
      <c r="G17" s="29" t="s">
        <v>37</v>
      </c>
      <c r="H17" s="29" t="str">
        <v>100006- 26- יובנק בע"מ</v>
      </c>
      <c r="I17" s="29" t="str">
        <v>דולר קנדי- בנק לאומי לישראל בע"מ</v>
      </c>
      <c r="J17" s="23"/>
      <c r="K17" s="23"/>
    </row>
    <row r="18" spans="1:11">
      <c r="A18" s="28">
        <v>0.00135365200313965</v>
      </c>
      <c r="B18" s="28">
        <v>38.768456918</v>
      </c>
      <c r="C18" s="28">
        <v>0</v>
      </c>
      <c r="D18" s="28">
        <v>0</v>
      </c>
      <c r="E18" s="29" t="s">
        <v>12</v>
      </c>
      <c r="F18" s="29" t="s">
        <v>36</v>
      </c>
      <c r="G18" s="29" t="s">
        <v>37</v>
      </c>
      <c r="H18" s="29" t="str">
        <v>20003- 10- לאומי </v>
      </c>
      <c r="I18" s="29" t="str">
        <v>*יורו- בנק לאומי לישראל בע"מ</v>
      </c>
      <c r="J18" s="23"/>
      <c r="K18" s="23"/>
    </row>
    <row r="19" spans="1:11">
      <c r="A19" s="28">
        <v>0.0211767936283593</v>
      </c>
      <c r="B19" s="28">
        <v>606.501234836</v>
      </c>
      <c r="C19" s="28">
        <v>0</v>
      </c>
      <c r="D19" s="28">
        <v>0</v>
      </c>
      <c r="E19" s="29" t="s">
        <v>12</v>
      </c>
      <c r="F19" s="29" t="s">
        <v>36</v>
      </c>
      <c r="G19" s="29" t="s">
        <v>37</v>
      </c>
      <c r="H19" s="29" t="str">
        <v>20003- 26- יובנק בע"מ</v>
      </c>
      <c r="I19" s="29" t="s">
        <v>39</v>
      </c>
      <c r="J19" s="23"/>
      <c r="K19" s="23"/>
    </row>
    <row r="20" spans="1:11">
      <c r="A20" s="28">
        <v>0.221303070923722</v>
      </c>
      <c r="B20" s="28">
        <v>6338.09764328496</v>
      </c>
      <c r="C20" s="28">
        <v>0</v>
      </c>
      <c r="D20" s="28">
        <v>0</v>
      </c>
      <c r="E20" s="29" t="s">
        <v>15</v>
      </c>
      <c r="F20" s="29" t="s">
        <v>36</v>
      </c>
      <c r="G20" s="29" t="s">
        <v>37</v>
      </c>
      <c r="H20" s="29" t="str">
        <v>80031- 26- יובנק בע"מ</v>
      </c>
      <c r="I20" s="29" t="s">
        <v>40</v>
      </c>
      <c r="J20" s="23"/>
      <c r="K20" s="23"/>
    </row>
    <row r="21" spans="1:11">
      <c r="A21" s="28">
        <v>5.54089778414951e-06</v>
      </c>
      <c r="B21" s="28">
        <v>0.158690754</v>
      </c>
      <c r="C21" s="28">
        <v>0</v>
      </c>
      <c r="D21" s="28">
        <v>0</v>
      </c>
      <c r="E21" s="29" t="s">
        <v>22</v>
      </c>
      <c r="F21" s="29" t="s">
        <v>36</v>
      </c>
      <c r="G21" s="29" t="s">
        <v>37</v>
      </c>
      <c r="H21" s="29" t="str">
        <v>280028- 10- לאומי </v>
      </c>
      <c r="I21" s="29" t="str">
        <v>*כת.נורב- בנק לאומי לישראל בע"מ</v>
      </c>
      <c r="J21" s="23"/>
      <c r="K21" s="23"/>
    </row>
    <row r="22" spans="1:11">
      <c r="A22" s="28">
        <v>0.000106721881838865</v>
      </c>
      <c r="B22" s="28">
        <v>3.056503938</v>
      </c>
      <c r="C22" s="28">
        <v>0</v>
      </c>
      <c r="D22" s="28">
        <v>0</v>
      </c>
      <c r="E22" s="29" t="s">
        <v>18</v>
      </c>
      <c r="F22" s="29" t="s">
        <v>36</v>
      </c>
      <c r="G22" s="29" t="s">
        <v>37</v>
      </c>
      <c r="H22" s="29" t="str">
        <v>200005- 26- יובנק בע"מ</v>
      </c>
      <c r="I22" s="29" t="str">
        <v>*כתר שוודי- בנק לאומי לישראל בע"מ</v>
      </c>
      <c r="J22" s="23"/>
      <c r="K22" s="23"/>
    </row>
    <row r="23" spans="1:11">
      <c r="A23" s="28">
        <v>0.0336267060708908</v>
      </c>
      <c r="B23" s="28">
        <v>963.065472204</v>
      </c>
      <c r="C23" s="28">
        <v>0</v>
      </c>
      <c r="D23" s="28">
        <v>0</v>
      </c>
      <c r="E23" s="29" t="s">
        <v>14</v>
      </c>
      <c r="F23" s="29" t="s">
        <v>36</v>
      </c>
      <c r="G23" s="29" t="s">
        <v>37</v>
      </c>
      <c r="H23" s="29" t="str">
        <v>70002- 26- יובנק בע"מ</v>
      </c>
      <c r="I23" s="29" t="s">
        <v>41</v>
      </c>
      <c r="J23" s="23"/>
      <c r="K23" s="23"/>
    </row>
    <row r="24" spans="1:11">
      <c r="A24" s="28">
        <v>0.000679705604617035</v>
      </c>
      <c r="B24" s="28">
        <v>19.4667</v>
      </c>
      <c r="C24" s="28">
        <v>0</v>
      </c>
      <c r="D24" s="28">
        <v>0</v>
      </c>
      <c r="E24" s="29" t="s">
        <v>21</v>
      </c>
      <c r="F24" s="29" t="s">
        <v>36</v>
      </c>
      <c r="G24" s="29" t="s">
        <v>37</v>
      </c>
      <c r="H24" s="29" t="str">
        <v>200066- 10- לאומי </v>
      </c>
      <c r="I24" s="29" t="str">
        <v>*לירה טורקית- בנק לאומי לישראל בע"מ</v>
      </c>
      <c r="J24" s="23"/>
      <c r="K24" s="23"/>
    </row>
    <row r="25" spans="1:11">
      <c r="A25" s="28">
        <v>0.00166291611824756</v>
      </c>
      <c r="B25" s="28">
        <v>47.62575</v>
      </c>
      <c r="C25" s="28">
        <v>0</v>
      </c>
      <c r="D25" s="28">
        <v>0</v>
      </c>
      <c r="E25" s="29" t="s">
        <v>21</v>
      </c>
      <c r="F25" s="29" t="s">
        <v>36</v>
      </c>
      <c r="G25" s="29" t="s">
        <v>37</v>
      </c>
      <c r="H25" s="29" t="str">
        <v>200066- 26- יובנק בע"מ</v>
      </c>
      <c r="I25" s="29" t="str">
        <v>לירה טורקית- בנק לאומי לישראל בע"מ</v>
      </c>
      <c r="J25" s="23"/>
      <c r="K25" s="23"/>
    </row>
    <row r="26" spans="1:11">
      <c r="A26" s="28">
        <v>0.00239760661548441</v>
      </c>
      <c r="B26" s="28">
        <v>68.667211782</v>
      </c>
      <c r="C26" s="28">
        <v>0</v>
      </c>
      <c r="D26" s="28">
        <v>0</v>
      </c>
      <c r="E26" s="29" t="s">
        <v>20</v>
      </c>
      <c r="F26" s="29" t="s">
        <v>36</v>
      </c>
      <c r="G26" s="29" t="s">
        <v>37</v>
      </c>
      <c r="H26" s="29" t="str">
        <v>200037- 26- יובנק בע"מ</v>
      </c>
      <c r="I26" s="29" t="str">
        <v>פזו מקסיקני- בנק לאומי לישראל בע"מ</v>
      </c>
      <c r="J26" s="23"/>
      <c r="K26" s="23"/>
    </row>
    <row r="27" spans="1:11">
      <c r="A27" s="28">
        <v>0.0265854315435086</v>
      </c>
      <c r="B27" s="28">
        <v>761.40407952</v>
      </c>
      <c r="C27" s="28">
        <v>0</v>
      </c>
      <c r="D27" s="28">
        <v>0</v>
      </c>
      <c r="E27" s="29" t="s">
        <v>13</v>
      </c>
      <c r="F27" s="29" t="s">
        <v>36</v>
      </c>
      <c r="G27" s="29" t="s">
        <v>37</v>
      </c>
      <c r="H27" s="29" t="str">
        <v>30005- 26- יובנק בע"מ</v>
      </c>
      <c r="I27" s="29" t="s">
        <v>42</v>
      </c>
      <c r="J27" s="23"/>
      <c r="K27" s="23"/>
    </row>
    <row r="28" spans="1:11">
      <c r="A28" s="30">
        <f>B28/'סכום נכסי ההשקעה'!B37*100</f>
        <v>0.548149317633246</v>
      </c>
      <c r="B28" s="30">
        <f>SUM(B14:B27)</f>
        <v>15698.941208879</v>
      </c>
      <c r="C28" s="30">
        <v>0</v>
      </c>
      <c r="D28" s="31"/>
      <c r="E28" s="31"/>
      <c r="F28" s="31"/>
      <c r="G28" s="31"/>
      <c r="H28" s="31"/>
      <c r="I28" s="32" t="str">
        <v> סה''כ ל: יתרת מזומנים ועו"ש נקובים במט"ח</v>
      </c>
      <c r="J28" s="23"/>
      <c r="K28" s="23"/>
    </row>
    <row r="29" spans="1:11" ht="15.2" customHeight="1">
      <c r="A29" s="27" t="str">
        <v> פח"ק/פר"י</v>
      </c>
      <c r="B29" s="27"/>
      <c r="C29" s="27"/>
      <c r="D29" s="27"/>
      <c r="E29" s="27"/>
      <c r="F29" s="27"/>
      <c r="G29" s="27"/>
      <c r="H29" s="27"/>
      <c r="I29" s="27"/>
      <c r="J29" s="23"/>
      <c r="K29" s="23"/>
    </row>
    <row r="30" spans="1:11">
      <c r="A30" s="28">
        <v>3.6662140211124</v>
      </c>
      <c r="B30" s="28">
        <v>105000</v>
      </c>
      <c r="C30" s="28">
        <v>0</v>
      </c>
      <c r="D30" s="28">
        <v>0</v>
      </c>
      <c r="E30" s="29" t="s">
        <v>32</v>
      </c>
      <c r="F30" s="29" t="s">
        <v>33</v>
      </c>
      <c r="G30" s="29" t="s">
        <v>34</v>
      </c>
      <c r="H30" s="29" t="str">
        <v>1111111110- 10- לאומי </v>
      </c>
      <c r="I30" s="29" t="str">
        <v>פ.ח.ק.*</v>
      </c>
      <c r="J30" s="23"/>
      <c r="K30" s="23"/>
    </row>
    <row r="31" spans="1:11">
      <c r="A31" s="28">
        <v>0.00420428923897174</v>
      </c>
      <c r="B31" s="28">
        <v>120.41042</v>
      </c>
      <c r="C31" s="28">
        <v>0</v>
      </c>
      <c r="D31" s="28">
        <v>0</v>
      </c>
      <c r="E31" s="29" t="s">
        <v>32</v>
      </c>
      <c r="F31" s="29" t="s">
        <v>33</v>
      </c>
      <c r="G31" s="29" t="s">
        <v>34</v>
      </c>
      <c r="H31" s="29" t="str">
        <v>1111111110- 12- בנק הפועלים</v>
      </c>
      <c r="I31" s="29" t="s">
        <v>43</v>
      </c>
      <c r="J31" s="23"/>
      <c r="K31" s="23"/>
    </row>
    <row r="32" spans="1:11">
      <c r="A32" s="28">
        <v>0.474693569498728</v>
      </c>
      <c r="B32" s="28">
        <v>13595.17598</v>
      </c>
      <c r="C32" s="28">
        <v>0</v>
      </c>
      <c r="D32" s="28">
        <v>0</v>
      </c>
      <c r="E32" s="29" t="s">
        <v>32</v>
      </c>
      <c r="F32" s="29" t="s">
        <v>33</v>
      </c>
      <c r="G32" s="29" t="s">
        <v>34</v>
      </c>
      <c r="H32" s="29" t="str">
        <v>1111111110- 26- יובנק בע"מ</v>
      </c>
      <c r="I32" s="29" t="s">
        <v>43</v>
      </c>
      <c r="J32" s="23"/>
      <c r="K32" s="23"/>
    </row>
    <row r="33" spans="1:11">
      <c r="A33" s="30">
        <v>4.1451118798501</v>
      </c>
      <c r="B33" s="30">
        <v>118715.5864</v>
      </c>
      <c r="C33" s="30">
        <v>0</v>
      </c>
      <c r="D33" s="31"/>
      <c r="E33" s="31"/>
      <c r="F33" s="31"/>
      <c r="G33" s="31"/>
      <c r="H33" s="31"/>
      <c r="I33" s="32" t="str">
        <v> סה''כ ל: פח"ק/פר"י</v>
      </c>
      <c r="J33" s="23"/>
      <c r="K33" s="23"/>
    </row>
    <row r="34" spans="1:11" ht="15.2" customHeight="1">
      <c r="A34" s="27" t="str">
        <v> פק"מ לתקופה של עד 3 חודשים</v>
      </c>
      <c r="B34" s="27"/>
      <c r="C34" s="27"/>
      <c r="D34" s="27"/>
      <c r="E34" s="27"/>
      <c r="F34" s="27"/>
      <c r="G34" s="27"/>
      <c r="H34" s="27"/>
      <c r="I34" s="27"/>
      <c r="J34" s="23"/>
      <c r="K34" s="23"/>
    </row>
    <row r="35" spans="1:11">
      <c r="A35" s="28">
        <v>3.49163240105943e-10</v>
      </c>
      <c r="B35" s="28">
        <v>1e-05</v>
      </c>
      <c r="C35" s="28">
        <v>0</v>
      </c>
      <c r="D35" s="28">
        <v>0</v>
      </c>
      <c r="E35" s="29" t="s">
        <v>34</v>
      </c>
      <c r="F35" s="29"/>
      <c r="G35" s="29" t="s">
        <v>34</v>
      </c>
      <c r="H35" s="29" t="s">
        <v>34</v>
      </c>
      <c r="I35" s="29" t="s">
        <v>34</v>
      </c>
      <c r="J35" s="23"/>
      <c r="K35" s="23"/>
    </row>
    <row r="36" spans="1:11">
      <c r="A36" s="30">
        <v>3.49163240105943e-10</v>
      </c>
      <c r="B36" s="30">
        <v>1e-05</v>
      </c>
      <c r="C36" s="30">
        <v>0</v>
      </c>
      <c r="D36" s="31"/>
      <c r="E36" s="31"/>
      <c r="F36" s="31"/>
      <c r="G36" s="31"/>
      <c r="H36" s="31"/>
      <c r="I36" s="32" t="str">
        <v> סה''כ ל: פק"מ לתקופה של עד 3 חודשים</v>
      </c>
      <c r="J36" s="23"/>
      <c r="K36" s="23"/>
    </row>
    <row r="37" spans="1:11" ht="15.2" customHeight="1">
      <c r="A37" s="27" t="str">
        <v> פקדון צמוד מדד עד 3 חודשים</v>
      </c>
      <c r="B37" s="27"/>
      <c r="C37" s="27"/>
      <c r="D37" s="27"/>
      <c r="E37" s="27"/>
      <c r="F37" s="27"/>
      <c r="G37" s="27"/>
      <c r="H37" s="27"/>
      <c r="I37" s="27"/>
      <c r="J37" s="23"/>
      <c r="K37" s="23"/>
    </row>
    <row r="38" spans="1:11">
      <c r="A38" s="28">
        <v>3.49163240105943e-10</v>
      </c>
      <c r="B38" s="28">
        <v>1e-05</v>
      </c>
      <c r="C38" s="28">
        <v>0</v>
      </c>
      <c r="D38" s="28">
        <v>0</v>
      </c>
      <c r="E38" s="29" t="s">
        <v>34</v>
      </c>
      <c r="F38" s="29"/>
      <c r="G38" s="29" t="s">
        <v>34</v>
      </c>
      <c r="H38" s="29" t="s">
        <v>34</v>
      </c>
      <c r="I38" s="29" t="s">
        <v>34</v>
      </c>
      <c r="J38" s="23"/>
      <c r="K38" s="23"/>
    </row>
    <row r="39" spans="1:11">
      <c r="A39" s="30">
        <v>3.49163240105943e-10</v>
      </c>
      <c r="B39" s="30">
        <v>1e-05</v>
      </c>
      <c r="C39" s="30">
        <v>0</v>
      </c>
      <c r="D39" s="31"/>
      <c r="E39" s="31"/>
      <c r="F39" s="31"/>
      <c r="G39" s="31"/>
      <c r="H39" s="31"/>
      <c r="I39" s="32" t="str">
        <v> סה''כ ל: פקדון צמוד מדד עד 3 חודשים</v>
      </c>
      <c r="J39" s="23"/>
      <c r="K39" s="23"/>
    </row>
    <row r="40" spans="1:11" ht="15.2" customHeight="1">
      <c r="A40" s="27" t="str">
        <v> פקדון צמוד מט"ח עד 3 חודשים</v>
      </c>
      <c r="B40" s="27"/>
      <c r="C40" s="27"/>
      <c r="D40" s="27"/>
      <c r="E40" s="27"/>
      <c r="F40" s="27"/>
      <c r="G40" s="27"/>
      <c r="H40" s="27"/>
      <c r="I40" s="27"/>
      <c r="J40" s="23"/>
      <c r="K40" s="23"/>
    </row>
    <row r="41" spans="1:11">
      <c r="A41" s="28">
        <v>3.49163240105943e-10</v>
      </c>
      <c r="B41" s="28">
        <v>1e-05</v>
      </c>
      <c r="C41" s="28">
        <v>0</v>
      </c>
      <c r="D41" s="28">
        <v>0</v>
      </c>
      <c r="E41" s="29" t="s">
        <v>34</v>
      </c>
      <c r="F41" s="29"/>
      <c r="G41" s="29" t="s">
        <v>34</v>
      </c>
      <c r="H41" s="29" t="s">
        <v>34</v>
      </c>
      <c r="I41" s="29" t="s">
        <v>34</v>
      </c>
      <c r="J41" s="23"/>
      <c r="K41" s="23"/>
    </row>
    <row r="42" spans="1:11">
      <c r="A42" s="30">
        <v>3.49163240105943e-10</v>
      </c>
      <c r="B42" s="30">
        <v>1e-05</v>
      </c>
      <c r="C42" s="30">
        <v>0</v>
      </c>
      <c r="D42" s="31"/>
      <c r="E42" s="31"/>
      <c r="F42" s="31"/>
      <c r="G42" s="31"/>
      <c r="H42" s="31"/>
      <c r="I42" s="32" t="str">
        <v> סה''כ ל: פקדון צמוד מט"ח עד 3 חודשים</v>
      </c>
      <c r="J42" s="23"/>
      <c r="K42" s="23"/>
    </row>
    <row r="43" spans="1:11" ht="15.2" customHeight="1">
      <c r="A43" s="27" t="str">
        <v> פקדונות במט"ח עד 3 חודשים</v>
      </c>
      <c r="B43" s="27"/>
      <c r="C43" s="27"/>
      <c r="D43" s="27"/>
      <c r="E43" s="27"/>
      <c r="F43" s="27"/>
      <c r="G43" s="27"/>
      <c r="H43" s="27"/>
      <c r="I43" s="27"/>
      <c r="J43" s="23"/>
      <c r="K43" s="23"/>
    </row>
    <row r="44" spans="1:11">
      <c r="A44" s="28">
        <v>3.49163240105943e-10</v>
      </c>
      <c r="B44" s="28">
        <v>1e-05</v>
      </c>
      <c r="C44" s="28">
        <v>0</v>
      </c>
      <c r="D44" s="28">
        <v>0</v>
      </c>
      <c r="E44" s="29" t="s">
        <v>34</v>
      </c>
      <c r="F44" s="29"/>
      <c r="G44" s="29" t="s">
        <v>34</v>
      </c>
      <c r="H44" s="29" t="s">
        <v>34</v>
      </c>
      <c r="I44" s="29" t="s">
        <v>34</v>
      </c>
      <c r="J44" s="23"/>
      <c r="K44" s="23"/>
    </row>
    <row r="45" spans="1:11">
      <c r="A45" s="30">
        <v>3.49163240105943e-10</v>
      </c>
      <c r="B45" s="30">
        <v>1e-05</v>
      </c>
      <c r="C45" s="30">
        <v>0</v>
      </c>
      <c r="D45" s="31"/>
      <c r="E45" s="31"/>
      <c r="F45" s="31"/>
      <c r="G45" s="31"/>
      <c r="H45" s="31"/>
      <c r="I45" s="32" t="str">
        <v> סה''כ ל: פקדונות במט"ח עד 3 חודשים</v>
      </c>
      <c r="J45" s="23"/>
      <c r="K45" s="23"/>
    </row>
    <row r="46" spans="1:11">
      <c r="A46" s="30">
        <f>B46/'סכום נכסי ההשקעה'!B37*100</f>
        <v>7.7632831229943</v>
      </c>
      <c r="B46" s="30">
        <f>B12+B28+B33</f>
        <v>222339.646178879</v>
      </c>
      <c r="C46" s="30">
        <v>0</v>
      </c>
      <c r="D46" s="31"/>
      <c r="E46" s="31"/>
      <c r="F46" s="31"/>
      <c r="G46" s="31"/>
      <c r="H46" s="31"/>
      <c r="I46" s="32" t="s">
        <v>44</v>
      </c>
      <c r="J46" s="23"/>
      <c r="K46" s="23"/>
    </row>
    <row r="47" spans="1:11" ht="15.2" customHeight="1">
      <c r="A47" s="27" t="s">
        <v>45</v>
      </c>
      <c r="B47" s="27"/>
      <c r="C47" s="27"/>
      <c r="D47" s="27"/>
      <c r="E47" s="27"/>
      <c r="F47" s="27"/>
      <c r="G47" s="27"/>
      <c r="H47" s="27"/>
      <c r="I47" s="27"/>
      <c r="J47" s="23"/>
      <c r="K47" s="23"/>
    </row>
    <row r="48" spans="1:11" ht="15.2" customHeight="1">
      <c r="A48" s="27" t="str">
        <v> יתרות מזומנים ועו"ש נקובים במט"ח בחו"ל</v>
      </c>
      <c r="B48" s="27"/>
      <c r="C48" s="27"/>
      <c r="D48" s="27"/>
      <c r="E48" s="27"/>
      <c r="F48" s="27"/>
      <c r="G48" s="27"/>
      <c r="H48" s="27"/>
      <c r="I48" s="27"/>
      <c r="J48" s="23"/>
      <c r="K48" s="23"/>
    </row>
    <row r="49" spans="1:11">
      <c r="A49" s="33">
        <v>0.053248990071145</v>
      </c>
      <c r="B49" s="33">
        <v>1525.04570799</v>
      </c>
      <c r="C49" s="33">
        <v>0</v>
      </c>
      <c r="D49" s="33">
        <v>0</v>
      </c>
      <c r="E49" s="34" t="s">
        <v>11</v>
      </c>
      <c r="F49" s="34" t="s">
        <v>36</v>
      </c>
      <c r="G49" s="34" t="s">
        <v>37</v>
      </c>
      <c r="H49" s="34" t="str">
        <v>20001- 60- UBS</v>
      </c>
      <c r="I49" s="34" t="s">
        <v>38</v>
      </c>
      <c r="J49" s="23"/>
      <c r="K49" s="23"/>
    </row>
    <row r="50" spans="1:11">
      <c r="A50" s="33">
        <v>0.202264353438348</v>
      </c>
      <c r="B50" s="33">
        <v>5792.83069366</v>
      </c>
      <c r="C50" s="33">
        <v>0</v>
      </c>
      <c r="D50" s="33">
        <v>0</v>
      </c>
      <c r="E50" s="34" t="s">
        <v>12</v>
      </c>
      <c r="F50" s="34" t="s">
        <v>36</v>
      </c>
      <c r="G50" s="34" t="s">
        <v>37</v>
      </c>
      <c r="H50" s="34" t="str">
        <v>20003- 60- UBS</v>
      </c>
      <c r="I50" s="34" t="s">
        <v>39</v>
      </c>
      <c r="J50" s="23"/>
      <c r="K50" s="23"/>
    </row>
    <row r="51" spans="1:11">
      <c r="A51" s="33">
        <v>-1.76178050252854e-06</v>
      </c>
      <c r="B51" s="33">
        <v>-0.050457216</v>
      </c>
      <c r="C51" s="33">
        <v>0</v>
      </c>
      <c r="D51" s="33">
        <v>0</v>
      </c>
      <c r="E51" s="34" t="s">
        <v>15</v>
      </c>
      <c r="F51" s="34" t="s">
        <v>36</v>
      </c>
      <c r="G51" s="34" t="s">
        <v>37</v>
      </c>
      <c r="H51" s="34" t="str">
        <v>80031- 60- UBS</v>
      </c>
      <c r="I51" s="34" t="s">
        <v>40</v>
      </c>
      <c r="J51" s="23"/>
      <c r="K51" s="23"/>
    </row>
    <row r="52" spans="1:11">
      <c r="A52" s="33">
        <v>0.00101027652663087</v>
      </c>
      <c r="B52" s="33">
        <v>28.934217884</v>
      </c>
      <c r="C52" s="33">
        <v>0</v>
      </c>
      <c r="D52" s="33">
        <v>0</v>
      </c>
      <c r="E52" s="34" t="s">
        <v>14</v>
      </c>
      <c r="F52" s="34" t="s">
        <v>36</v>
      </c>
      <c r="G52" s="34" t="s">
        <v>37</v>
      </c>
      <c r="H52" s="34" t="str">
        <v>70002- 60- UBS</v>
      </c>
      <c r="I52" s="34" t="s">
        <v>41</v>
      </c>
      <c r="J52" s="23"/>
      <c r="K52" s="23"/>
    </row>
    <row r="53" spans="1:11">
      <c r="A53" s="33">
        <v>1.46884665027455e-05</v>
      </c>
      <c r="B53" s="33">
        <v>0.4206762</v>
      </c>
      <c r="C53" s="33">
        <v>0</v>
      </c>
      <c r="D53" s="33">
        <v>0</v>
      </c>
      <c r="E53" s="34" t="s">
        <v>13</v>
      </c>
      <c r="F53" s="34" t="s">
        <v>36</v>
      </c>
      <c r="G53" s="34" t="s">
        <v>37</v>
      </c>
      <c r="H53" s="34" t="str">
        <v>30005- 60- UBS</v>
      </c>
      <c r="I53" s="34" t="s">
        <v>42</v>
      </c>
      <c r="J53" s="23"/>
      <c r="K53" s="23"/>
    </row>
    <row r="54" spans="1:11">
      <c r="A54" s="30">
        <f>B54/'סכום נכסי ההשקעה'!B37*100</f>
        <v>0.256536546610158</v>
      </c>
      <c r="B54" s="30">
        <f>SUM(B49:B53)</f>
        <v>7347.180838518</v>
      </c>
      <c r="C54" s="30">
        <v>0</v>
      </c>
      <c r="D54" s="31"/>
      <c r="E54" s="31"/>
      <c r="F54" s="31"/>
      <c r="G54" s="31"/>
      <c r="H54" s="31"/>
      <c r="I54" s="32" t="str">
        <v> סה''כ ל: יתרות מזומנים ועו"ש נקובים במט"ח בחו"ל</v>
      </c>
      <c r="J54" s="23"/>
      <c r="K54" s="23"/>
    </row>
    <row r="55" spans="1:11" ht="15.2" customHeight="1">
      <c r="A55" s="27" t="str">
        <v> פקדונות במט"ח עד 3 חודשים בחו"ל</v>
      </c>
      <c r="B55" s="27"/>
      <c r="C55" s="27"/>
      <c r="D55" s="27"/>
      <c r="E55" s="27"/>
      <c r="F55" s="27"/>
      <c r="G55" s="27"/>
      <c r="H55" s="27"/>
      <c r="I55" s="27"/>
      <c r="J55" s="23"/>
      <c r="K55" s="23"/>
    </row>
    <row r="56" spans="1:11">
      <c r="A56" s="28">
        <v>3.49163240105943e-10</v>
      </c>
      <c r="B56" s="28">
        <v>1e-05</v>
      </c>
      <c r="C56" s="28">
        <v>0</v>
      </c>
      <c r="D56" s="28">
        <v>0</v>
      </c>
      <c r="E56" s="29" t="s">
        <v>34</v>
      </c>
      <c r="F56" s="29"/>
      <c r="G56" s="29" t="s">
        <v>34</v>
      </c>
      <c r="H56" s="29" t="s">
        <v>34</v>
      </c>
      <c r="I56" s="29" t="s">
        <v>34</v>
      </c>
      <c r="J56" s="23"/>
      <c r="K56" s="23"/>
    </row>
    <row r="57" spans="1:11">
      <c r="A57" s="30">
        <v>3.49163240105943e-10</v>
      </c>
      <c r="B57" s="30">
        <v>1e-05</v>
      </c>
      <c r="C57" s="30">
        <v>0</v>
      </c>
      <c r="D57" s="31"/>
      <c r="E57" s="31"/>
      <c r="F57" s="31"/>
      <c r="G57" s="31"/>
      <c r="H57" s="31"/>
      <c r="I57" s="32" t="str">
        <v> סה''כ ל: פקדונות במט"ח עד 3 חודשים בחו"ל</v>
      </c>
      <c r="J57" s="23"/>
      <c r="K57" s="23"/>
    </row>
    <row r="58" spans="1:11">
      <c r="A58" s="30">
        <f>B58/'סכום נכסי ההשקעה'!B37*100</f>
        <v>0.256536546610158</v>
      </c>
      <c r="B58" s="30">
        <f>B54</f>
        <v>7347.180838518</v>
      </c>
      <c r="C58" s="30">
        <v>0</v>
      </c>
      <c r="D58" s="31"/>
      <c r="E58" s="31"/>
      <c r="F58" s="31"/>
      <c r="G58" s="31"/>
      <c r="H58" s="31"/>
      <c r="I58" s="32" t="s">
        <v>46</v>
      </c>
      <c r="J58" s="23"/>
      <c r="K58" s="23"/>
    </row>
    <row r="59" spans="1:11">
      <c r="A59" s="35">
        <v>8.01981967519973</v>
      </c>
      <c r="B59" s="35">
        <v>229686.827077397</v>
      </c>
      <c r="C59" s="35">
        <v>0</v>
      </c>
      <c r="D59" s="36"/>
      <c r="E59" s="36"/>
      <c r="F59" s="36"/>
      <c r="G59" s="36"/>
      <c r="H59" s="36"/>
      <c r="I59" s="37" t="str">
        <v>סה''כ מזומנים ושווי מזומנים</v>
      </c>
      <c r="J59" s="23"/>
      <c r="K59" s="23"/>
    </row>
    <row r="60" spans="1:11" ht="20.1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ht="36" customHeight="1">
      <c r="A61" s="23" t="s">
        <v>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61:J61"/>
    <mergeCell ref="A55:I55"/>
    <mergeCell ref="A48:I48"/>
    <mergeCell ref="A47:I47"/>
    <mergeCell ref="A43:I43"/>
    <mergeCell ref="A40:I40"/>
    <mergeCell ref="A37:I37"/>
    <mergeCell ref="A34:I34"/>
    <mergeCell ref="A29:I29"/>
    <mergeCell ref="A13:I13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A2" sqref="A2:O2"/>
    </sheetView>
  </sheetViews>
  <sheetFormatPr defaultRowHeight="12.75"/>
  <cols>
    <col min="1" max="1" style="470" width="9.428005" customWidth="1"/>
    <col min="2" max="3" style="470" width="14.2966" customWidth="1"/>
    <col min="4" max="4" style="470" width="9.428005" customWidth="1"/>
    <col min="5" max="6" style="470" width="7.424211" customWidth="1"/>
    <col min="7" max="8" style="470" width="9.428005" customWidth="1"/>
    <col min="9" max="10" style="470" width="7.424211" customWidth="1"/>
    <col min="11" max="11" style="470" width="10.1442" customWidth="1"/>
    <col min="12" max="12" style="470" width="14.2966" customWidth="1"/>
    <col min="13" max="13" style="470" width="8.711805" customWidth="1"/>
    <col min="14" max="14" style="470" width="14.2966" customWidth="1"/>
    <col min="15" max="15" style="470" width="6.852817" customWidth="1"/>
    <col min="16" max="256" style="470"/>
  </cols>
  <sheetData>
    <row r="1" spans="1:15" ht="0.95" customHeight="1">
      <c r="A1" s="471"/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</row>
    <row r="2" spans="1:15" ht="21.6" customHeight="1">
      <c r="A2" s="472" t="s">
        <v>206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</row>
    <row r="3" spans="1:15" ht="36" customHeight="1">
      <c r="A3" s="473" t="s">
        <v>1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</row>
    <row r="4" spans="1:15" ht="48.95" customHeight="1">
      <c r="A4" s="474" t="s">
        <v>2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</row>
    <row r="5" spans="1:15" ht="28.7" customHeight="1">
      <c r="A5" s="475"/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</row>
    <row r="6" spans="1:15">
      <c r="A6" s="476" t="s">
        <v>3</v>
      </c>
      <c r="B6" s="476" t="s">
        <v>204</v>
      </c>
      <c r="C6" s="476" t="s">
        <v>50</v>
      </c>
      <c r="D6" s="476" t="s">
        <v>205</v>
      </c>
      <c r="E6" s="476" t="s">
        <v>26</v>
      </c>
      <c r="F6" s="476" t="s">
        <v>10</v>
      </c>
      <c r="G6" s="476" t="s">
        <v>51</v>
      </c>
      <c r="H6" s="476" t="str">
        <v>תאריך הקצאה 
 אחרון</v>
      </c>
      <c r="I6" s="476" t="s">
        <v>27</v>
      </c>
      <c r="J6" s="476" t="str">
        <v>דירוג הלווה</v>
      </c>
      <c r="K6" s="476" t="str">
        <v>מספר ני''ע 
 לרכישה</v>
      </c>
      <c r="L6" s="476" t="str">
        <v>שם ני''ע 
 לרכישה</v>
      </c>
      <c r="M6" s="476" t="str">
        <v>מספר ח''פ</v>
      </c>
      <c r="N6" s="476" t="s">
        <v>30</v>
      </c>
      <c r="O6" s="475"/>
    </row>
    <row r="7" spans="1:15" ht="15.2" customHeight="1">
      <c r="A7" s="477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5"/>
    </row>
    <row r="8" spans="1:15">
      <c r="A8" s="478">
        <v>0</v>
      </c>
      <c r="B8" s="478">
        <v>0.001</v>
      </c>
      <c r="C8" s="478">
        <v>0</v>
      </c>
      <c r="D8" s="479">
        <v>0</v>
      </c>
      <c r="E8" s="478">
        <v>0</v>
      </c>
      <c r="F8" s="480"/>
      <c r="G8" s="478">
        <v>0</v>
      </c>
      <c r="H8" s="481">
        <v>41547</v>
      </c>
      <c r="I8" s="480"/>
      <c r="J8" s="480"/>
      <c r="K8" s="480"/>
      <c r="L8" s="480"/>
      <c r="M8" s="480"/>
      <c r="N8" s="480"/>
      <c r="O8" s="475"/>
    </row>
    <row r="9" spans="1:15">
      <c r="A9" s="482">
        <v>0</v>
      </c>
      <c r="B9" s="482">
        <v>0.001</v>
      </c>
      <c r="C9" s="482">
        <v>0</v>
      </c>
      <c r="D9" s="483"/>
      <c r="E9" s="483"/>
      <c r="F9" s="483"/>
      <c r="G9" s="482">
        <v>0</v>
      </c>
      <c r="H9" s="483"/>
      <c r="I9" s="483"/>
      <c r="J9" s="483"/>
      <c r="K9" s="483"/>
      <c r="L9" s="483"/>
      <c r="M9" s="483"/>
      <c r="N9" s="484" t="str">
        <v>סה''כ ל: </v>
      </c>
      <c r="O9" s="475"/>
    </row>
    <row r="10" spans="1:15">
      <c r="A10" s="485">
        <v>0</v>
      </c>
      <c r="B10" s="485">
        <v>0.001</v>
      </c>
      <c r="C10" s="485">
        <v>0</v>
      </c>
      <c r="D10" s="486"/>
      <c r="E10" s="486"/>
      <c r="F10" s="486"/>
      <c r="G10" s="485">
        <v>0</v>
      </c>
      <c r="H10" s="486"/>
      <c r="I10" s="486"/>
      <c r="J10" s="486"/>
      <c r="K10" s="486"/>
      <c r="L10" s="486"/>
      <c r="M10" s="486"/>
      <c r="N10" s="487" t="str">
        <v>סה''כ מסגרות מנוצלות ללווים</v>
      </c>
      <c r="O10" s="47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75"/>
  <sheetViews>
    <sheetView workbookViewId="0" showGridLines="0">
      <selection activeCell="A2" sqref="A2:N2"/>
    </sheetView>
  </sheetViews>
  <sheetFormatPr defaultRowHeight="12.75"/>
  <cols>
    <col min="1" max="2" style="38" width="9.428005" customWidth="1"/>
    <col min="3" max="3" style="38" width="14.2966" customWidth="1"/>
    <col min="4" max="4" style="38" width="7.424211" customWidth="1"/>
    <col min="5" max="5" style="38" width="14.2966" customWidth="1"/>
    <col min="6" max="6" style="38" width="9.428005" customWidth="1"/>
    <col min="7" max="8" style="38" width="7.424211" customWidth="1"/>
    <col min="9" max="9" style="38" width="9.428005" customWidth="1"/>
    <col min="10" max="11" style="38" width="7.424211" customWidth="1"/>
    <col min="12" max="12" style="38" width="10.1442" customWidth="1"/>
    <col min="13" max="13" style="38" width="14.2966" customWidth="1"/>
    <col min="14" max="14" style="38" width="6.852817" customWidth="1"/>
    <col min="15" max="15" style="38" width="12.00711" customWidth="1"/>
    <col min="16" max="256" style="38"/>
  </cols>
  <sheetData>
    <row r="1" spans="1:15" ht="0.9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21.6" customHeight="1">
      <c r="A2" s="40" t="str">
        <v>ניירות ערך סחירים: תעודות התחייבות ממשלתיות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1:15" ht="36" customHeight="1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1"/>
    </row>
    <row r="4" spans="1:15" ht="48.9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1"/>
    </row>
    <row r="5" spans="1:15" ht="28.7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>
      <c r="A6" s="44" t="s">
        <v>3</v>
      </c>
      <c r="B6" s="44" t="s">
        <v>47</v>
      </c>
      <c r="C6" s="44" t="s">
        <v>48</v>
      </c>
      <c r="D6" s="44" t="s">
        <v>49</v>
      </c>
      <c r="E6" s="44" t="s">
        <v>50</v>
      </c>
      <c r="F6" s="44" t="s">
        <v>25</v>
      </c>
      <c r="G6" s="44" t="s">
        <v>26</v>
      </c>
      <c r="H6" s="44" t="s">
        <v>10</v>
      </c>
      <c r="I6" s="44" t="s">
        <v>51</v>
      </c>
      <c r="J6" s="44" t="s">
        <v>27</v>
      </c>
      <c r="K6" s="44" t="s">
        <v>28</v>
      </c>
      <c r="L6" s="44" t="s">
        <v>29</v>
      </c>
      <c r="M6" s="44" t="s">
        <v>30</v>
      </c>
      <c r="N6" s="41"/>
      <c r="O6" s="41"/>
    </row>
    <row r="7" spans="1:15" ht="15.2" customHeight="1">
      <c r="A7" s="45" t="s">
        <v>31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1"/>
      <c r="O7" s="41"/>
    </row>
    <row r="8" spans="1:15" ht="15.2" customHeight="1">
      <c r="A8" s="45" t="str">
        <v> צמודות מדד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1"/>
      <c r="O8" s="41"/>
    </row>
    <row r="9" spans="1:15" ht="15.2" customHeight="1">
      <c r="A9" s="45" t="s">
        <v>52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1"/>
      <c r="O9" s="41"/>
    </row>
    <row r="10" spans="1:15">
      <c r="A10" s="46">
        <v>3.49163240105943e-10</v>
      </c>
      <c r="B10" s="46">
        <v>0</v>
      </c>
      <c r="C10" s="46">
        <v>1e-05</v>
      </c>
      <c r="D10" s="46">
        <v>0</v>
      </c>
      <c r="E10" s="46">
        <v>0</v>
      </c>
      <c r="F10" s="46">
        <v>0</v>
      </c>
      <c r="G10" s="46">
        <v>0</v>
      </c>
      <c r="H10" s="47" t="s">
        <v>34</v>
      </c>
      <c r="I10" s="46">
        <v>0</v>
      </c>
      <c r="J10" s="47"/>
      <c r="K10" s="47" t="s">
        <v>34</v>
      </c>
      <c r="L10" s="47" t="s">
        <v>34</v>
      </c>
      <c r="M10" s="47" t="s">
        <v>34</v>
      </c>
      <c r="N10" s="41"/>
      <c r="O10" s="41"/>
    </row>
    <row r="11" spans="1:15">
      <c r="A11" s="48">
        <v>3.49163240105943e-10</v>
      </c>
      <c r="B11" s="49"/>
      <c r="C11" s="48">
        <v>1e-05</v>
      </c>
      <c r="D11" s="49"/>
      <c r="E11" s="48">
        <v>0</v>
      </c>
      <c r="F11" s="48">
        <v>0</v>
      </c>
      <c r="G11" s="49"/>
      <c r="H11" s="49"/>
      <c r="I11" s="48">
        <v>0</v>
      </c>
      <c r="J11" s="49"/>
      <c r="K11" s="49"/>
      <c r="L11" s="49"/>
      <c r="M11" s="50" t="s">
        <v>52</v>
      </c>
      <c r="N11" s="41"/>
      <c r="O11" s="41"/>
    </row>
    <row r="12" spans="1:15" ht="15.2" customHeight="1">
      <c r="A12" s="45" t="s">
        <v>52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1"/>
      <c r="O12" s="41"/>
    </row>
    <row r="13" spans="1:15">
      <c r="A13" s="46">
        <v>0.0322795154631886</v>
      </c>
      <c r="B13" s="46">
        <v>0.00449142483307006</v>
      </c>
      <c r="C13" s="46">
        <v>924.482069</v>
      </c>
      <c r="D13" s="46">
        <v>147.49</v>
      </c>
      <c r="E13" s="46">
        <v>626810</v>
      </c>
      <c r="F13" s="46">
        <v>-0.14</v>
      </c>
      <c r="G13" s="46">
        <v>5</v>
      </c>
      <c r="H13" s="47" t="s">
        <v>32</v>
      </c>
      <c r="I13" s="46">
        <v>1.53</v>
      </c>
      <c r="J13" s="47" t="s">
        <v>53</v>
      </c>
      <c r="K13" s="47" t="s">
        <v>54</v>
      </c>
      <c r="L13" s="47" t="str">
        <v>9547233</v>
      </c>
      <c r="M13" s="47" t="str">
        <v>גליל  5472- גליל</v>
      </c>
      <c r="N13" s="41"/>
      <c r="O13" s="41"/>
    </row>
    <row r="14" spans="1:15">
      <c r="A14" s="46">
        <v>1.15151620663632</v>
      </c>
      <c r="B14" s="46">
        <v>0.209127206101972</v>
      </c>
      <c r="C14" s="46">
        <v>32979.308082</v>
      </c>
      <c r="D14" s="46">
        <v>152.04</v>
      </c>
      <c r="E14" s="46">
        <v>21691205</v>
      </c>
      <c r="F14" s="46">
        <v>1.74</v>
      </c>
      <c r="G14" s="46">
        <v>4</v>
      </c>
      <c r="H14" s="47" t="s">
        <v>32</v>
      </c>
      <c r="I14" s="46">
        <v>9.16</v>
      </c>
      <c r="J14" s="47" t="s">
        <v>53</v>
      </c>
      <c r="K14" s="47" t="s">
        <v>54</v>
      </c>
      <c r="L14" s="47" t="str">
        <v>9590431</v>
      </c>
      <c r="M14" s="47" t="str">
        <v>גליל  5904- גליל</v>
      </c>
      <c r="N14" s="41"/>
      <c r="O14" s="41"/>
    </row>
    <row r="15" spans="1:15">
      <c r="A15" s="46">
        <v>3.52803413024226</v>
      </c>
      <c r="B15" s="46">
        <v>0.421323972578654</v>
      </c>
      <c r="C15" s="46">
        <v>101042.5418544</v>
      </c>
      <c r="D15" s="46">
        <v>158.82</v>
      </c>
      <c r="E15" s="46">
        <v>63620792</v>
      </c>
      <c r="F15" s="46">
        <v>1.21</v>
      </c>
      <c r="G15" s="46">
        <v>4</v>
      </c>
      <c r="H15" s="47" t="s">
        <v>32</v>
      </c>
      <c r="I15" s="46">
        <v>6.94</v>
      </c>
      <c r="J15" s="47" t="s">
        <v>53</v>
      </c>
      <c r="K15" s="47" t="s">
        <v>54</v>
      </c>
      <c r="L15" s="47" t="str">
        <v>9590332</v>
      </c>
      <c r="M15" s="47" t="str">
        <v>גליל 5903- גליל</v>
      </c>
      <c r="N15" s="41"/>
      <c r="O15" s="41"/>
    </row>
    <row r="16" spans="1:15">
      <c r="A16" s="46">
        <v>1.39322146403744</v>
      </c>
      <c r="B16" s="46">
        <v>0.23437314243179</v>
      </c>
      <c r="C16" s="46">
        <v>39901.7222894</v>
      </c>
      <c r="D16" s="46">
        <v>128.54</v>
      </c>
      <c r="E16" s="46">
        <v>31042261</v>
      </c>
      <c r="F16" s="46">
        <v>0.7</v>
      </c>
      <c r="G16" s="46">
        <v>3</v>
      </c>
      <c r="H16" s="47" t="s">
        <v>32</v>
      </c>
      <c r="I16" s="46">
        <v>5.55</v>
      </c>
      <c r="J16" s="47" t="s">
        <v>53</v>
      </c>
      <c r="K16" s="47" t="s">
        <v>54</v>
      </c>
      <c r="L16" s="47" t="str">
        <v>1114750</v>
      </c>
      <c r="M16" s="47" t="str">
        <v>ממשל צמודה 1019- גליל</v>
      </c>
      <c r="N16" s="41"/>
      <c r="O16" s="41"/>
    </row>
    <row r="17" spans="1:15">
      <c r="A17" s="46">
        <v>2.17574569850805</v>
      </c>
      <c r="B17" s="46">
        <v>0.236156860378274</v>
      </c>
      <c r="C17" s="46">
        <v>62313.137484</v>
      </c>
      <c r="D17" s="46">
        <v>137.05</v>
      </c>
      <c r="E17" s="46">
        <v>45467448</v>
      </c>
      <c r="F17" s="46">
        <v>0.23</v>
      </c>
      <c r="G17" s="46">
        <v>3.5</v>
      </c>
      <c r="H17" s="47" t="s">
        <v>32</v>
      </c>
      <c r="I17" s="46">
        <v>4.28</v>
      </c>
      <c r="J17" s="47" t="s">
        <v>53</v>
      </c>
      <c r="K17" s="47" t="s">
        <v>54</v>
      </c>
      <c r="L17" s="47" t="str">
        <v>1108927</v>
      </c>
      <c r="M17" s="47" t="str">
        <v>ממשלתי צמודה 0418- גליל</v>
      </c>
      <c r="N17" s="41"/>
      <c r="O17" s="41"/>
    </row>
    <row r="18" spans="1:15">
      <c r="A18" s="46">
        <v>0.0530789910094696</v>
      </c>
      <c r="B18" s="46">
        <v>0.00619240912157745</v>
      </c>
      <c r="C18" s="46">
        <v>1520.176952</v>
      </c>
      <c r="D18" s="46">
        <v>153.35</v>
      </c>
      <c r="E18" s="46">
        <v>991312</v>
      </c>
      <c r="F18" s="46">
        <v>2.42</v>
      </c>
      <c r="G18" s="46">
        <v>4</v>
      </c>
      <c r="H18" s="47" t="s">
        <v>32</v>
      </c>
      <c r="I18" s="46">
        <v>16.07</v>
      </c>
      <c r="J18" s="47" t="s">
        <v>53</v>
      </c>
      <c r="K18" s="47" t="s">
        <v>54</v>
      </c>
      <c r="L18" s="47" t="str">
        <v>1097708</v>
      </c>
      <c r="M18" s="47" t="str">
        <v>ממשלתי צמודה 0536- גליל</v>
      </c>
      <c r="N18" s="41"/>
      <c r="O18" s="41"/>
    </row>
    <row r="19" spans="1:15">
      <c r="A19" s="46">
        <v>0.621023453271871</v>
      </c>
      <c r="B19" s="46">
        <v>0.0971913567014581</v>
      </c>
      <c r="C19" s="46">
        <v>17786.0491008</v>
      </c>
      <c r="D19" s="46">
        <v>115.04</v>
      </c>
      <c r="E19" s="46">
        <v>15460752</v>
      </c>
      <c r="F19" s="46">
        <v>0.19</v>
      </c>
      <c r="G19" s="46">
        <v>1.5</v>
      </c>
      <c r="H19" s="47" t="s">
        <v>32</v>
      </c>
      <c r="I19" s="46">
        <v>0.75</v>
      </c>
      <c r="J19" s="47" t="s">
        <v>53</v>
      </c>
      <c r="K19" s="47" t="s">
        <v>54</v>
      </c>
      <c r="L19" s="47" t="str">
        <v>1113646</v>
      </c>
      <c r="M19" s="47" t="str">
        <v>ממשלתי צמודה 0614- גליל</v>
      </c>
      <c r="N19" s="41"/>
      <c r="O19" s="41"/>
    </row>
    <row r="20" spans="1:15">
      <c r="A20" s="46">
        <v>0.677511956742529</v>
      </c>
      <c r="B20" s="46">
        <v>0.104444421944694</v>
      </c>
      <c r="C20" s="46">
        <v>19403.874146</v>
      </c>
      <c r="D20" s="46">
        <v>115.4</v>
      </c>
      <c r="E20" s="46">
        <v>16814449</v>
      </c>
      <c r="F20" s="46">
        <v>1.43</v>
      </c>
      <c r="G20" s="46">
        <v>2.75</v>
      </c>
      <c r="H20" s="47" t="s">
        <v>32</v>
      </c>
      <c r="I20" s="46">
        <v>8.15</v>
      </c>
      <c r="J20" s="47" t="s">
        <v>53</v>
      </c>
      <c r="K20" s="47" t="s">
        <v>54</v>
      </c>
      <c r="L20" s="47" t="str">
        <v>1124056</v>
      </c>
      <c r="M20" s="47" t="str">
        <v>ממשלתי צמודה 922- גליל</v>
      </c>
      <c r="N20" s="41"/>
      <c r="O20" s="41"/>
    </row>
    <row r="21" spans="1:15">
      <c r="A21" s="48">
        <v>9.63241141591113</v>
      </c>
      <c r="B21" s="49"/>
      <c r="C21" s="48">
        <v>275871.2919776</v>
      </c>
      <c r="D21" s="49"/>
      <c r="E21" s="48">
        <v>195715029</v>
      </c>
      <c r="F21" s="48">
        <v>0.930089489135209</v>
      </c>
      <c r="G21" s="49"/>
      <c r="H21" s="49"/>
      <c r="I21" s="48">
        <v>6.12171454967914</v>
      </c>
      <c r="J21" s="49"/>
      <c r="K21" s="49"/>
      <c r="L21" s="49"/>
      <c r="M21" s="50" t="s">
        <v>52</v>
      </c>
      <c r="N21" s="41"/>
      <c r="O21" s="41"/>
    </row>
    <row r="22" spans="1:15" ht="15.2" customHeight="1">
      <c r="A22" s="45" t="s">
        <v>52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1"/>
      <c r="O22" s="41"/>
    </row>
    <row r="23" spans="1:15">
      <c r="A23" s="46">
        <v>3.49163240105943e-10</v>
      </c>
      <c r="B23" s="46">
        <v>0</v>
      </c>
      <c r="C23" s="46">
        <v>1e-05</v>
      </c>
      <c r="D23" s="46">
        <v>0</v>
      </c>
      <c r="E23" s="46">
        <v>0</v>
      </c>
      <c r="F23" s="46">
        <v>0</v>
      </c>
      <c r="G23" s="46">
        <v>0</v>
      </c>
      <c r="H23" s="47" t="s">
        <v>34</v>
      </c>
      <c r="I23" s="46">
        <v>0</v>
      </c>
      <c r="J23" s="47"/>
      <c r="K23" s="47" t="s">
        <v>34</v>
      </c>
      <c r="L23" s="47" t="s">
        <v>34</v>
      </c>
      <c r="M23" s="47" t="s">
        <v>34</v>
      </c>
      <c r="N23" s="41"/>
      <c r="O23" s="41"/>
    </row>
    <row r="24" spans="1:15">
      <c r="A24" s="48">
        <v>3.49163240105943e-10</v>
      </c>
      <c r="B24" s="49"/>
      <c r="C24" s="48">
        <v>1e-05</v>
      </c>
      <c r="D24" s="49"/>
      <c r="E24" s="48">
        <v>0</v>
      </c>
      <c r="F24" s="48">
        <v>0</v>
      </c>
      <c r="G24" s="49"/>
      <c r="H24" s="49"/>
      <c r="I24" s="48">
        <v>0</v>
      </c>
      <c r="J24" s="49"/>
      <c r="K24" s="49"/>
      <c r="L24" s="49"/>
      <c r="M24" s="50" t="s">
        <v>52</v>
      </c>
      <c r="N24" s="41"/>
      <c r="O24" s="41"/>
    </row>
    <row r="25" spans="1:15">
      <c r="A25" s="48">
        <v>9.63241141660946</v>
      </c>
      <c r="B25" s="49"/>
      <c r="C25" s="48">
        <v>275871.2919976</v>
      </c>
      <c r="D25" s="49"/>
      <c r="E25" s="48">
        <v>195715029</v>
      </c>
      <c r="F25" s="48">
        <v>0.93008948906778</v>
      </c>
      <c r="G25" s="49"/>
      <c r="H25" s="49"/>
      <c r="I25" s="48">
        <v>6.12171454923533</v>
      </c>
      <c r="J25" s="49"/>
      <c r="K25" s="49"/>
      <c r="L25" s="49"/>
      <c r="M25" s="50" t="str">
        <v> סה''כ ל: צמודות מדד</v>
      </c>
      <c r="N25" s="41"/>
      <c r="O25" s="41"/>
    </row>
    <row r="26" spans="1:15" ht="15.2" customHeight="1">
      <c r="A26" s="45" t="s">
        <v>55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1"/>
      <c r="O26" s="41"/>
    </row>
    <row r="27" spans="1:15" ht="15.2" customHeight="1">
      <c r="A27" s="45" t="s">
        <v>52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1"/>
      <c r="O27" s="41"/>
    </row>
    <row r="28" spans="1:15">
      <c r="A28" s="46">
        <v>0.693019722707135</v>
      </c>
      <c r="B28" s="46">
        <v>0.165416666666667</v>
      </c>
      <c r="C28" s="46">
        <v>19848.015</v>
      </c>
      <c r="D28" s="46">
        <v>99.99</v>
      </c>
      <c r="E28" s="46">
        <v>19850000</v>
      </c>
      <c r="F28" s="46">
        <v>3.72</v>
      </c>
      <c r="G28" s="46">
        <v>0</v>
      </c>
      <c r="H28" s="47" t="s">
        <v>32</v>
      </c>
      <c r="I28" s="46">
        <v>0.01</v>
      </c>
      <c r="J28" s="47" t="s">
        <v>53</v>
      </c>
      <c r="K28" s="47" t="s">
        <v>54</v>
      </c>
      <c r="L28" s="47" t="str">
        <v>8131013</v>
      </c>
      <c r="M28" s="47" t="str">
        <v>מ.ק.מ 1013- בנק ישראל- מק"מ</v>
      </c>
      <c r="N28" s="41"/>
      <c r="O28" s="41"/>
    </row>
    <row r="29" spans="1:15">
      <c r="A29" s="46">
        <v>1.21999381909217</v>
      </c>
      <c r="B29" s="46">
        <v>0.291666666666667</v>
      </c>
      <c r="C29" s="46">
        <v>34940.5</v>
      </c>
      <c r="D29" s="46">
        <v>99.83</v>
      </c>
      <c r="E29" s="46">
        <v>35000000</v>
      </c>
      <c r="F29" s="46">
        <v>0.98</v>
      </c>
      <c r="G29" s="46">
        <v>0</v>
      </c>
      <c r="H29" s="47" t="s">
        <v>32</v>
      </c>
      <c r="I29" s="46">
        <v>0.18</v>
      </c>
      <c r="J29" s="47" t="s">
        <v>53</v>
      </c>
      <c r="K29" s="47" t="s">
        <v>54</v>
      </c>
      <c r="L29" s="47" t="str">
        <v>8131211</v>
      </c>
      <c r="M29" s="47" t="str">
        <v>מ.ק.מ 1213- בנק ישראל- מק"מ</v>
      </c>
      <c r="N29" s="41"/>
      <c r="O29" s="41"/>
    </row>
    <row r="30" spans="1:15">
      <c r="A30" s="46">
        <v>0.0639520777426277</v>
      </c>
      <c r="B30" s="46">
        <v>0.018406</v>
      </c>
      <c r="C30" s="46">
        <v>1831.58106</v>
      </c>
      <c r="D30" s="46">
        <v>99.51</v>
      </c>
      <c r="E30" s="46">
        <v>1840600</v>
      </c>
      <c r="F30" s="46">
        <v>0.98</v>
      </c>
      <c r="G30" s="46">
        <v>0</v>
      </c>
      <c r="H30" s="47" t="s">
        <v>32</v>
      </c>
      <c r="I30" s="46">
        <v>0.5</v>
      </c>
      <c r="J30" s="47" t="s">
        <v>53</v>
      </c>
      <c r="K30" s="47" t="s">
        <v>54</v>
      </c>
      <c r="L30" s="47" t="str">
        <v>8140410</v>
      </c>
      <c r="M30" s="47" t="str">
        <v>מ.ק.מ 414- בנק ישראל- מק"מ</v>
      </c>
      <c r="N30" s="41"/>
      <c r="O30" s="41"/>
    </row>
    <row r="31" spans="1:15">
      <c r="A31" s="46">
        <v>1.60701990195931</v>
      </c>
      <c r="B31" s="46">
        <v>0.4634</v>
      </c>
      <c r="C31" s="46">
        <v>46024.888</v>
      </c>
      <c r="D31" s="46">
        <v>99.32</v>
      </c>
      <c r="E31" s="46">
        <v>46340000</v>
      </c>
      <c r="F31" s="46">
        <v>1.02</v>
      </c>
      <c r="G31" s="46">
        <v>0</v>
      </c>
      <c r="H31" s="47" t="s">
        <v>32</v>
      </c>
      <c r="I31" s="46">
        <v>0.67</v>
      </c>
      <c r="J31" s="47" t="s">
        <v>53</v>
      </c>
      <c r="K31" s="47" t="s">
        <v>54</v>
      </c>
      <c r="L31" s="47" t="str">
        <v>8140618</v>
      </c>
      <c r="M31" s="47" t="str">
        <v>מ.ק.מ 614- בנק ישראל- מק"מ</v>
      </c>
      <c r="N31" s="41"/>
      <c r="O31" s="41"/>
    </row>
    <row r="32" spans="1:15">
      <c r="A32" s="46">
        <v>0.831539239577104</v>
      </c>
      <c r="B32" s="46">
        <v>0.24</v>
      </c>
      <c r="C32" s="46">
        <v>23815.2</v>
      </c>
      <c r="D32" s="46">
        <v>99.23</v>
      </c>
      <c r="E32" s="46">
        <v>24000000</v>
      </c>
      <c r="F32" s="46">
        <v>1.04</v>
      </c>
      <c r="G32" s="46">
        <v>0</v>
      </c>
      <c r="H32" s="47" t="s">
        <v>32</v>
      </c>
      <c r="I32" s="46">
        <v>0.75</v>
      </c>
      <c r="J32" s="47" t="s">
        <v>53</v>
      </c>
      <c r="K32" s="47" t="s">
        <v>54</v>
      </c>
      <c r="L32" s="47" t="str">
        <v>8140717</v>
      </c>
      <c r="M32" s="47" t="str">
        <v>מ.ק.מ 714- בנק ישראל- מק"מ</v>
      </c>
      <c r="N32" s="41"/>
      <c r="O32" s="41"/>
    </row>
    <row r="33" spans="1:15">
      <c r="A33" s="46">
        <v>0.1789468937971</v>
      </c>
      <c r="B33" s="46">
        <v>0.0517</v>
      </c>
      <c r="C33" s="46">
        <v>5125.021</v>
      </c>
      <c r="D33" s="46">
        <v>99.13</v>
      </c>
      <c r="E33" s="46">
        <v>5170000</v>
      </c>
      <c r="F33" s="46">
        <v>1.04</v>
      </c>
      <c r="G33" s="46">
        <v>0</v>
      </c>
      <c r="H33" s="47" t="s">
        <v>32</v>
      </c>
      <c r="I33" s="46">
        <v>0.85</v>
      </c>
      <c r="J33" s="47" t="s">
        <v>53</v>
      </c>
      <c r="K33" s="47" t="s">
        <v>54</v>
      </c>
      <c r="L33" s="47" t="str">
        <v>8140816</v>
      </c>
      <c r="M33" s="47" t="str">
        <v>מ.ק.מ 814 פד' 8.2014- בנק ישראל- מק"מ</v>
      </c>
      <c r="N33" s="41"/>
      <c r="O33" s="41"/>
    </row>
    <row r="34" spans="1:15">
      <c r="A34" s="46">
        <v>0.242165656807877</v>
      </c>
      <c r="B34" s="46">
        <v>0.07</v>
      </c>
      <c r="C34" s="46">
        <v>6935.6</v>
      </c>
      <c r="D34" s="46">
        <v>99.08</v>
      </c>
      <c r="E34" s="46">
        <v>7000000</v>
      </c>
      <c r="F34" s="46">
        <v>1.01</v>
      </c>
      <c r="G34" s="46">
        <v>0</v>
      </c>
      <c r="H34" s="47" t="s">
        <v>32</v>
      </c>
      <c r="I34" s="46">
        <v>0.92</v>
      </c>
      <c r="J34" s="47" t="s">
        <v>53</v>
      </c>
      <c r="K34" s="47" t="s">
        <v>54</v>
      </c>
      <c r="L34" s="47" t="str">
        <v>8140915</v>
      </c>
      <c r="M34" s="47" t="str">
        <v>מ.ק.מ 914- בנק ישראל- מק"מ</v>
      </c>
      <c r="N34" s="41"/>
      <c r="O34" s="41"/>
    </row>
    <row r="35" spans="1:15">
      <c r="A35" s="46">
        <v>0.695323676346974</v>
      </c>
      <c r="B35" s="46">
        <v>0.2</v>
      </c>
      <c r="C35" s="46">
        <v>19914</v>
      </c>
      <c r="D35" s="46">
        <v>99.57</v>
      </c>
      <c r="E35" s="46">
        <v>20000000</v>
      </c>
      <c r="F35" s="46">
        <v>1.02</v>
      </c>
      <c r="G35" s="46">
        <v>0</v>
      </c>
      <c r="H35" s="47" t="s">
        <v>32</v>
      </c>
      <c r="I35" s="46">
        <v>0.42</v>
      </c>
      <c r="J35" s="47" t="s">
        <v>53</v>
      </c>
      <c r="K35" s="47" t="s">
        <v>54</v>
      </c>
      <c r="L35" s="47" t="str">
        <v>8140311</v>
      </c>
      <c r="M35" s="47" t="str">
        <v>מקמ סדרה 314- בנק ישראל- מק"מ</v>
      </c>
      <c r="N35" s="41"/>
      <c r="O35" s="41"/>
    </row>
    <row r="36" spans="1:15">
      <c r="A36" s="48">
        <v>5.5319609880303</v>
      </c>
      <c r="B36" s="49"/>
      <c r="C36" s="48">
        <v>158434.80506</v>
      </c>
      <c r="D36" s="49"/>
      <c r="E36" s="48">
        <v>159200600</v>
      </c>
      <c r="F36" s="48">
        <v>1.35217578459272</v>
      </c>
      <c r="G36" s="49"/>
      <c r="H36" s="49"/>
      <c r="I36" s="48">
        <v>0.474659185281419</v>
      </c>
      <c r="J36" s="49"/>
      <c r="K36" s="49"/>
      <c r="L36" s="49"/>
      <c r="M36" s="50" t="s">
        <v>52</v>
      </c>
      <c r="N36" s="41"/>
      <c r="O36" s="41"/>
    </row>
    <row r="37" spans="1:15" ht="15.2" customHeight="1">
      <c r="A37" s="45" t="s">
        <v>52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1"/>
      <c r="O37" s="41"/>
    </row>
    <row r="38" spans="1:15">
      <c r="A38" s="46">
        <v>1.38727286372195</v>
      </c>
      <c r="B38" s="46">
        <v>0.269028586693532</v>
      </c>
      <c r="C38" s="46">
        <v>39731.354976</v>
      </c>
      <c r="D38" s="46">
        <v>107.44</v>
      </c>
      <c r="E38" s="46">
        <v>36980040</v>
      </c>
      <c r="F38" s="46">
        <v>1.11</v>
      </c>
      <c r="G38" s="46">
        <v>4.5</v>
      </c>
      <c r="H38" s="47" t="s">
        <v>32</v>
      </c>
      <c r="I38" s="46">
        <v>1.29</v>
      </c>
      <c r="J38" s="47" t="s">
        <v>53</v>
      </c>
      <c r="K38" s="47" t="s">
        <v>54</v>
      </c>
      <c r="L38" s="47" t="str">
        <v>1114297</v>
      </c>
      <c r="M38" s="47" t="str">
        <v>ממשל שקלית 0115- שחר</v>
      </c>
      <c r="N38" s="41"/>
      <c r="O38" s="41"/>
    </row>
    <row r="39" spans="1:15">
      <c r="A39" s="46">
        <v>0.882879525416659</v>
      </c>
      <c r="B39" s="46">
        <v>0.173386022846755</v>
      </c>
      <c r="C39" s="46">
        <v>25285.5806112</v>
      </c>
      <c r="D39" s="46">
        <v>109.62</v>
      </c>
      <c r="E39" s="46">
        <v>23066576</v>
      </c>
      <c r="F39" s="46">
        <v>2.29</v>
      </c>
      <c r="G39" s="46">
        <v>4</v>
      </c>
      <c r="H39" s="47" t="s">
        <v>32</v>
      </c>
      <c r="I39" s="46">
        <v>3.98</v>
      </c>
      <c r="J39" s="47" t="s">
        <v>53</v>
      </c>
      <c r="K39" s="47" t="s">
        <v>54</v>
      </c>
      <c r="L39" s="47" t="str">
        <v>1126218</v>
      </c>
      <c r="M39" s="47" t="str">
        <v>ממשל שקלית 0118- שחר</v>
      </c>
      <c r="N39" s="41"/>
      <c r="O39" s="41"/>
    </row>
    <row r="40" spans="1:15">
      <c r="A40" s="46">
        <v>1.00013362137832</v>
      </c>
      <c r="B40" s="46">
        <v>0.193444213723748</v>
      </c>
      <c r="C40" s="46">
        <v>28643.7261</v>
      </c>
      <c r="D40" s="46">
        <v>105.9</v>
      </c>
      <c r="E40" s="46">
        <v>27047900</v>
      </c>
      <c r="F40" s="46">
        <v>3.77</v>
      </c>
      <c r="G40" s="46">
        <v>4.25</v>
      </c>
      <c r="H40" s="47" t="s">
        <v>32</v>
      </c>
      <c r="I40" s="46">
        <v>7.89</v>
      </c>
      <c r="J40" s="47" t="s">
        <v>53</v>
      </c>
      <c r="K40" s="47" t="s">
        <v>54</v>
      </c>
      <c r="L40" s="47" t="str">
        <v>1126747</v>
      </c>
      <c r="M40" s="47" t="str">
        <v>ממשל שקלית 323- שחר</v>
      </c>
      <c r="N40" s="41"/>
      <c r="O40" s="41"/>
    </row>
    <row r="41" spans="1:15">
      <c r="A41" s="46">
        <v>0.158484125081859</v>
      </c>
      <c r="B41" s="46">
        <v>0.020905851506662</v>
      </c>
      <c r="C41" s="46">
        <v>4538.9693667</v>
      </c>
      <c r="D41" s="46">
        <v>120.43</v>
      </c>
      <c r="E41" s="46">
        <v>3768969</v>
      </c>
      <c r="F41" s="46">
        <v>2.61</v>
      </c>
      <c r="G41" s="46">
        <v>6</v>
      </c>
      <c r="H41" s="47" t="s">
        <v>32</v>
      </c>
      <c r="I41" s="46">
        <v>4.7</v>
      </c>
      <c r="J41" s="47" t="s">
        <v>53</v>
      </c>
      <c r="K41" s="47" t="s">
        <v>54</v>
      </c>
      <c r="L41" s="47" t="str">
        <v>1110907</v>
      </c>
      <c r="M41" s="47" t="str">
        <v>ממשלתי שיקלית 0219- שחר</v>
      </c>
      <c r="N41" s="41"/>
      <c r="O41" s="41"/>
    </row>
    <row r="42" spans="1:15">
      <c r="A42" s="46">
        <v>3.11849166551009</v>
      </c>
      <c r="B42" s="46">
        <v>0.431449307231874</v>
      </c>
      <c r="C42" s="46">
        <v>89313.2869475</v>
      </c>
      <c r="D42" s="46">
        <v>115.01</v>
      </c>
      <c r="E42" s="46">
        <v>77656975</v>
      </c>
      <c r="F42" s="46">
        <v>1.9</v>
      </c>
      <c r="G42" s="46">
        <v>5.5</v>
      </c>
      <c r="H42" s="47" t="s">
        <v>32</v>
      </c>
      <c r="I42" s="46">
        <v>3.13</v>
      </c>
      <c r="J42" s="47" t="s">
        <v>53</v>
      </c>
      <c r="K42" s="47" t="s">
        <v>54</v>
      </c>
      <c r="L42" s="47" t="str">
        <v>1101575</v>
      </c>
      <c r="M42" s="47" t="str">
        <v>ממשלתי שקלי 0217- שחר</v>
      </c>
      <c r="N42" s="41"/>
      <c r="O42" s="41"/>
    </row>
    <row r="43" spans="1:15">
      <c r="A43" s="46">
        <v>0.984827712059928</v>
      </c>
      <c r="B43" s="46">
        <v>0.13977832519495</v>
      </c>
      <c r="C43" s="46">
        <v>28205.3664</v>
      </c>
      <c r="D43" s="46">
        <v>117.64</v>
      </c>
      <c r="E43" s="46">
        <v>23976000</v>
      </c>
      <c r="F43" s="46">
        <v>3.53</v>
      </c>
      <c r="G43" s="46">
        <v>5.5</v>
      </c>
      <c r="H43" s="47" t="s">
        <v>32</v>
      </c>
      <c r="I43" s="46">
        <v>6.8</v>
      </c>
      <c r="J43" s="47" t="s">
        <v>53</v>
      </c>
      <c r="K43" s="47" t="s">
        <v>54</v>
      </c>
      <c r="L43" s="47" t="str">
        <v>1123272</v>
      </c>
      <c r="M43" s="47" t="str">
        <v>ממשלתי שקלית 0122- שחר</v>
      </c>
      <c r="N43" s="41"/>
      <c r="O43" s="41"/>
    </row>
    <row r="44" spans="1:15">
      <c r="A44" s="46">
        <v>0.697178437065029</v>
      </c>
      <c r="B44" s="46">
        <v>0.109997407513273</v>
      </c>
      <c r="C44" s="46">
        <v>19967.12016</v>
      </c>
      <c r="D44" s="46">
        <v>114.92</v>
      </c>
      <c r="E44" s="46">
        <v>17374800</v>
      </c>
      <c r="F44" s="46">
        <v>2.96</v>
      </c>
      <c r="G44" s="46">
        <v>5</v>
      </c>
      <c r="H44" s="47" t="s">
        <v>32</v>
      </c>
      <c r="I44" s="46">
        <v>5.47</v>
      </c>
      <c r="J44" s="47" t="s">
        <v>53</v>
      </c>
      <c r="K44" s="47" t="s">
        <v>54</v>
      </c>
      <c r="L44" s="47" t="str">
        <v>1115773</v>
      </c>
      <c r="M44" s="47" t="str">
        <v>ממשלתי שקלית 120- שחר</v>
      </c>
      <c r="N44" s="41"/>
      <c r="O44" s="41"/>
    </row>
    <row r="45" spans="1:15">
      <c r="A45" s="46">
        <v>1.66813949246302</v>
      </c>
      <c r="B45" s="46">
        <v>0.27438992029005</v>
      </c>
      <c r="C45" s="46">
        <v>47775.346911</v>
      </c>
      <c r="D45" s="46">
        <v>107.55</v>
      </c>
      <c r="E45" s="46">
        <v>44421522</v>
      </c>
      <c r="F45" s="46">
        <v>1.71</v>
      </c>
      <c r="G45" s="46">
        <v>4.25</v>
      </c>
      <c r="H45" s="47" t="s">
        <v>32</v>
      </c>
      <c r="I45" s="46">
        <v>2.8</v>
      </c>
      <c r="J45" s="47" t="s">
        <v>53</v>
      </c>
      <c r="K45" s="47" t="s">
        <v>54</v>
      </c>
      <c r="L45" s="47" t="str">
        <v>1122019</v>
      </c>
      <c r="M45" s="47" t="str">
        <v>ממשלתית שקלית 0816- שחר</v>
      </c>
      <c r="N45" s="41"/>
      <c r="O45" s="41"/>
    </row>
    <row r="46" spans="1:15">
      <c r="A46" s="46">
        <v>1.04139042185322</v>
      </c>
      <c r="B46" s="46">
        <v>0.189129230137269</v>
      </c>
      <c r="C46" s="46">
        <v>29825.3167068</v>
      </c>
      <c r="D46" s="46">
        <v>102.53</v>
      </c>
      <c r="E46" s="46">
        <v>29089356</v>
      </c>
      <c r="F46" s="46">
        <v>1.04</v>
      </c>
      <c r="G46" s="46">
        <v>3.5</v>
      </c>
      <c r="H46" s="47" t="s">
        <v>32</v>
      </c>
      <c r="I46" s="46">
        <v>0.92</v>
      </c>
      <c r="J46" s="47" t="s">
        <v>53</v>
      </c>
      <c r="K46" s="47" t="s">
        <v>54</v>
      </c>
      <c r="L46" s="47" t="str">
        <v>1124486</v>
      </c>
      <c r="M46" s="47" t="str">
        <v>ממשלתית שקלית 814- שחר</v>
      </c>
      <c r="N46" s="41"/>
      <c r="O46" s="41"/>
    </row>
    <row r="47" spans="1:15">
      <c r="A47" s="46">
        <v>0.563304421147557</v>
      </c>
      <c r="B47" s="46">
        <v>0.0983656717245193</v>
      </c>
      <c r="C47" s="46">
        <v>16132.981839</v>
      </c>
      <c r="D47" s="46">
        <v>106.95</v>
      </c>
      <c r="E47" s="46">
        <v>15084602</v>
      </c>
      <c r="F47" s="46">
        <v>1.04</v>
      </c>
      <c r="G47" s="46">
        <v>7.5</v>
      </c>
      <c r="H47" s="47" t="s">
        <v>32</v>
      </c>
      <c r="I47" s="46">
        <v>0.5</v>
      </c>
      <c r="J47" s="47" t="s">
        <v>53</v>
      </c>
      <c r="K47" s="47" t="s">
        <v>54</v>
      </c>
      <c r="L47" s="47" t="str">
        <v>9268236</v>
      </c>
      <c r="M47" s="47" t="str">
        <v>שחר  2682- שחר</v>
      </c>
      <c r="N47" s="41"/>
      <c r="O47" s="41"/>
    </row>
    <row r="48" spans="1:15">
      <c r="A48" s="46">
        <v>0.302969043021282</v>
      </c>
      <c r="B48" s="46">
        <v>0.0727092295121052</v>
      </c>
      <c r="C48" s="46">
        <v>8677.002852</v>
      </c>
      <c r="D48" s="46">
        <v>115.8</v>
      </c>
      <c r="E48" s="46">
        <v>7493094</v>
      </c>
      <c r="F48" s="46">
        <v>1.46</v>
      </c>
      <c r="G48" s="46">
        <v>6.5</v>
      </c>
      <c r="H48" s="47" t="s">
        <v>32</v>
      </c>
      <c r="I48" s="46">
        <v>2.17</v>
      </c>
      <c r="J48" s="47" t="s">
        <v>53</v>
      </c>
      <c r="K48" s="47" t="s">
        <v>54</v>
      </c>
      <c r="L48" s="47" t="str">
        <v>9268335</v>
      </c>
      <c r="M48" s="47" t="str">
        <v>שחר 2683- שחר</v>
      </c>
      <c r="N48" s="41"/>
      <c r="O48" s="41"/>
    </row>
    <row r="49" spans="1:15">
      <c r="A49" s="48">
        <v>11.8050713287189</v>
      </c>
      <c r="B49" s="49"/>
      <c r="C49" s="48">
        <v>338096.0528702</v>
      </c>
      <c r="D49" s="49"/>
      <c r="E49" s="48">
        <v>305959834</v>
      </c>
      <c r="F49" s="48">
        <v>2.04782959553839</v>
      </c>
      <c r="G49" s="49"/>
      <c r="H49" s="49"/>
      <c r="I49" s="48">
        <v>3.45432985851139</v>
      </c>
      <c r="J49" s="49"/>
      <c r="K49" s="49"/>
      <c r="L49" s="49"/>
      <c r="M49" s="50" t="s">
        <v>52</v>
      </c>
      <c r="N49" s="41"/>
      <c r="O49" s="41"/>
    </row>
    <row r="50" spans="1:15" ht="15.2" customHeight="1">
      <c r="A50" s="45" t="s">
        <v>52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1"/>
      <c r="O50" s="41"/>
    </row>
    <row r="51" spans="1:15">
      <c r="A51" s="46">
        <v>2.11387806238615</v>
      </c>
      <c r="B51" s="46">
        <v>0.331220604897748</v>
      </c>
      <c r="C51" s="46">
        <v>60541.2546219</v>
      </c>
      <c r="D51" s="46">
        <v>99.21</v>
      </c>
      <c r="E51" s="46">
        <v>61023339</v>
      </c>
      <c r="F51" s="46">
        <v>1.16</v>
      </c>
      <c r="G51" s="46">
        <v>1.29</v>
      </c>
      <c r="H51" s="47" t="s">
        <v>32</v>
      </c>
      <c r="I51" s="46">
        <v>6.45</v>
      </c>
      <c r="J51" s="47" t="s">
        <v>53</v>
      </c>
      <c r="K51" s="47" t="s">
        <v>54</v>
      </c>
      <c r="L51" s="47" t="str">
        <v>1116193</v>
      </c>
      <c r="M51" s="47" t="str">
        <v>ממשל משתנה 0520- גילון חדש</v>
      </c>
      <c r="N51" s="41"/>
      <c r="O51" s="41"/>
    </row>
    <row r="52" spans="1:15">
      <c r="A52" s="46">
        <v>0.764895110250456</v>
      </c>
      <c r="B52" s="46">
        <v>0.142828976490842</v>
      </c>
      <c r="C52" s="46">
        <v>21906.518854</v>
      </c>
      <c r="D52" s="46">
        <v>99.77</v>
      </c>
      <c r="E52" s="46">
        <v>21957020</v>
      </c>
      <c r="F52" s="46">
        <v>1.11</v>
      </c>
      <c r="G52" s="46">
        <v>1.29</v>
      </c>
      <c r="H52" s="47" t="s">
        <v>32</v>
      </c>
      <c r="I52" s="46">
        <v>3.84</v>
      </c>
      <c r="J52" s="47" t="s">
        <v>53</v>
      </c>
      <c r="K52" s="47" t="s">
        <v>54</v>
      </c>
      <c r="L52" s="47" t="str">
        <v>1106970</v>
      </c>
      <c r="M52" s="47" t="str">
        <v>ממשלתי ריבית משתנה 0817- ממשל קצרה</v>
      </c>
      <c r="N52" s="41"/>
      <c r="O52" s="41"/>
    </row>
    <row r="53" spans="1:15">
      <c r="A53" s="48">
        <v>2.8787731726366</v>
      </c>
      <c r="B53" s="49"/>
      <c r="C53" s="48">
        <v>82447.7734759</v>
      </c>
      <c r="D53" s="49"/>
      <c r="E53" s="48">
        <v>82980359</v>
      </c>
      <c r="F53" s="48">
        <v>1.14671491179783</v>
      </c>
      <c r="G53" s="49"/>
      <c r="H53" s="49"/>
      <c r="I53" s="48">
        <v>5.75651839584664</v>
      </c>
      <c r="J53" s="49"/>
      <c r="K53" s="49"/>
      <c r="L53" s="49"/>
      <c r="M53" s="50" t="s">
        <v>52</v>
      </c>
      <c r="N53" s="41"/>
      <c r="O53" s="41"/>
    </row>
    <row r="54" spans="1:15">
      <c r="A54" s="48">
        <v>20.2158054893858</v>
      </c>
      <c r="B54" s="49"/>
      <c r="C54" s="48">
        <v>578978.6314061</v>
      </c>
      <c r="D54" s="49"/>
      <c r="E54" s="48">
        <v>548140793</v>
      </c>
      <c r="F54" s="48">
        <v>1.72914654708257</v>
      </c>
      <c r="G54" s="49"/>
      <c r="H54" s="49"/>
      <c r="I54" s="48">
        <v>2.966793345211</v>
      </c>
      <c r="J54" s="49"/>
      <c r="K54" s="49"/>
      <c r="L54" s="49"/>
      <c r="M54" s="50" t="s">
        <v>56</v>
      </c>
      <c r="N54" s="41"/>
      <c r="O54" s="41"/>
    </row>
    <row r="55" spans="1:15" ht="15.2" customHeight="1">
      <c r="A55" s="45" t="str">
        <v> צמודות לדולר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1"/>
      <c r="O55" s="41"/>
    </row>
    <row r="56" spans="1:15" ht="15.2" customHeight="1">
      <c r="A56" s="45" t="s">
        <v>52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1"/>
      <c r="O56" s="41"/>
    </row>
    <row r="57" spans="1:15">
      <c r="A57" s="46">
        <v>3.49163240105943e-10</v>
      </c>
      <c r="B57" s="46">
        <v>0</v>
      </c>
      <c r="C57" s="46">
        <v>1e-05</v>
      </c>
      <c r="D57" s="46">
        <v>0</v>
      </c>
      <c r="E57" s="46">
        <v>0</v>
      </c>
      <c r="F57" s="46">
        <v>0</v>
      </c>
      <c r="G57" s="46">
        <v>0</v>
      </c>
      <c r="H57" s="47" t="s">
        <v>34</v>
      </c>
      <c r="I57" s="46">
        <v>0</v>
      </c>
      <c r="J57" s="47"/>
      <c r="K57" s="47" t="s">
        <v>34</v>
      </c>
      <c r="L57" s="47" t="s">
        <v>34</v>
      </c>
      <c r="M57" s="47" t="s">
        <v>34</v>
      </c>
      <c r="N57" s="41"/>
      <c r="O57" s="41"/>
    </row>
    <row r="58" spans="1:15">
      <c r="A58" s="48">
        <v>3.49163240105943e-10</v>
      </c>
      <c r="B58" s="49"/>
      <c r="C58" s="48">
        <v>1e-05</v>
      </c>
      <c r="D58" s="49"/>
      <c r="E58" s="48">
        <v>0</v>
      </c>
      <c r="F58" s="48">
        <v>0</v>
      </c>
      <c r="G58" s="49"/>
      <c r="H58" s="49"/>
      <c r="I58" s="48">
        <v>0</v>
      </c>
      <c r="J58" s="49"/>
      <c r="K58" s="49"/>
      <c r="L58" s="49"/>
      <c r="M58" s="50" t="s">
        <v>52</v>
      </c>
      <c r="N58" s="41"/>
      <c r="O58" s="41"/>
    </row>
    <row r="59" spans="1:15">
      <c r="A59" s="48">
        <v>3.49163240105943e-10</v>
      </c>
      <c r="B59" s="49"/>
      <c r="C59" s="48">
        <v>1e-05</v>
      </c>
      <c r="D59" s="49"/>
      <c r="E59" s="48">
        <v>0</v>
      </c>
      <c r="F59" s="48">
        <v>0</v>
      </c>
      <c r="G59" s="49"/>
      <c r="H59" s="49"/>
      <c r="I59" s="48">
        <v>0</v>
      </c>
      <c r="J59" s="49"/>
      <c r="K59" s="49"/>
      <c r="L59" s="49"/>
      <c r="M59" s="50" t="str">
        <v> סה''כ ל: צמודות לדולר</v>
      </c>
      <c r="N59" s="41"/>
      <c r="O59" s="41"/>
    </row>
    <row r="60" spans="1:15">
      <c r="A60" s="48">
        <v>29.8482169063444</v>
      </c>
      <c r="B60" s="49"/>
      <c r="C60" s="48">
        <v>854849.9234137</v>
      </c>
      <c r="D60" s="49"/>
      <c r="E60" s="48">
        <v>743855822</v>
      </c>
      <c r="F60" s="48">
        <v>1.47128034512825</v>
      </c>
      <c r="G60" s="49"/>
      <c r="H60" s="49"/>
      <c r="I60" s="48">
        <v>3.98492783272378</v>
      </c>
      <c r="J60" s="49"/>
      <c r="K60" s="49"/>
      <c r="L60" s="49"/>
      <c r="M60" s="50" t="s">
        <v>44</v>
      </c>
      <c r="N60" s="41"/>
      <c r="O60" s="41"/>
    </row>
    <row r="61" spans="1:15" ht="15.2" customHeight="1">
      <c r="A61" s="45" t="s">
        <v>45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1"/>
      <c r="O61" s="41"/>
    </row>
    <row r="62" spans="1:15" ht="15.2" customHeight="1">
      <c r="A62" s="45" t="str">
        <v> אג"ח ממשלתי בחו"ל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1"/>
      <c r="O62" s="41"/>
    </row>
    <row r="63" spans="1:15" ht="15.2" customHeight="1">
      <c r="A63" s="45" t="s">
        <v>52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1"/>
      <c r="O63" s="41"/>
    </row>
    <row r="64" spans="1:15">
      <c r="A64" s="46">
        <v>3.49163240105943e-10</v>
      </c>
      <c r="B64" s="46">
        <v>0</v>
      </c>
      <c r="C64" s="46">
        <v>1e-05</v>
      </c>
      <c r="D64" s="46">
        <v>0</v>
      </c>
      <c r="E64" s="46">
        <v>0</v>
      </c>
      <c r="F64" s="46">
        <v>0</v>
      </c>
      <c r="G64" s="46">
        <v>0</v>
      </c>
      <c r="H64" s="47" t="s">
        <v>34</v>
      </c>
      <c r="I64" s="46">
        <v>0</v>
      </c>
      <c r="J64" s="47"/>
      <c r="K64" s="47" t="s">
        <v>34</v>
      </c>
      <c r="L64" s="47" t="s">
        <v>34</v>
      </c>
      <c r="M64" s="47" t="s">
        <v>34</v>
      </c>
      <c r="N64" s="41"/>
      <c r="O64" s="41"/>
    </row>
    <row r="65" spans="1:15">
      <c r="A65" s="48">
        <v>3.49163240105943e-10</v>
      </c>
      <c r="B65" s="49"/>
      <c r="C65" s="48">
        <v>1e-05</v>
      </c>
      <c r="D65" s="49"/>
      <c r="E65" s="48">
        <v>0</v>
      </c>
      <c r="F65" s="48">
        <v>0</v>
      </c>
      <c r="G65" s="49"/>
      <c r="H65" s="49"/>
      <c r="I65" s="48">
        <v>0</v>
      </c>
      <c r="J65" s="49"/>
      <c r="K65" s="49"/>
      <c r="L65" s="49"/>
      <c r="M65" s="50" t="s">
        <v>52</v>
      </c>
      <c r="N65" s="41"/>
      <c r="O65" s="41"/>
    </row>
    <row r="66" spans="1:15">
      <c r="A66" s="48">
        <v>3.49163240105943e-10</v>
      </c>
      <c r="B66" s="49"/>
      <c r="C66" s="48">
        <v>1e-05</v>
      </c>
      <c r="D66" s="49"/>
      <c r="E66" s="48">
        <v>0</v>
      </c>
      <c r="F66" s="48">
        <v>0</v>
      </c>
      <c r="G66" s="49"/>
      <c r="H66" s="49"/>
      <c r="I66" s="48">
        <v>0</v>
      </c>
      <c r="J66" s="49"/>
      <c r="K66" s="49"/>
      <c r="L66" s="49"/>
      <c r="M66" s="50" t="str">
        <v> סה''כ ל: אג"ח ממשלתי בחו"ל</v>
      </c>
      <c r="N66" s="41"/>
      <c r="O66" s="41"/>
    </row>
    <row r="67" spans="1:15" ht="15.2" customHeight="1">
      <c r="A67" s="45" t="str">
        <v> אג"ח ממשלות זרות בחו"ל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1"/>
      <c r="O67" s="41"/>
    </row>
    <row r="68" spans="1:15" ht="15.2" customHeight="1">
      <c r="A68" s="45" t="s">
        <v>52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1"/>
      <c r="O68" s="41"/>
    </row>
    <row r="69" spans="1:15">
      <c r="A69" s="46">
        <v>0.0768700504195791</v>
      </c>
      <c r="B69" s="46">
        <v>0.0104697986577181</v>
      </c>
      <c r="C69" s="46">
        <v>2201.5504953</v>
      </c>
      <c r="D69" s="46">
        <v>105.3565</v>
      </c>
      <c r="E69" s="46">
        <v>2089620</v>
      </c>
      <c r="F69" s="46">
        <v>6.05</v>
      </c>
      <c r="G69" s="46">
        <v>6.5</v>
      </c>
      <c r="H69" s="47" t="s">
        <v>20</v>
      </c>
      <c r="I69" s="46">
        <v>6.7</v>
      </c>
      <c r="J69" s="47" t="s">
        <v>57</v>
      </c>
      <c r="K69" s="47" t="s">
        <v>58</v>
      </c>
      <c r="L69" s="47" t="str">
        <v>MX0MGO0000Q0</v>
      </c>
      <c r="M69" s="47" t="str">
        <v>Mexican Bonds 6.5% 2022- Mexico government</v>
      </c>
      <c r="N69" s="41"/>
      <c r="O69" s="41"/>
    </row>
    <row r="70" spans="1:15">
      <c r="A70" s="46">
        <v>0.147691620743157</v>
      </c>
      <c r="B70" s="46">
        <v>0.08242311326479</v>
      </c>
      <c r="C70" s="46">
        <v>4229.8731303543</v>
      </c>
      <c r="D70" s="46">
        <v>50.8890588893617</v>
      </c>
      <c r="E70" s="46">
        <v>8311950</v>
      </c>
      <c r="F70" s="46">
        <v>63.07</v>
      </c>
      <c r="G70" s="46">
        <v>12.5</v>
      </c>
      <c r="H70" s="47" t="s">
        <v>11</v>
      </c>
      <c r="I70" s="46">
        <v>1.83</v>
      </c>
      <c r="J70" s="47" t="s">
        <v>59</v>
      </c>
      <c r="K70" s="47" t="s">
        <v>60</v>
      </c>
      <c r="L70" s="47" t="str">
        <v> US105756BJ84</v>
      </c>
      <c r="M70" s="47" t="str">
        <v>Brazil 12.5 01/2016- Republic of Brazil</v>
      </c>
      <c r="N70" s="41"/>
      <c r="O70" s="41"/>
    </row>
    <row r="71" spans="1:15">
      <c r="A71" s="48">
        <v>0.224561671162736</v>
      </c>
      <c r="B71" s="49"/>
      <c r="C71" s="48">
        <v>6431.4236256543</v>
      </c>
      <c r="D71" s="49"/>
      <c r="E71" s="48">
        <v>10401570</v>
      </c>
      <c r="F71" s="48">
        <v>43.551396258634</v>
      </c>
      <c r="G71" s="49"/>
      <c r="H71" s="49"/>
      <c r="I71" s="48">
        <v>3.49705717678802</v>
      </c>
      <c r="J71" s="49"/>
      <c r="K71" s="49"/>
      <c r="L71" s="49"/>
      <c r="M71" s="50" t="s">
        <v>52</v>
      </c>
      <c r="N71" s="41"/>
      <c r="O71" s="41"/>
    </row>
    <row r="72" spans="1:15">
      <c r="A72" s="48">
        <v>0.224561671162736</v>
      </c>
      <c r="B72" s="49"/>
      <c r="C72" s="48">
        <v>6431.4236256543</v>
      </c>
      <c r="D72" s="49"/>
      <c r="E72" s="48">
        <v>10401570</v>
      </c>
      <c r="F72" s="48">
        <v>43.551396258634</v>
      </c>
      <c r="G72" s="49"/>
      <c r="H72" s="49"/>
      <c r="I72" s="48">
        <v>3.49705717678802</v>
      </c>
      <c r="J72" s="49"/>
      <c r="K72" s="49"/>
      <c r="L72" s="49"/>
      <c r="M72" s="50" t="str">
        <v> סה''כ ל: אג"ח ממשלות זרות בחו"ל</v>
      </c>
      <c r="N72" s="41"/>
      <c r="O72" s="41"/>
    </row>
    <row r="73" spans="1:15">
      <c r="A73" s="48">
        <v>0.2245616715119</v>
      </c>
      <c r="B73" s="49"/>
      <c r="C73" s="48">
        <v>6431.4236356543</v>
      </c>
      <c r="D73" s="49"/>
      <c r="E73" s="48">
        <v>10401570</v>
      </c>
      <c r="F73" s="48">
        <v>43.5513961909174</v>
      </c>
      <c r="G73" s="49"/>
      <c r="H73" s="49"/>
      <c r="I73" s="48">
        <v>3.49705717135056</v>
      </c>
      <c r="J73" s="49"/>
      <c r="K73" s="49"/>
      <c r="L73" s="49"/>
      <c r="M73" s="50" t="s">
        <v>46</v>
      </c>
      <c r="N73" s="41"/>
      <c r="O73" s="41"/>
    </row>
    <row r="74" spans="1:15">
      <c r="A74" s="51">
        <v>30.0727785778563</v>
      </c>
      <c r="B74" s="52"/>
      <c r="C74" s="51">
        <v>861281.347049354</v>
      </c>
      <c r="D74" s="52"/>
      <c r="E74" s="51">
        <v>754257392</v>
      </c>
      <c r="F74" s="51">
        <v>1.7855040916065</v>
      </c>
      <c r="G74" s="52"/>
      <c r="H74" s="52"/>
      <c r="I74" s="51">
        <v>3.98128476891723</v>
      </c>
      <c r="J74" s="52"/>
      <c r="K74" s="52"/>
      <c r="L74" s="52"/>
      <c r="M74" s="53" t="s">
        <v>61</v>
      </c>
      <c r="N74" s="41"/>
      <c r="O74" s="41"/>
    </row>
    <row r="75" spans="1:15" ht="36" customHeight="1">
      <c r="A75" s="41" t="s">
        <v>8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75:N75"/>
    <mergeCell ref="A68:M68"/>
    <mergeCell ref="A67:M67"/>
    <mergeCell ref="A63:M63"/>
    <mergeCell ref="A62:M62"/>
    <mergeCell ref="A61:M61"/>
    <mergeCell ref="A56:M56"/>
    <mergeCell ref="A55:M55"/>
    <mergeCell ref="A50:M50"/>
    <mergeCell ref="A37:M37"/>
    <mergeCell ref="A27:M27"/>
    <mergeCell ref="A26:M26"/>
    <mergeCell ref="A22:M22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2" sqref="A2:O2"/>
    </sheetView>
  </sheetViews>
  <sheetFormatPr defaultRowHeight="12.75"/>
  <cols>
    <col min="1" max="2" style="54" width="9.428005" customWidth="1"/>
    <col min="3" max="3" style="54" width="14.2966" customWidth="1"/>
    <col min="4" max="4" style="54" width="7.424211" customWidth="1"/>
    <col min="5" max="5" style="54" width="14.2966" customWidth="1"/>
    <col min="6" max="6" style="54" width="9.428005" customWidth="1"/>
    <col min="7" max="8" style="54" width="7.424211" customWidth="1"/>
    <col min="9" max="9" style="54" width="9.428005" customWidth="1"/>
    <col min="10" max="11" style="54" width="7.424211" customWidth="1"/>
    <col min="12" max="12" style="54" width="8.711805" customWidth="1"/>
    <col min="13" max="13" style="54" width="10.1442" customWidth="1"/>
    <col min="14" max="14" style="54" width="14.2966" customWidth="1"/>
    <col min="15" max="15" style="54" width="6.852817" customWidth="1"/>
    <col min="16" max="16" style="54" width="3.130927" customWidth="1"/>
    <col min="17" max="256" style="54"/>
  </cols>
  <sheetData>
    <row r="1" spans="1:16" ht="0.95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21.6" customHeight="1">
      <c r="A2" s="56" t="str">
        <v>ניירות ערך סחירים: תעודות חוב מסחריות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</row>
    <row r="3" spans="1:16" ht="36" customHeight="1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7"/>
    </row>
    <row r="4" spans="1:16" ht="48.95" customHeight="1">
      <c r="A4" s="59" t="s">
        <v>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7"/>
    </row>
    <row r="5" spans="1:16" ht="28.7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</row>
    <row r="6" spans="1:16">
      <c r="A6" s="60" t="s">
        <v>3</v>
      </c>
      <c r="B6" s="60" t="s">
        <v>47</v>
      </c>
      <c r="C6" s="60" t="s">
        <v>48</v>
      </c>
      <c r="D6" s="60" t="s">
        <v>49</v>
      </c>
      <c r="E6" s="60" t="s">
        <v>50</v>
      </c>
      <c r="F6" s="60" t="s">
        <v>25</v>
      </c>
      <c r="G6" s="60" t="s">
        <v>26</v>
      </c>
      <c r="H6" s="60" t="s">
        <v>10</v>
      </c>
      <c r="I6" s="60" t="s">
        <v>51</v>
      </c>
      <c r="J6" s="60" t="s">
        <v>27</v>
      </c>
      <c r="K6" s="60" t="s">
        <v>28</v>
      </c>
      <c r="L6" s="60" t="s">
        <v>62</v>
      </c>
      <c r="M6" s="60" t="s">
        <v>29</v>
      </c>
      <c r="N6" s="60" t="s">
        <v>30</v>
      </c>
      <c r="O6" s="57"/>
      <c r="P6" s="57"/>
    </row>
    <row r="7" spans="1:16" ht="15.2" customHeight="1">
      <c r="A7" s="61" t="s">
        <v>31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57"/>
      <c r="P7" s="57"/>
    </row>
    <row r="8" spans="1:16" ht="15.2" customHeight="1">
      <c r="A8" s="61" t="s">
        <v>63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7"/>
      <c r="P8" s="57"/>
    </row>
    <row r="9" spans="1:16">
      <c r="A9" s="62">
        <v>3.49163240105943e-10</v>
      </c>
      <c r="B9" s="62">
        <v>0</v>
      </c>
      <c r="C9" s="62">
        <v>1e-05</v>
      </c>
      <c r="D9" s="62">
        <v>0</v>
      </c>
      <c r="E9" s="62">
        <v>0</v>
      </c>
      <c r="F9" s="62">
        <v>0</v>
      </c>
      <c r="G9" s="62">
        <v>0</v>
      </c>
      <c r="H9" s="63" t="s">
        <v>34</v>
      </c>
      <c r="I9" s="62">
        <v>0</v>
      </c>
      <c r="J9" s="63"/>
      <c r="K9" s="63" t="s">
        <v>34</v>
      </c>
      <c r="L9" s="63" t="s">
        <v>34</v>
      </c>
      <c r="M9" s="63" t="s">
        <v>34</v>
      </c>
      <c r="N9" s="63" t="s">
        <v>34</v>
      </c>
      <c r="O9" s="57"/>
      <c r="P9" s="57"/>
    </row>
    <row r="10" spans="1:16">
      <c r="A10" s="64">
        <v>3.49163240105943e-10</v>
      </c>
      <c r="B10" s="65"/>
      <c r="C10" s="64">
        <v>1e-05</v>
      </c>
      <c r="D10" s="65"/>
      <c r="E10" s="64">
        <v>0</v>
      </c>
      <c r="F10" s="64">
        <v>0</v>
      </c>
      <c r="G10" s="65"/>
      <c r="H10" s="65"/>
      <c r="I10" s="64">
        <v>0</v>
      </c>
      <c r="J10" s="65"/>
      <c r="K10" s="65"/>
      <c r="L10" s="65"/>
      <c r="M10" s="65"/>
      <c r="N10" s="66" t="s">
        <v>64</v>
      </c>
      <c r="O10" s="57"/>
      <c r="P10" s="57"/>
    </row>
    <row r="11" spans="1:16" ht="15.2" customHeight="1">
      <c r="A11" s="61" t="s">
        <v>55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7"/>
      <c r="P11" s="57"/>
    </row>
    <row r="12" spans="1:16">
      <c r="A12" s="62">
        <v>3.49163240105943e-10</v>
      </c>
      <c r="B12" s="62">
        <v>0</v>
      </c>
      <c r="C12" s="62">
        <v>1e-05</v>
      </c>
      <c r="D12" s="62">
        <v>0</v>
      </c>
      <c r="E12" s="62">
        <v>0</v>
      </c>
      <c r="F12" s="62">
        <v>0</v>
      </c>
      <c r="G12" s="62">
        <v>0</v>
      </c>
      <c r="H12" s="63" t="s">
        <v>34</v>
      </c>
      <c r="I12" s="62">
        <v>0</v>
      </c>
      <c r="J12" s="63"/>
      <c r="K12" s="63" t="s">
        <v>34</v>
      </c>
      <c r="L12" s="63" t="s">
        <v>34</v>
      </c>
      <c r="M12" s="63" t="s">
        <v>34</v>
      </c>
      <c r="N12" s="63" t="s">
        <v>34</v>
      </c>
      <c r="O12" s="57"/>
      <c r="P12" s="57"/>
    </row>
    <row r="13" spans="1:16">
      <c r="A13" s="64">
        <v>3.49163240105943e-10</v>
      </c>
      <c r="B13" s="65"/>
      <c r="C13" s="64">
        <v>1e-05</v>
      </c>
      <c r="D13" s="65"/>
      <c r="E13" s="64">
        <v>0</v>
      </c>
      <c r="F13" s="64">
        <v>0</v>
      </c>
      <c r="G13" s="65"/>
      <c r="H13" s="65"/>
      <c r="I13" s="64">
        <v>0</v>
      </c>
      <c r="J13" s="65"/>
      <c r="K13" s="65"/>
      <c r="L13" s="65"/>
      <c r="M13" s="65"/>
      <c r="N13" s="66" t="s">
        <v>56</v>
      </c>
      <c r="O13" s="57"/>
      <c r="P13" s="57"/>
    </row>
    <row r="14" spans="1:16" ht="15.2" customHeight="1">
      <c r="A14" s="61" t="s">
        <v>65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57"/>
      <c r="P14" s="57"/>
    </row>
    <row r="15" spans="1:16">
      <c r="A15" s="62">
        <v>3.49163240105943e-10</v>
      </c>
      <c r="B15" s="62">
        <v>0</v>
      </c>
      <c r="C15" s="62">
        <v>1e-05</v>
      </c>
      <c r="D15" s="62">
        <v>0</v>
      </c>
      <c r="E15" s="62">
        <v>0</v>
      </c>
      <c r="F15" s="62">
        <v>0</v>
      </c>
      <c r="G15" s="62">
        <v>0</v>
      </c>
      <c r="H15" s="63" t="s">
        <v>34</v>
      </c>
      <c r="I15" s="62">
        <v>0</v>
      </c>
      <c r="J15" s="63"/>
      <c r="K15" s="63" t="s">
        <v>34</v>
      </c>
      <c r="L15" s="63" t="s">
        <v>34</v>
      </c>
      <c r="M15" s="63" t="s">
        <v>34</v>
      </c>
      <c r="N15" s="63" t="s">
        <v>34</v>
      </c>
      <c r="O15" s="57"/>
      <c r="P15" s="57"/>
    </row>
    <row r="16" spans="1:16">
      <c r="A16" s="64">
        <v>3.49163240105943e-10</v>
      </c>
      <c r="B16" s="65"/>
      <c r="C16" s="64">
        <v>1e-05</v>
      </c>
      <c r="D16" s="65"/>
      <c r="E16" s="64">
        <v>0</v>
      </c>
      <c r="F16" s="64">
        <v>0</v>
      </c>
      <c r="G16" s="65"/>
      <c r="H16" s="65"/>
      <c r="I16" s="64">
        <v>0</v>
      </c>
      <c r="J16" s="65"/>
      <c r="K16" s="65"/>
      <c r="L16" s="65"/>
      <c r="M16" s="65"/>
      <c r="N16" s="66" t="s">
        <v>66</v>
      </c>
      <c r="O16" s="57"/>
      <c r="P16" s="57"/>
    </row>
    <row r="17" spans="1:16">
      <c r="A17" s="64">
        <v>1.04748972031783e-09</v>
      </c>
      <c r="B17" s="65"/>
      <c r="C17" s="64">
        <v>3e-05</v>
      </c>
      <c r="D17" s="65"/>
      <c r="E17" s="64">
        <v>0</v>
      </c>
      <c r="F17" s="64">
        <v>0</v>
      </c>
      <c r="G17" s="65"/>
      <c r="H17" s="65"/>
      <c r="I17" s="64">
        <v>0</v>
      </c>
      <c r="J17" s="65"/>
      <c r="K17" s="65"/>
      <c r="L17" s="65"/>
      <c r="M17" s="65"/>
      <c r="N17" s="66" t="s">
        <v>44</v>
      </c>
      <c r="O17" s="57"/>
      <c r="P17" s="57"/>
    </row>
    <row r="18" spans="1:16" ht="15.2" customHeight="1">
      <c r="A18" s="61" t="s">
        <v>45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57"/>
      <c r="P18" s="57"/>
    </row>
    <row r="19" spans="1:16" ht="15.2" customHeight="1">
      <c r="A19" s="61" t="s">
        <v>67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57"/>
      <c r="P19" s="57"/>
    </row>
    <row r="20" spans="1:16">
      <c r="A20" s="62">
        <v>3.49163240105943e-10</v>
      </c>
      <c r="B20" s="62">
        <v>0</v>
      </c>
      <c r="C20" s="62">
        <v>1e-05</v>
      </c>
      <c r="D20" s="62">
        <v>0</v>
      </c>
      <c r="E20" s="62">
        <v>0</v>
      </c>
      <c r="F20" s="62">
        <v>0</v>
      </c>
      <c r="G20" s="62">
        <v>0</v>
      </c>
      <c r="H20" s="63" t="s">
        <v>34</v>
      </c>
      <c r="I20" s="62">
        <v>0</v>
      </c>
      <c r="J20" s="63"/>
      <c r="K20" s="63" t="s">
        <v>34</v>
      </c>
      <c r="L20" s="63" t="s">
        <v>34</v>
      </c>
      <c r="M20" s="63" t="s">
        <v>34</v>
      </c>
      <c r="N20" s="63" t="s">
        <v>34</v>
      </c>
      <c r="O20" s="57"/>
      <c r="P20" s="57"/>
    </row>
    <row r="21" spans="1:16">
      <c r="A21" s="64">
        <v>3.49163240105943e-10</v>
      </c>
      <c r="B21" s="65"/>
      <c r="C21" s="64">
        <v>1e-05</v>
      </c>
      <c r="D21" s="65"/>
      <c r="E21" s="64">
        <v>0</v>
      </c>
      <c r="F21" s="64">
        <v>0</v>
      </c>
      <c r="G21" s="65"/>
      <c r="H21" s="65"/>
      <c r="I21" s="64">
        <v>0</v>
      </c>
      <c r="J21" s="65"/>
      <c r="K21" s="65"/>
      <c r="L21" s="65"/>
      <c r="M21" s="65"/>
      <c r="N21" s="66" t="s">
        <v>68</v>
      </c>
      <c r="O21" s="57"/>
      <c r="P21" s="57"/>
    </row>
    <row r="22" spans="1:16" ht="15.2" customHeight="1">
      <c r="A22" s="61" t="s">
        <v>69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57"/>
      <c r="P22" s="57"/>
    </row>
    <row r="23" spans="1:16">
      <c r="A23" s="62">
        <v>3.49163240105943e-10</v>
      </c>
      <c r="B23" s="62">
        <v>0</v>
      </c>
      <c r="C23" s="62">
        <v>1e-05</v>
      </c>
      <c r="D23" s="62">
        <v>0</v>
      </c>
      <c r="E23" s="62">
        <v>0</v>
      </c>
      <c r="F23" s="62">
        <v>0</v>
      </c>
      <c r="G23" s="62">
        <v>0</v>
      </c>
      <c r="H23" s="63" t="s">
        <v>34</v>
      </c>
      <c r="I23" s="62">
        <v>0</v>
      </c>
      <c r="J23" s="63"/>
      <c r="K23" s="63" t="s">
        <v>34</v>
      </c>
      <c r="L23" s="63" t="s">
        <v>34</v>
      </c>
      <c r="M23" s="63" t="s">
        <v>34</v>
      </c>
      <c r="N23" s="63" t="s">
        <v>34</v>
      </c>
      <c r="O23" s="57"/>
      <c r="P23" s="57"/>
    </row>
    <row r="24" spans="1:16">
      <c r="A24" s="64">
        <v>3.49163240105943e-10</v>
      </c>
      <c r="B24" s="65"/>
      <c r="C24" s="64">
        <v>1e-05</v>
      </c>
      <c r="D24" s="65"/>
      <c r="E24" s="64">
        <v>0</v>
      </c>
      <c r="F24" s="64">
        <v>0</v>
      </c>
      <c r="G24" s="65"/>
      <c r="H24" s="65"/>
      <c r="I24" s="64">
        <v>0</v>
      </c>
      <c r="J24" s="65"/>
      <c r="K24" s="65"/>
      <c r="L24" s="65"/>
      <c r="M24" s="65"/>
      <c r="N24" s="66" t="s">
        <v>70</v>
      </c>
      <c r="O24" s="57"/>
      <c r="P24" s="57"/>
    </row>
    <row r="25" spans="1:16">
      <c r="A25" s="64">
        <v>6.98326480211885e-10</v>
      </c>
      <c r="B25" s="65"/>
      <c r="C25" s="64">
        <v>2e-05</v>
      </c>
      <c r="D25" s="65"/>
      <c r="E25" s="64">
        <v>0</v>
      </c>
      <c r="F25" s="64">
        <v>0</v>
      </c>
      <c r="G25" s="65"/>
      <c r="H25" s="65"/>
      <c r="I25" s="64">
        <v>0</v>
      </c>
      <c r="J25" s="65"/>
      <c r="K25" s="65"/>
      <c r="L25" s="65"/>
      <c r="M25" s="65"/>
      <c r="N25" s="66" t="s">
        <v>46</v>
      </c>
      <c r="O25" s="57"/>
      <c r="P25" s="57"/>
    </row>
    <row r="26" spans="1:16">
      <c r="A26" s="67">
        <v>1.74581620052971e-09</v>
      </c>
      <c r="B26" s="68"/>
      <c r="C26" s="67">
        <v>5e-05</v>
      </c>
      <c r="D26" s="68"/>
      <c r="E26" s="67">
        <v>0</v>
      </c>
      <c r="F26" s="67">
        <v>0</v>
      </c>
      <c r="G26" s="68"/>
      <c r="H26" s="68"/>
      <c r="I26" s="67">
        <v>0</v>
      </c>
      <c r="J26" s="68"/>
      <c r="K26" s="68"/>
      <c r="L26" s="68"/>
      <c r="M26" s="68"/>
      <c r="N26" s="69" t="s">
        <v>71</v>
      </c>
      <c r="O26" s="57"/>
      <c r="P26" s="57"/>
    </row>
    <row r="27" spans="1:16" ht="20.1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ht="36" customHeight="1">
      <c r="A28" s="57" t="s">
        <v>8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6"/>
  <sheetViews>
    <sheetView workbookViewId="0" showGridLines="0">
      <selection activeCell="A2" sqref="A2:O2"/>
    </sheetView>
  </sheetViews>
  <sheetFormatPr defaultRowHeight="12.75"/>
  <cols>
    <col min="1" max="2" style="70" width="9.428005" customWidth="1"/>
    <col min="3" max="3" style="70" width="14.2966" customWidth="1"/>
    <col min="4" max="4" style="70" width="7.424211" customWidth="1"/>
    <col min="5" max="5" style="70" width="14.2966" customWidth="1"/>
    <col min="6" max="6" style="70" width="9.428005" customWidth="1"/>
    <col min="7" max="8" style="70" width="7.424211" customWidth="1"/>
    <col min="9" max="9" style="70" width="9.428005" customWidth="1"/>
    <col min="10" max="11" style="70" width="7.424211" customWidth="1"/>
    <col min="12" max="12" style="70" width="8.711805" customWidth="1"/>
    <col min="13" max="13" style="70" width="10.1442" customWidth="1"/>
    <col min="14" max="14" style="70" width="14.2966" customWidth="1"/>
    <col min="15" max="15" style="70" width="6.852817" customWidth="1"/>
    <col min="16" max="16" style="70" width="3.130927" customWidth="1"/>
    <col min="17" max="256" style="70"/>
  </cols>
  <sheetData>
    <row r="1" spans="1:16" ht="0.9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21.6" customHeight="1">
      <c r="A2" s="72" t="str">
        <v>ניירות ערך סחירים: אג''ח קונצרני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6" ht="36" customHeight="1">
      <c r="A3" s="74" t="s">
        <v>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3"/>
    </row>
    <row r="4" spans="1:16" ht="48.95" customHeight="1">
      <c r="A4" s="75" t="s">
        <v>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3"/>
    </row>
    <row r="5" spans="1:16" ht="28.7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16">
      <c r="A6" s="76" t="s">
        <v>3</v>
      </c>
      <c r="B6" s="76" t="s">
        <v>47</v>
      </c>
      <c r="C6" s="76" t="s">
        <v>48</v>
      </c>
      <c r="D6" s="76" t="s">
        <v>49</v>
      </c>
      <c r="E6" s="76" t="s">
        <v>50</v>
      </c>
      <c r="F6" s="76" t="s">
        <v>25</v>
      </c>
      <c r="G6" s="76" t="s">
        <v>26</v>
      </c>
      <c r="H6" s="76" t="s">
        <v>10</v>
      </c>
      <c r="I6" s="76" t="s">
        <v>51</v>
      </c>
      <c r="J6" s="76" t="s">
        <v>27</v>
      </c>
      <c r="K6" s="76" t="s">
        <v>28</v>
      </c>
      <c r="L6" s="76" t="s">
        <v>62</v>
      </c>
      <c r="M6" s="76" t="s">
        <v>29</v>
      </c>
      <c r="N6" s="76" t="s">
        <v>30</v>
      </c>
      <c r="O6" s="73"/>
      <c r="P6" s="73"/>
    </row>
    <row r="7" spans="1:16" ht="15.2" customHeight="1">
      <c r="A7" s="77" t="s">
        <v>31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3"/>
      <c r="P7" s="73"/>
    </row>
    <row r="8" spans="1:16" ht="15.2" customHeight="1">
      <c r="A8" s="77" t="s">
        <v>72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3"/>
      <c r="P8" s="73"/>
    </row>
    <row r="9" spans="1:16">
      <c r="A9" s="78">
        <v>0.00396256318217479</v>
      </c>
      <c r="B9" s="78">
        <v>0.0108105641025641</v>
      </c>
      <c r="C9" s="78">
        <v>113.4874101</v>
      </c>
      <c r="D9" s="78">
        <v>143.56</v>
      </c>
      <c r="E9" s="78">
        <v>79052.25</v>
      </c>
      <c r="F9" s="78">
        <v>0.4</v>
      </c>
      <c r="G9" s="78">
        <v>5.05</v>
      </c>
      <c r="H9" s="79" t="s">
        <v>32</v>
      </c>
      <c r="I9" s="78">
        <v>1.8</v>
      </c>
      <c r="J9" s="79" t="s">
        <v>36</v>
      </c>
      <c r="K9" s="79" t="s">
        <v>37</v>
      </c>
      <c r="L9" s="79" t="s">
        <v>73</v>
      </c>
      <c r="M9" s="79" t="str">
        <v>7410087</v>
      </c>
      <c r="N9" s="79" t="str">
        <v>*לאומי מימון אגח 176- לאומי חברה למימון בע"מ</v>
      </c>
      <c r="O9" s="73"/>
      <c r="P9" s="73"/>
    </row>
    <row r="10" spans="1:16">
      <c r="A10" s="78">
        <v>0.00343976281207199</v>
      </c>
      <c r="B10" s="78">
        <v>0.0186762462694816</v>
      </c>
      <c r="C10" s="78">
        <v>98.5144602</v>
      </c>
      <c r="D10" s="78">
        <v>116.61</v>
      </c>
      <c r="E10" s="78">
        <v>84482</v>
      </c>
      <c r="F10" s="78">
        <v>0.26</v>
      </c>
      <c r="G10" s="78">
        <v>3.4</v>
      </c>
      <c r="H10" s="79" t="s">
        <v>32</v>
      </c>
      <c r="I10" s="78">
        <v>0.57</v>
      </c>
      <c r="J10" s="79" t="s">
        <v>36</v>
      </c>
      <c r="K10" s="79" t="s">
        <v>37</v>
      </c>
      <c r="L10" s="79" t="s">
        <v>74</v>
      </c>
      <c r="M10" s="79" t="str">
        <v>2810208</v>
      </c>
      <c r="N10" s="79" t="str">
        <v>כיל אגח א- כימיקלים לישראל בע"מ</v>
      </c>
      <c r="O10" s="73"/>
      <c r="P10" s="73"/>
    </row>
    <row r="11" spans="1:16">
      <c r="A11" s="78">
        <v>0.0154612582834571</v>
      </c>
      <c r="B11" s="78">
        <v>0.0170699366229434</v>
      </c>
      <c r="C11" s="78">
        <v>442.8088787</v>
      </c>
      <c r="D11" s="78">
        <v>111.97</v>
      </c>
      <c r="E11" s="78">
        <v>395471</v>
      </c>
      <c r="F11" s="78">
        <v>0.52</v>
      </c>
      <c r="G11" s="78">
        <v>2.6</v>
      </c>
      <c r="H11" s="79" t="s">
        <v>32</v>
      </c>
      <c r="I11" s="78">
        <v>2.46</v>
      </c>
      <c r="J11" s="79" t="s">
        <v>36</v>
      </c>
      <c r="K11" s="79" t="s">
        <v>37</v>
      </c>
      <c r="L11" s="79" t="s">
        <v>73</v>
      </c>
      <c r="M11" s="79" t="str">
        <v>2310092</v>
      </c>
      <c r="N11" s="79" t="str">
        <v>מזרחי טפ הנפקות 33- מזרחי טפחות חברה להנפקות בע"מ</v>
      </c>
      <c r="O11" s="73"/>
      <c r="P11" s="73"/>
    </row>
    <row r="12" spans="1:16">
      <c r="A12" s="78">
        <v>0.0173983293924726</v>
      </c>
      <c r="B12" s="78">
        <v>0.0194861377903072</v>
      </c>
      <c r="C12" s="78">
        <v>498.2864</v>
      </c>
      <c r="D12" s="78">
        <v>112.48</v>
      </c>
      <c r="E12" s="78">
        <v>443000</v>
      </c>
      <c r="F12" s="78">
        <v>1.23</v>
      </c>
      <c r="G12" s="78">
        <v>2.58</v>
      </c>
      <c r="H12" s="79" t="s">
        <v>32</v>
      </c>
      <c r="I12" s="78">
        <v>4.96</v>
      </c>
      <c r="J12" s="79" t="s">
        <v>36</v>
      </c>
      <c r="K12" s="79" t="s">
        <v>37</v>
      </c>
      <c r="L12" s="79" t="s">
        <v>73</v>
      </c>
      <c r="M12" s="79" t="str">
        <v>2310118</v>
      </c>
      <c r="N12" s="79" t="str">
        <v>מזרחי טפחות הנפקות 35- מזרחי טפחות חברה להנפקות בע"מ</v>
      </c>
      <c r="O12" s="73"/>
      <c r="P12" s="73"/>
    </row>
    <row r="13" spans="1:16">
      <c r="A13" s="78">
        <v>0.0783549370948843</v>
      </c>
      <c r="B13" s="78">
        <v>0.12690899995708</v>
      </c>
      <c r="C13" s="78">
        <v>2244.0775</v>
      </c>
      <c r="D13" s="78">
        <v>130.85</v>
      </c>
      <c r="E13" s="78">
        <v>1715000</v>
      </c>
      <c r="F13" s="78">
        <v>0.23</v>
      </c>
      <c r="G13" s="78">
        <v>4.2</v>
      </c>
      <c r="H13" s="79" t="s">
        <v>32</v>
      </c>
      <c r="I13" s="78">
        <v>1.25</v>
      </c>
      <c r="J13" s="79" t="s">
        <v>36</v>
      </c>
      <c r="K13" s="79" t="s">
        <v>37</v>
      </c>
      <c r="L13" s="79" t="s">
        <v>73</v>
      </c>
      <c r="M13" s="79" t="str">
        <v>2310050</v>
      </c>
      <c r="N13" s="79" t="str">
        <v>מזרחי טפחות הנפקות אגח 29- מזרחי טפחות חברה להנפקות בע"מ</v>
      </c>
      <c r="O13" s="73"/>
      <c r="P13" s="73"/>
    </row>
    <row r="14" spans="1:16">
      <c r="A14" s="78">
        <v>0.00138161380134593</v>
      </c>
      <c r="B14" s="78">
        <v>0.00197333333333333</v>
      </c>
      <c r="C14" s="78">
        <v>39.56928</v>
      </c>
      <c r="D14" s="78">
        <v>133.68</v>
      </c>
      <c r="E14" s="78">
        <v>29600</v>
      </c>
      <c r="F14" s="78">
        <v>0.37</v>
      </c>
      <c r="G14" s="78">
        <v>4.35</v>
      </c>
      <c r="H14" s="79" t="s">
        <v>32</v>
      </c>
      <c r="I14" s="78">
        <v>1.59</v>
      </c>
      <c r="J14" s="79" t="s">
        <v>36</v>
      </c>
      <c r="K14" s="79" t="s">
        <v>37</v>
      </c>
      <c r="L14" s="79" t="s">
        <v>73</v>
      </c>
      <c r="M14" s="79" t="str">
        <v>1940360</v>
      </c>
      <c r="N14" s="79" t="str">
        <v>פועלים הנפ 25- הפועלים הנפקות בע"מ</v>
      </c>
      <c r="O14" s="73"/>
      <c r="P14" s="73"/>
    </row>
    <row r="15" spans="1:16">
      <c r="A15" s="78">
        <v>0.0792024592678108</v>
      </c>
      <c r="B15" s="78">
        <v>0.29772673307892</v>
      </c>
      <c r="C15" s="78">
        <v>2268.3504496</v>
      </c>
      <c r="D15" s="78">
        <v>118.24</v>
      </c>
      <c r="E15" s="78">
        <v>1918429</v>
      </c>
      <c r="F15" s="78">
        <v>0.41</v>
      </c>
      <c r="G15" s="78">
        <v>4.5</v>
      </c>
      <c r="H15" s="79" t="s">
        <v>32</v>
      </c>
      <c r="I15" s="78">
        <v>3.17</v>
      </c>
      <c r="J15" s="79" t="s">
        <v>75</v>
      </c>
      <c r="K15" s="79" t="s">
        <v>76</v>
      </c>
      <c r="L15" s="79" t="s">
        <v>73</v>
      </c>
      <c r="M15" s="79" t="str">
        <v>1940527</v>
      </c>
      <c r="N15" s="79" t="str">
        <v>פועלים הנפקות 31- הפועלים הנפקות בע"מ</v>
      </c>
      <c r="O15" s="73"/>
      <c r="P15" s="73"/>
    </row>
    <row r="16" spans="1:16">
      <c r="A16" s="78">
        <v>0.319603257922663</v>
      </c>
      <c r="B16" s="78">
        <v>0.243501211941521</v>
      </c>
      <c r="C16" s="78">
        <v>9153.40509</v>
      </c>
      <c r="D16" s="78">
        <v>114.9</v>
      </c>
      <c r="E16" s="78">
        <v>7966410</v>
      </c>
      <c r="F16" s="78">
        <v>0.81</v>
      </c>
      <c r="G16" s="78">
        <v>2.6</v>
      </c>
      <c r="H16" s="79" t="s">
        <v>32</v>
      </c>
      <c r="I16" s="78">
        <v>3.8</v>
      </c>
      <c r="J16" s="79" t="s">
        <v>36</v>
      </c>
      <c r="K16" s="79" t="s">
        <v>77</v>
      </c>
      <c r="L16" s="79" t="s">
        <v>73</v>
      </c>
      <c r="M16" s="79" t="str">
        <v>7410228</v>
      </c>
      <c r="N16" s="79" t="str">
        <v>*לאומי למימון כתבי הת יב- לאומי חברה למימון בע"מ</v>
      </c>
      <c r="O16" s="73"/>
      <c r="P16" s="73"/>
    </row>
    <row r="17" spans="1:16">
      <c r="A17" s="78">
        <v>0.0115294784289027</v>
      </c>
      <c r="B17" s="78">
        <v>0.0150207537638748</v>
      </c>
      <c r="C17" s="78">
        <v>330.2031</v>
      </c>
      <c r="D17" s="78">
        <v>117.51</v>
      </c>
      <c r="E17" s="78">
        <v>281000</v>
      </c>
      <c r="F17" s="78">
        <v>1.81</v>
      </c>
      <c r="G17" s="78">
        <v>3.4</v>
      </c>
      <c r="H17" s="79" t="s">
        <v>32</v>
      </c>
      <c r="I17" s="78">
        <v>6.31</v>
      </c>
      <c r="J17" s="79" t="s">
        <v>36</v>
      </c>
      <c r="K17" s="79" t="s">
        <v>77</v>
      </c>
      <c r="L17" s="79" t="s">
        <v>73</v>
      </c>
      <c r="M17" s="79" t="str">
        <v>7410244</v>
      </c>
      <c r="N17" s="79" t="str">
        <v>*לאומי למימון כתבי הת יד- לאומי חברה למימון בע"מ</v>
      </c>
      <c r="O17" s="73"/>
      <c r="P17" s="73"/>
    </row>
    <row r="18" spans="1:16">
      <c r="A18" s="78">
        <v>0.00149507598840273</v>
      </c>
      <c r="B18" s="78">
        <v>0.0017177</v>
      </c>
      <c r="C18" s="78">
        <v>42.8188256</v>
      </c>
      <c r="D18" s="78">
        <v>124.64</v>
      </c>
      <c r="E18" s="78">
        <v>34354</v>
      </c>
      <c r="F18" s="78">
        <v>0.31</v>
      </c>
      <c r="G18" s="78">
        <v>5.3</v>
      </c>
      <c r="H18" s="79" t="s">
        <v>32</v>
      </c>
      <c r="I18" s="78">
        <v>1.26</v>
      </c>
      <c r="J18" s="79" t="s">
        <v>36</v>
      </c>
      <c r="K18" s="79" t="s">
        <v>77</v>
      </c>
      <c r="L18" s="79" t="s">
        <v>73</v>
      </c>
      <c r="M18" s="79" t="str">
        <v>7410186</v>
      </c>
      <c r="N18" s="79" t="str">
        <v>*לאומי מימון  התח י- לאומי חברה למימון בע"מ</v>
      </c>
      <c r="O18" s="73"/>
      <c r="P18" s="73"/>
    </row>
    <row r="19" spans="1:16">
      <c r="A19" s="78">
        <v>0.120112552188626</v>
      </c>
      <c r="B19" s="78">
        <v>0.449384846109407</v>
      </c>
      <c r="C19" s="78">
        <v>3440.011387</v>
      </c>
      <c r="D19" s="78">
        <v>148.9</v>
      </c>
      <c r="E19" s="78">
        <v>2310283</v>
      </c>
      <c r="F19" s="78">
        <v>0.56</v>
      </c>
      <c r="G19" s="78">
        <v>4.9</v>
      </c>
      <c r="H19" s="79" t="s">
        <v>32</v>
      </c>
      <c r="I19" s="78">
        <v>2.62</v>
      </c>
      <c r="J19" s="79" t="s">
        <v>36</v>
      </c>
      <c r="K19" s="79" t="s">
        <v>77</v>
      </c>
      <c r="L19" s="79" t="s">
        <v>73</v>
      </c>
      <c r="M19" s="79" t="str">
        <v>7410061</v>
      </c>
      <c r="N19" s="79" t="str">
        <v>*לאומי מימון הת אגח ג- לאומי חברה למימון בע"מ</v>
      </c>
      <c r="O19" s="73"/>
      <c r="P19" s="73"/>
    </row>
    <row r="20" spans="1:16">
      <c r="A20" s="78">
        <v>0.00145985875900344</v>
      </c>
      <c r="B20" s="78">
        <v>0.00159935039184085</v>
      </c>
      <c r="C20" s="78">
        <v>41.8102077</v>
      </c>
      <c r="D20" s="78">
        <v>130.71</v>
      </c>
      <c r="E20" s="78">
        <v>31987</v>
      </c>
      <c r="F20" s="78">
        <v>0.45</v>
      </c>
      <c r="G20" s="78">
        <v>4.1</v>
      </c>
      <c r="H20" s="79" t="s">
        <v>32</v>
      </c>
      <c r="I20" s="78">
        <v>1.44</v>
      </c>
      <c r="J20" s="79" t="s">
        <v>36</v>
      </c>
      <c r="K20" s="79" t="s">
        <v>77</v>
      </c>
      <c r="L20" s="79" t="s">
        <v>73</v>
      </c>
      <c r="M20" s="79" t="str">
        <v>7410152</v>
      </c>
      <c r="N20" s="79" t="str">
        <v>*לאומי מימון הת ז- לאומי חברה למימון בע"מ</v>
      </c>
      <c r="O20" s="73"/>
      <c r="P20" s="73"/>
    </row>
    <row r="21" spans="1:16">
      <c r="A21" s="78">
        <v>0.317495557033621</v>
      </c>
      <c r="B21" s="78">
        <v>0.344993235152326</v>
      </c>
      <c r="C21" s="78">
        <v>9093.040749</v>
      </c>
      <c r="D21" s="78">
        <v>136.63</v>
      </c>
      <c r="E21" s="78">
        <v>6655230</v>
      </c>
      <c r="F21" s="78">
        <v>0.64</v>
      </c>
      <c r="G21" s="78">
        <v>4.4</v>
      </c>
      <c r="H21" s="79" t="s">
        <v>32</v>
      </c>
      <c r="I21" s="78">
        <v>2.88</v>
      </c>
      <c r="J21" s="79" t="s">
        <v>36</v>
      </c>
      <c r="K21" s="79" t="s">
        <v>77</v>
      </c>
      <c r="L21" s="79" t="s">
        <v>73</v>
      </c>
      <c r="M21" s="79" t="str">
        <v>7410160</v>
      </c>
      <c r="N21" s="79" t="str">
        <v>*לאומי מימון הת ח- לאומי חברה למימון בע"מ</v>
      </c>
      <c r="O21" s="73"/>
      <c r="P21" s="73"/>
    </row>
    <row r="22" spans="1:16">
      <c r="A22" s="78">
        <v>0.0321370365499807</v>
      </c>
      <c r="B22" s="78">
        <v>0.0564064372490578</v>
      </c>
      <c r="C22" s="78">
        <v>920.401487288</v>
      </c>
      <c r="D22" s="78">
        <v>136.72</v>
      </c>
      <c r="E22" s="78">
        <v>673201.79</v>
      </c>
      <c r="F22" s="78">
        <v>0.23</v>
      </c>
      <c r="G22" s="78">
        <v>5.3</v>
      </c>
      <c r="H22" s="79" t="s">
        <v>32</v>
      </c>
      <c r="I22" s="78">
        <v>1.63</v>
      </c>
      <c r="J22" s="79" t="s">
        <v>36</v>
      </c>
      <c r="K22" s="79" t="s">
        <v>77</v>
      </c>
      <c r="L22" s="79" t="s">
        <v>78</v>
      </c>
      <c r="M22" s="79" t="str">
        <v>2300069</v>
      </c>
      <c r="N22" s="79" t="str">
        <v>בזק אגח 5- בזק החברה הישראלית לתקשורת בע"מ</v>
      </c>
      <c r="O22" s="73"/>
      <c r="P22" s="73"/>
    </row>
    <row r="23" spans="1:16">
      <c r="A23" s="78">
        <v>0.0916675042891623</v>
      </c>
      <c r="B23" s="78">
        <v>0.740355862118031</v>
      </c>
      <c r="C23" s="78">
        <v>2625.3480825</v>
      </c>
      <c r="D23" s="78">
        <v>137.5</v>
      </c>
      <c r="E23" s="78">
        <v>1909344.06</v>
      </c>
      <c r="F23" s="78">
        <v>0.36</v>
      </c>
      <c r="G23" s="78">
        <v>4.2</v>
      </c>
      <c r="H23" s="79" t="s">
        <v>32</v>
      </c>
      <c r="I23" s="78">
        <v>2.75</v>
      </c>
      <c r="J23" s="79" t="s">
        <v>36</v>
      </c>
      <c r="K23" s="79" t="s">
        <v>77</v>
      </c>
      <c r="L23" s="79" t="s">
        <v>73</v>
      </c>
      <c r="M23" s="79" t="str">
        <v>1093681</v>
      </c>
      <c r="N23" s="79" t="str">
        <v>בינל הנפק ש"ה אגח ג- הבינלאומי הראשון הנפקות בע"מ</v>
      </c>
      <c r="O23" s="73"/>
      <c r="P23" s="73"/>
    </row>
    <row r="24" spans="1:16">
      <c r="A24" s="78">
        <v>0.0379856050298728</v>
      </c>
      <c r="B24" s="78">
        <v>0.106713623156727</v>
      </c>
      <c r="C24" s="78">
        <v>1087.903899</v>
      </c>
      <c r="D24" s="78">
        <v>118.53</v>
      </c>
      <c r="E24" s="78">
        <v>917830</v>
      </c>
      <c r="F24" s="78">
        <v>1.22</v>
      </c>
      <c r="G24" s="78">
        <v>3.1</v>
      </c>
      <c r="H24" s="79" t="s">
        <v>32</v>
      </c>
      <c r="I24" s="78">
        <v>4.93</v>
      </c>
      <c r="J24" s="79" t="s">
        <v>75</v>
      </c>
      <c r="K24" s="79" t="s">
        <v>79</v>
      </c>
      <c r="L24" s="79" t="s">
        <v>73</v>
      </c>
      <c r="M24" s="79" t="str">
        <v>1121953</v>
      </c>
      <c r="N24" s="79" t="str">
        <v>בינלאומי הנפקות כ נדחה- הבינלאומי הראשון הנפקות בע"מ</v>
      </c>
      <c r="O24" s="73"/>
      <c r="P24" s="73"/>
    </row>
    <row r="25" spans="1:16">
      <c r="A25" s="78">
        <v>0.0325069066956143</v>
      </c>
      <c r="B25" s="78">
        <v>0.121290626892681</v>
      </c>
      <c r="C25" s="78">
        <v>930.994530975</v>
      </c>
      <c r="D25" s="78">
        <v>144.33</v>
      </c>
      <c r="E25" s="78">
        <v>645045.75</v>
      </c>
      <c r="F25" s="78">
        <v>0.79</v>
      </c>
      <c r="G25" s="78">
        <v>4.65</v>
      </c>
      <c r="H25" s="79" t="s">
        <v>32</v>
      </c>
      <c r="I25" s="78">
        <v>3.95</v>
      </c>
      <c r="J25" s="79" t="s">
        <v>36</v>
      </c>
      <c r="K25" s="79" t="s">
        <v>77</v>
      </c>
      <c r="L25" s="79" t="s">
        <v>80</v>
      </c>
      <c r="M25" s="79" t="str">
        <v>1099738</v>
      </c>
      <c r="N25" s="79" t="str">
        <v>הראל הנפקות אגח א- הראל ביטוח מימון והנפקות בע"מ</v>
      </c>
      <c r="O25" s="73"/>
      <c r="P25" s="73"/>
    </row>
    <row r="26" spans="1:16">
      <c r="A26" s="78">
        <v>0.102509788117117</v>
      </c>
      <c r="B26" s="78">
        <v>0.526005833333333</v>
      </c>
      <c r="C26" s="78">
        <v>2935.8699984</v>
      </c>
      <c r="D26" s="78">
        <v>116.28</v>
      </c>
      <c r="E26" s="78">
        <v>2524828</v>
      </c>
      <c r="F26" s="78">
        <v>1.46</v>
      </c>
      <c r="G26" s="78">
        <v>3</v>
      </c>
      <c r="H26" s="79" t="s">
        <v>32</v>
      </c>
      <c r="I26" s="78">
        <v>5.57</v>
      </c>
      <c r="J26" s="79" t="s">
        <v>36</v>
      </c>
      <c r="K26" s="79" t="s">
        <v>77</v>
      </c>
      <c r="L26" s="79" t="s">
        <v>73</v>
      </c>
      <c r="M26" s="79" t="str">
        <v>2310076</v>
      </c>
      <c r="N26" s="79" t="str">
        <v>מזרחי טפחות הנפק הת 31- מזרחי טפחות חברה להנפקות בע"מ</v>
      </c>
      <c r="O26" s="73"/>
      <c r="P26" s="73"/>
    </row>
    <row r="27" spans="1:16">
      <c r="A27" s="78">
        <v>0.0766336496119721</v>
      </c>
      <c r="B27" s="78">
        <v>0.7</v>
      </c>
      <c r="C27" s="78">
        <v>2194.78</v>
      </c>
      <c r="D27" s="78">
        <v>156.77</v>
      </c>
      <c r="E27" s="78">
        <v>1400000</v>
      </c>
      <c r="F27" s="78">
        <v>0.41</v>
      </c>
      <c r="G27" s="78">
        <v>5.5</v>
      </c>
      <c r="H27" s="79" t="s">
        <v>32</v>
      </c>
      <c r="I27" s="78">
        <v>2.89</v>
      </c>
      <c r="J27" s="79" t="s">
        <v>36</v>
      </c>
      <c r="K27" s="79" t="s">
        <v>77</v>
      </c>
      <c r="L27" s="79" t="s">
        <v>73</v>
      </c>
      <c r="M27" s="79" t="str">
        <v>2310035</v>
      </c>
      <c r="N27" s="79" t="str">
        <v>מזרחי טפחות הנפקות הת 27- מזרחי טפחות חברה להנפקות בע"מ</v>
      </c>
      <c r="O27" s="73"/>
      <c r="P27" s="73"/>
    </row>
    <row r="28" spans="1:16">
      <c r="A28" s="78">
        <v>0.0854480148533389</v>
      </c>
      <c r="B28" s="78">
        <v>0.123818578733842</v>
      </c>
      <c r="C28" s="78">
        <v>2447.222532</v>
      </c>
      <c r="D28" s="78">
        <v>136.2</v>
      </c>
      <c r="E28" s="78">
        <v>1796786</v>
      </c>
      <c r="F28" s="78">
        <v>0.71</v>
      </c>
      <c r="G28" s="78">
        <v>3.9</v>
      </c>
      <c r="H28" s="79" t="s">
        <v>32</v>
      </c>
      <c r="I28" s="78">
        <v>3.45</v>
      </c>
      <c r="J28" s="79" t="s">
        <v>36</v>
      </c>
      <c r="K28" s="79" t="s">
        <v>77</v>
      </c>
      <c r="L28" s="79" t="s">
        <v>73</v>
      </c>
      <c r="M28" s="79" t="str">
        <v>2310068</v>
      </c>
      <c r="N28" s="79" t="str">
        <v>מזרחי טפחות הנפקות הת 30- מזרחי טפחות חברה להנפקות בע"מ</v>
      </c>
      <c r="O28" s="73"/>
      <c r="P28" s="73"/>
    </row>
    <row r="29" spans="1:16">
      <c r="A29" s="78">
        <v>0.00932214301840677</v>
      </c>
      <c r="B29" s="78">
        <v>0.118872872984151</v>
      </c>
      <c r="C29" s="78">
        <v>266.985236349</v>
      </c>
      <c r="D29" s="78">
        <v>113.49</v>
      </c>
      <c r="E29" s="78">
        <v>235250.01</v>
      </c>
      <c r="F29" s="78">
        <v>0.37</v>
      </c>
      <c r="G29" s="78">
        <v>3.19</v>
      </c>
      <c r="H29" s="79" t="s">
        <v>32</v>
      </c>
      <c r="I29" s="78">
        <v>1.35</v>
      </c>
      <c r="J29" s="79" t="s">
        <v>36</v>
      </c>
      <c r="K29" s="79" t="s">
        <v>77</v>
      </c>
      <c r="L29" s="79" t="s">
        <v>81</v>
      </c>
      <c r="M29" s="79" t="str">
        <v>1116169</v>
      </c>
      <c r="N29" s="79" t="str">
        <v>נצבא אגח ד- נצבא החזקות 1995 בע"מ</v>
      </c>
      <c r="O29" s="73"/>
      <c r="P29" s="73"/>
    </row>
    <row r="30" spans="1:16">
      <c r="A30" s="78">
        <v>0.0559801749794236</v>
      </c>
      <c r="B30" s="78">
        <v>0.133640517570481</v>
      </c>
      <c r="C30" s="78">
        <v>1603.266568452</v>
      </c>
      <c r="D30" s="78">
        <v>115.48</v>
      </c>
      <c r="E30" s="78">
        <v>1388349.99</v>
      </c>
      <c r="F30" s="78">
        <v>1.45</v>
      </c>
      <c r="G30" s="78">
        <v>3</v>
      </c>
      <c r="H30" s="79" t="s">
        <v>32</v>
      </c>
      <c r="I30" s="78">
        <v>4.56</v>
      </c>
      <c r="J30" s="79" t="s">
        <v>36</v>
      </c>
      <c r="K30" s="79" t="s">
        <v>77</v>
      </c>
      <c r="L30" s="79" t="s">
        <v>81</v>
      </c>
      <c r="M30" s="79" t="str">
        <v>1120468</v>
      </c>
      <c r="N30" s="79" t="str">
        <v>נצבא אגח ה- נצבא החזקות 1995 בע"מ</v>
      </c>
      <c r="O30" s="73"/>
      <c r="P30" s="73"/>
    </row>
    <row r="31" spans="1:16">
      <c r="A31" s="78">
        <v>0.0452838326898527</v>
      </c>
      <c r="B31" s="78">
        <v>0.334231141891371</v>
      </c>
      <c r="C31" s="78">
        <v>1296.9244035</v>
      </c>
      <c r="D31" s="78">
        <v>106.81</v>
      </c>
      <c r="E31" s="78">
        <v>1214235</v>
      </c>
      <c r="F31" s="78">
        <v>2.57</v>
      </c>
      <c r="G31" s="78">
        <v>3.05</v>
      </c>
      <c r="H31" s="79" t="s">
        <v>32</v>
      </c>
      <c r="I31" s="78">
        <v>6.27</v>
      </c>
      <c r="J31" s="79" t="s">
        <v>36</v>
      </c>
      <c r="K31" s="79" t="s">
        <v>77</v>
      </c>
      <c r="L31" s="79" t="s">
        <v>81</v>
      </c>
      <c r="M31" s="79" t="str">
        <v>1128032</v>
      </c>
      <c r="N31" s="79" t="str">
        <v>נצבא אגח ו- נצבא החזקות 1995 בע"מ</v>
      </c>
      <c r="O31" s="73"/>
      <c r="P31" s="73"/>
    </row>
    <row r="32" spans="1:16">
      <c r="A32" s="78">
        <v>0.00695682923421454</v>
      </c>
      <c r="B32" s="78">
        <v>0.0165471592185044</v>
      </c>
      <c r="C32" s="78">
        <v>199.242888</v>
      </c>
      <c r="D32" s="78">
        <v>135.2</v>
      </c>
      <c r="E32" s="78">
        <v>147369</v>
      </c>
      <c r="F32" s="78">
        <v>0.34</v>
      </c>
      <c r="G32" s="78">
        <v>4.5</v>
      </c>
      <c r="H32" s="79" t="s">
        <v>32</v>
      </c>
      <c r="I32" s="78">
        <v>1.26</v>
      </c>
      <c r="J32" s="79" t="s">
        <v>36</v>
      </c>
      <c r="K32" s="79" t="s">
        <v>77</v>
      </c>
      <c r="L32" s="79" t="s">
        <v>73</v>
      </c>
      <c r="M32" s="79" t="str">
        <v>1940303</v>
      </c>
      <c r="N32" s="79" t="str">
        <v>פועלים הנפ הת ח- הפועלים הנפקות בע"מ</v>
      </c>
      <c r="O32" s="73"/>
      <c r="P32" s="73"/>
    </row>
    <row r="33" spans="1:16">
      <c r="A33" s="78">
        <v>0.0288724130272429</v>
      </c>
      <c r="B33" s="78">
        <v>0.0848727078509169</v>
      </c>
      <c r="C33" s="78">
        <v>826.90299868</v>
      </c>
      <c r="D33" s="78">
        <v>136.4</v>
      </c>
      <c r="E33" s="78">
        <v>606233.87</v>
      </c>
      <c r="F33" s="78">
        <v>0.46</v>
      </c>
      <c r="G33" s="78">
        <v>4.7</v>
      </c>
      <c r="H33" s="79" t="s">
        <v>32</v>
      </c>
      <c r="I33" s="78">
        <v>2.13</v>
      </c>
      <c r="J33" s="79" t="s">
        <v>36</v>
      </c>
      <c r="K33" s="79" t="s">
        <v>77</v>
      </c>
      <c r="L33" s="79" t="s">
        <v>73</v>
      </c>
      <c r="M33" s="79" t="str">
        <v>1940386</v>
      </c>
      <c r="N33" s="79" t="str">
        <v>פועלים הנפ הת ט- הפועלים הנפקות בע"מ</v>
      </c>
      <c r="O33" s="73"/>
      <c r="P33" s="73"/>
    </row>
    <row r="34" spans="1:16">
      <c r="A34" s="78">
        <v>0.241865127817159</v>
      </c>
      <c r="B34" s="78">
        <v>0.125223786996314</v>
      </c>
      <c r="C34" s="78">
        <v>6926.99288</v>
      </c>
      <c r="D34" s="78">
        <v>142</v>
      </c>
      <c r="E34" s="78">
        <v>4878164</v>
      </c>
      <c r="F34" s="78">
        <v>1.3</v>
      </c>
      <c r="G34" s="78">
        <v>4.1</v>
      </c>
      <c r="H34" s="79" t="s">
        <v>32</v>
      </c>
      <c r="I34" s="78">
        <v>4.99</v>
      </c>
      <c r="J34" s="79" t="s">
        <v>36</v>
      </c>
      <c r="K34" s="79" t="s">
        <v>77</v>
      </c>
      <c r="L34" s="79" t="s">
        <v>73</v>
      </c>
      <c r="M34" s="79" t="str">
        <v>1940402</v>
      </c>
      <c r="N34" s="79" t="str">
        <v>פועלים הנפ הת י כתה"נ 10- הפועלים הנפקות בע"מ</v>
      </c>
      <c r="O34" s="73"/>
      <c r="P34" s="73"/>
    </row>
    <row r="35" spans="1:16">
      <c r="A35" s="78">
        <v>0.182579475549</v>
      </c>
      <c r="B35" s="78">
        <v>0.14662220944584</v>
      </c>
      <c r="C35" s="78">
        <v>5229.0577752</v>
      </c>
      <c r="D35" s="78">
        <v>122.78</v>
      </c>
      <c r="E35" s="78">
        <v>4258884</v>
      </c>
      <c r="F35" s="78">
        <v>1.99</v>
      </c>
      <c r="G35" s="78">
        <v>4</v>
      </c>
      <c r="H35" s="79" t="s">
        <v>32</v>
      </c>
      <c r="I35" s="78">
        <v>6.7</v>
      </c>
      <c r="J35" s="79" t="s">
        <v>36</v>
      </c>
      <c r="K35" s="79" t="s">
        <v>77</v>
      </c>
      <c r="L35" s="79" t="s">
        <v>73</v>
      </c>
      <c r="M35" s="79" t="str">
        <v>1940501</v>
      </c>
      <c r="N35" s="79" t="str">
        <v>פועלים הנפקות יד נד- הפועלים הנפקות בע"מ</v>
      </c>
      <c r="O35" s="73"/>
      <c r="P35" s="73"/>
    </row>
    <row r="36" spans="1:16">
      <c r="A36" s="78">
        <v>0.0488892145520247</v>
      </c>
      <c r="B36" s="78">
        <v>0.2237964</v>
      </c>
      <c r="C36" s="78">
        <v>1400.1821766</v>
      </c>
      <c r="D36" s="78">
        <v>125.13</v>
      </c>
      <c r="E36" s="78">
        <v>1118982</v>
      </c>
      <c r="F36" s="78">
        <v>0.73</v>
      </c>
      <c r="G36" s="78">
        <v>4.4</v>
      </c>
      <c r="H36" s="79" t="s">
        <v>32</v>
      </c>
      <c r="I36" s="78">
        <v>3.66</v>
      </c>
      <c r="J36" s="79" t="s">
        <v>75</v>
      </c>
      <c r="K36" s="79" t="s">
        <v>79</v>
      </c>
      <c r="L36" s="79" t="s">
        <v>80</v>
      </c>
      <c r="M36" s="79" t="str">
        <v>1115104</v>
      </c>
      <c r="N36" s="79" t="str">
        <v>פניקס הון התחייבות א- הפניקס גיוסי הון (2009) בע"מ</v>
      </c>
      <c r="O36" s="73"/>
      <c r="P36" s="73"/>
    </row>
    <row r="37" spans="1:16">
      <c r="A37" s="78">
        <v>0.00635478444204261</v>
      </c>
      <c r="B37" s="78">
        <v>0.166666686666627</v>
      </c>
      <c r="C37" s="78">
        <v>182.00038584</v>
      </c>
      <c r="D37" s="78">
        <v>109.2</v>
      </c>
      <c r="E37" s="78">
        <v>166667.02</v>
      </c>
      <c r="F37" s="78">
        <v>0.42</v>
      </c>
      <c r="G37" s="78">
        <v>1.3</v>
      </c>
      <c r="H37" s="79" t="s">
        <v>32</v>
      </c>
      <c r="I37" s="78">
        <v>0.72</v>
      </c>
      <c r="J37" s="79" t="s">
        <v>75</v>
      </c>
      <c r="K37" s="79" t="s">
        <v>82</v>
      </c>
      <c r="L37" s="79" t="s">
        <v>73</v>
      </c>
      <c r="M37" s="79" t="str">
        <v>1119817</v>
      </c>
      <c r="N37" s="79" t="str">
        <v>*אגוד הנפקות ה- אגוד הנפקות בע"מ</v>
      </c>
      <c r="O37" s="73"/>
      <c r="P37" s="73"/>
    </row>
    <row r="38" spans="1:16">
      <c r="A38" s="78">
        <v>0.0655977169145916</v>
      </c>
      <c r="B38" s="78">
        <v>0.220539499220363</v>
      </c>
      <c r="C38" s="78">
        <v>1878.712</v>
      </c>
      <c r="D38" s="78">
        <v>126.94</v>
      </c>
      <c r="E38" s="78">
        <v>1480000</v>
      </c>
      <c r="F38" s="78">
        <v>1.22</v>
      </c>
      <c r="G38" s="78">
        <v>4.9</v>
      </c>
      <c r="H38" s="79" t="s">
        <v>32</v>
      </c>
      <c r="I38" s="78">
        <v>3.47</v>
      </c>
      <c r="J38" s="79" t="s">
        <v>75</v>
      </c>
      <c r="K38" s="79" t="s">
        <v>82</v>
      </c>
      <c r="L38" s="79" t="s">
        <v>81</v>
      </c>
      <c r="M38" s="79" t="str">
        <v>1117357</v>
      </c>
      <c r="N38" s="79" t="str">
        <v>*אמות אגח ג- אמות השקעות בע"מ</v>
      </c>
      <c r="O38" s="73"/>
      <c r="P38" s="73"/>
    </row>
    <row r="39" spans="1:16">
      <c r="A39" s="78">
        <v>0.208789458553184</v>
      </c>
      <c r="B39" s="78">
        <v>0.35958927346559</v>
      </c>
      <c r="C39" s="78">
        <v>5979.7090464</v>
      </c>
      <c r="D39" s="78">
        <v>123.18</v>
      </c>
      <c r="E39" s="78">
        <v>4854448</v>
      </c>
      <c r="F39" s="78">
        <v>2.12</v>
      </c>
      <c r="G39" s="78">
        <v>4</v>
      </c>
      <c r="H39" s="79" t="s">
        <v>32</v>
      </c>
      <c r="I39" s="78">
        <v>6.44</v>
      </c>
      <c r="J39" s="79" t="s">
        <v>36</v>
      </c>
      <c r="K39" s="79" t="s">
        <v>83</v>
      </c>
      <c r="L39" s="79" t="s">
        <v>73</v>
      </c>
      <c r="M39" s="79" t="str">
        <v>6040141</v>
      </c>
      <c r="N39" s="79" t="str">
        <v>*בלל שה נדחים 200- בנק לאומי לישראל בע"מ</v>
      </c>
      <c r="O39" s="73"/>
      <c r="P39" s="73"/>
    </row>
    <row r="40" spans="1:16">
      <c r="A40" s="78">
        <v>0.0222464822179407</v>
      </c>
      <c r="B40" s="78">
        <v>0.0503208774244426</v>
      </c>
      <c r="C40" s="78">
        <v>637.137008214</v>
      </c>
      <c r="D40" s="78">
        <v>141.61</v>
      </c>
      <c r="E40" s="78">
        <v>449923.74</v>
      </c>
      <c r="F40" s="78">
        <v>1.11</v>
      </c>
      <c r="G40" s="78">
        <v>4.95</v>
      </c>
      <c r="H40" s="79" t="s">
        <v>32</v>
      </c>
      <c r="I40" s="78">
        <v>3.11</v>
      </c>
      <c r="J40" s="79" t="s">
        <v>75</v>
      </c>
      <c r="K40" s="79" t="s">
        <v>82</v>
      </c>
      <c r="L40" s="79" t="s">
        <v>81</v>
      </c>
      <c r="M40" s="79" t="str">
        <v>1260306</v>
      </c>
      <c r="N40" s="79" t="str">
        <v>*גזית גלוב אגח ג- גזית-גלוב בע"מ</v>
      </c>
      <c r="O40" s="73"/>
      <c r="P40" s="73"/>
    </row>
    <row r="41" spans="1:16">
      <c r="A41" s="78">
        <v>0.140771048048763</v>
      </c>
      <c r="B41" s="78">
        <v>0.139832252904798</v>
      </c>
      <c r="C41" s="78">
        <v>4031.668626</v>
      </c>
      <c r="D41" s="78">
        <v>139.35</v>
      </c>
      <c r="E41" s="78">
        <v>2893196</v>
      </c>
      <c r="F41" s="78">
        <v>2.66</v>
      </c>
      <c r="G41" s="78">
        <v>5.1</v>
      </c>
      <c r="H41" s="79" t="s">
        <v>32</v>
      </c>
      <c r="I41" s="78">
        <v>5.71</v>
      </c>
      <c r="J41" s="79" t="s">
        <v>75</v>
      </c>
      <c r="K41" s="79" t="s">
        <v>82</v>
      </c>
      <c r="L41" s="79" t="s">
        <v>81</v>
      </c>
      <c r="M41" s="79" t="str">
        <v>1260397</v>
      </c>
      <c r="N41" s="79" t="str">
        <v>*גזית גלוב אגח ד- גזית-גלוב בע"מ</v>
      </c>
      <c r="O41" s="73"/>
      <c r="P41" s="73"/>
    </row>
    <row r="42" spans="1:16">
      <c r="A42" s="78">
        <v>0.0743632379009431</v>
      </c>
      <c r="B42" s="78">
        <v>0.128907850613996</v>
      </c>
      <c r="C42" s="78">
        <v>2129.75563746</v>
      </c>
      <c r="D42" s="78">
        <v>135.08</v>
      </c>
      <c r="E42" s="78">
        <v>1576662.45</v>
      </c>
      <c r="F42" s="78">
        <v>1.13</v>
      </c>
      <c r="G42" s="78">
        <v>5.3</v>
      </c>
      <c r="H42" s="79" t="s">
        <v>32</v>
      </c>
      <c r="I42" s="78">
        <v>3.05</v>
      </c>
      <c r="J42" s="79" t="s">
        <v>75</v>
      </c>
      <c r="K42" s="79" t="s">
        <v>82</v>
      </c>
      <c r="L42" s="79" t="s">
        <v>81</v>
      </c>
      <c r="M42" s="79" t="str">
        <v>1260462</v>
      </c>
      <c r="N42" s="79" t="str">
        <v>*גזית גלוב אגח ט- גזית-גלוב בע"מ</v>
      </c>
      <c r="O42" s="73"/>
      <c r="P42" s="73"/>
    </row>
    <row r="43" spans="1:16">
      <c r="A43" s="78">
        <v>0.0621981262795261</v>
      </c>
      <c r="B43" s="78">
        <v>0.168012697838956</v>
      </c>
      <c r="C43" s="78">
        <v>1781.3480669</v>
      </c>
      <c r="D43" s="78">
        <v>144.29</v>
      </c>
      <c r="E43" s="78">
        <v>1234561</v>
      </c>
      <c r="F43" s="78">
        <v>1.51</v>
      </c>
      <c r="G43" s="78">
        <v>6.5</v>
      </c>
      <c r="H43" s="79" t="s">
        <v>32</v>
      </c>
      <c r="I43" s="78">
        <v>5</v>
      </c>
      <c r="J43" s="79" t="s">
        <v>75</v>
      </c>
      <c r="K43" s="79" t="s">
        <v>82</v>
      </c>
      <c r="L43" s="79" t="s">
        <v>81</v>
      </c>
      <c r="M43" s="79" t="str">
        <v>1260488</v>
      </c>
      <c r="N43" s="79" t="str">
        <v>*גזית גלוב אגח י- גזית-גלוב בע"מ</v>
      </c>
      <c r="O43" s="73"/>
      <c r="P43" s="73"/>
    </row>
    <row r="44" spans="1:16">
      <c r="A44" s="78">
        <v>0.121089500459545</v>
      </c>
      <c r="B44" s="78">
        <v>0.261419761419761</v>
      </c>
      <c r="C44" s="78">
        <v>3467.991087</v>
      </c>
      <c r="D44" s="78">
        <v>132.66</v>
      </c>
      <c r="E44" s="78">
        <v>2614195</v>
      </c>
      <c r="F44" s="78">
        <v>1.98</v>
      </c>
      <c r="G44" s="78">
        <v>5</v>
      </c>
      <c r="H44" s="79" t="s">
        <v>32</v>
      </c>
      <c r="I44" s="78">
        <v>5.92</v>
      </c>
      <c r="J44" s="79" t="s">
        <v>36</v>
      </c>
      <c r="K44" s="79" t="s">
        <v>83</v>
      </c>
      <c r="L44" s="79" t="s">
        <v>73</v>
      </c>
      <c r="M44" s="79" t="str">
        <v>7410202</v>
      </c>
      <c r="N44" s="79" t="str">
        <v>*לאומי מימון שה נד 300- לאומי חברה למימון בע"מ</v>
      </c>
      <c r="O44" s="73"/>
      <c r="P44" s="73"/>
    </row>
    <row r="45" spans="1:16">
      <c r="A45" s="78">
        <v>0.0237734436962577</v>
      </c>
      <c r="B45" s="78">
        <v>0.208664197455023</v>
      </c>
      <c r="C45" s="78">
        <v>680.869031031</v>
      </c>
      <c r="D45" s="78">
        <v>126.77</v>
      </c>
      <c r="E45" s="78">
        <v>537090.03</v>
      </c>
      <c r="F45" s="78">
        <v>0.51</v>
      </c>
      <c r="G45" s="78">
        <v>5</v>
      </c>
      <c r="H45" s="79" t="s">
        <v>32</v>
      </c>
      <c r="I45" s="78">
        <v>0.91</v>
      </c>
      <c r="J45" s="79" t="s">
        <v>36</v>
      </c>
      <c r="K45" s="79" t="s">
        <v>83</v>
      </c>
      <c r="L45" s="79" t="s">
        <v>81</v>
      </c>
      <c r="M45" s="79" t="str">
        <v>1096320</v>
      </c>
      <c r="N45" s="79" t="str">
        <v>ארפורט אגח א- איירפורט סיטי בע"מ</v>
      </c>
      <c r="O45" s="73"/>
      <c r="P45" s="73"/>
    </row>
    <row r="46" spans="1:16">
      <c r="A46" s="78">
        <v>0.104554557939692</v>
      </c>
      <c r="B46" s="78">
        <v>0.303309173877293</v>
      </c>
      <c r="C46" s="78">
        <v>2994.432</v>
      </c>
      <c r="D46" s="78">
        <v>134.4</v>
      </c>
      <c r="E46" s="78">
        <v>2228000</v>
      </c>
      <c r="F46" s="78">
        <v>0.64</v>
      </c>
      <c r="G46" s="78">
        <v>3.85</v>
      </c>
      <c r="H46" s="79" t="s">
        <v>32</v>
      </c>
      <c r="I46" s="78">
        <v>3.02</v>
      </c>
      <c r="J46" s="79" t="s">
        <v>36</v>
      </c>
      <c r="K46" s="79" t="s">
        <v>83</v>
      </c>
      <c r="L46" s="79" t="s">
        <v>73</v>
      </c>
      <c r="M46" s="79" t="str">
        <v>1105576</v>
      </c>
      <c r="N46" s="79" t="str">
        <v>בינל הנפק כ. נדח התח ה- הבינלאומי הראשון הנפקות בע"מ</v>
      </c>
      <c r="O46" s="73"/>
      <c r="P46" s="73"/>
    </row>
    <row r="47" spans="1:16">
      <c r="A47" s="78">
        <v>0.0236870998577556</v>
      </c>
      <c r="B47" s="78">
        <v>0.235931880918606</v>
      </c>
      <c r="C47" s="78">
        <v>678.3961522</v>
      </c>
      <c r="D47" s="78">
        <v>137.8</v>
      </c>
      <c r="E47" s="78">
        <v>492304.9</v>
      </c>
      <c r="F47" s="78">
        <v>0.8</v>
      </c>
      <c r="G47" s="78">
        <v>4.2</v>
      </c>
      <c r="H47" s="79" t="s">
        <v>32</v>
      </c>
      <c r="I47" s="78">
        <v>3.77</v>
      </c>
      <c r="J47" s="79" t="s">
        <v>36</v>
      </c>
      <c r="K47" s="79" t="s">
        <v>83</v>
      </c>
      <c r="L47" s="79" t="s">
        <v>73</v>
      </c>
      <c r="M47" s="79" t="str">
        <v>1103126</v>
      </c>
      <c r="N47" s="79" t="str">
        <v>בינל הנפק נדח התח ד- הבינלאומי הראשון הנפקות בע"מ</v>
      </c>
      <c r="O47" s="73"/>
      <c r="P47" s="73"/>
    </row>
    <row r="48" spans="1:16">
      <c r="A48" s="78">
        <v>0.150613195608683</v>
      </c>
      <c r="B48" s="78">
        <v>0.88705</v>
      </c>
      <c r="C48" s="78">
        <v>4313.54674</v>
      </c>
      <c r="D48" s="78">
        <v>121.57</v>
      </c>
      <c r="E48" s="78">
        <v>3548200</v>
      </c>
      <c r="F48" s="78">
        <v>1.22</v>
      </c>
      <c r="G48" s="78">
        <v>3.55</v>
      </c>
      <c r="H48" s="79" t="s">
        <v>32</v>
      </c>
      <c r="I48" s="78">
        <v>4.99</v>
      </c>
      <c r="J48" s="79" t="s">
        <v>36</v>
      </c>
      <c r="K48" s="79" t="s">
        <v>83</v>
      </c>
      <c r="L48" s="79" t="s">
        <v>73</v>
      </c>
      <c r="M48" s="79" t="str">
        <v>1119825</v>
      </c>
      <c r="N48" s="79" t="str">
        <v>דקסיה הנפקות ז 3.55- דקסיה ישראל הנפקות בע"מ</v>
      </c>
      <c r="O48" s="73"/>
      <c r="P48" s="73"/>
    </row>
    <row r="49" spans="1:16">
      <c r="A49" s="78">
        <v>0.00285134915869395</v>
      </c>
      <c r="B49" s="78">
        <v>0.0906072548689327</v>
      </c>
      <c r="C49" s="78">
        <v>81.662352481</v>
      </c>
      <c r="D49" s="78">
        <v>125.57</v>
      </c>
      <c r="E49" s="78">
        <v>65033.33</v>
      </c>
      <c r="F49" s="78">
        <v>0.62</v>
      </c>
      <c r="G49" s="78">
        <v>4.25</v>
      </c>
      <c r="H49" s="79" t="s">
        <v>32</v>
      </c>
      <c r="I49" s="78">
        <v>0.19</v>
      </c>
      <c r="J49" s="79" t="s">
        <v>36</v>
      </c>
      <c r="K49" s="79" t="s">
        <v>83</v>
      </c>
      <c r="L49" s="79" t="s">
        <v>73</v>
      </c>
      <c r="M49" s="79" t="str">
        <v>1095058</v>
      </c>
      <c r="N49" s="79" t="str">
        <v>דקסיה ישראל הנ אגח א 4.25- דקסיה ישראל הנפקות בע"מ</v>
      </c>
      <c r="O49" s="73"/>
      <c r="P49" s="73"/>
    </row>
    <row r="50" spans="1:16">
      <c r="A50" s="78">
        <v>0.168367667655456</v>
      </c>
      <c r="B50" s="78">
        <v>0.480740590064798</v>
      </c>
      <c r="C50" s="78">
        <v>4822.033029719</v>
      </c>
      <c r="D50" s="78">
        <v>142.49</v>
      </c>
      <c r="E50" s="78">
        <v>3384120.31</v>
      </c>
      <c r="F50" s="78">
        <v>0.67</v>
      </c>
      <c r="G50" s="78">
        <v>4.65</v>
      </c>
      <c r="H50" s="79" t="s">
        <v>32</v>
      </c>
      <c r="I50" s="78">
        <v>3.45</v>
      </c>
      <c r="J50" s="79" t="s">
        <v>36</v>
      </c>
      <c r="K50" s="79" t="s">
        <v>83</v>
      </c>
      <c r="L50" s="79" t="s">
        <v>73</v>
      </c>
      <c r="M50" s="79" t="str">
        <v>1095066</v>
      </c>
      <c r="N50" s="79" t="str">
        <v>דקסיה ישראל הנ אגח ב 4.65- דקסיה ישראל הנפקות בע"מ</v>
      </c>
      <c r="O50" s="73"/>
      <c r="P50" s="73"/>
    </row>
    <row r="51" spans="1:16">
      <c r="A51" s="78">
        <v>0.0251977474472638</v>
      </c>
      <c r="B51" s="78">
        <v>0.427444095926894</v>
      </c>
      <c r="C51" s="78">
        <v>721.660946886</v>
      </c>
      <c r="D51" s="78">
        <v>120.78</v>
      </c>
      <c r="E51" s="78">
        <v>597500.37</v>
      </c>
      <c r="F51" s="78">
        <v>0.28</v>
      </c>
      <c r="G51" s="78">
        <v>3.4</v>
      </c>
      <c r="H51" s="79" t="s">
        <v>32</v>
      </c>
      <c r="I51" s="78">
        <v>1.14</v>
      </c>
      <c r="J51" s="79" t="s">
        <v>36</v>
      </c>
      <c r="K51" s="79" t="s">
        <v>83</v>
      </c>
      <c r="L51" s="79" t="s">
        <v>73</v>
      </c>
      <c r="M51" s="79" t="str">
        <v>1111160</v>
      </c>
      <c r="N51" s="79" t="str">
        <v>דקסיה ישראל הנ אגח ד 3.4- דקסיה ישראל הנפקות בע"מ</v>
      </c>
      <c r="O51" s="73"/>
      <c r="P51" s="73"/>
    </row>
    <row r="52" spans="1:16">
      <c r="A52" s="78">
        <v>0.0686591623048599</v>
      </c>
      <c r="B52" s="78">
        <v>0.349082454170963</v>
      </c>
      <c r="C52" s="78">
        <v>1966.391487375</v>
      </c>
      <c r="D52" s="78">
        <v>114.45</v>
      </c>
      <c r="E52" s="78">
        <v>1718122.75</v>
      </c>
      <c r="F52" s="78">
        <v>0.3</v>
      </c>
      <c r="G52" s="78">
        <v>2.7</v>
      </c>
      <c r="H52" s="79" t="s">
        <v>32</v>
      </c>
      <c r="I52" s="78">
        <v>1.33</v>
      </c>
      <c r="J52" s="79" t="s">
        <v>36</v>
      </c>
      <c r="K52" s="79" t="s">
        <v>83</v>
      </c>
      <c r="L52" s="79" t="s">
        <v>73</v>
      </c>
      <c r="M52" s="79" t="str">
        <v>1114800</v>
      </c>
      <c r="N52" s="79" t="str">
        <v>דקסיה ישראל הנ אגח ה 2.7- דקסיה ישראל הנפקות בע"מ</v>
      </c>
      <c r="O52" s="73"/>
      <c r="P52" s="73"/>
    </row>
    <row r="53" spans="1:16">
      <c r="A53" s="78">
        <v>0.0339954408811388</v>
      </c>
      <c r="B53" s="78">
        <v>0.396417670480952</v>
      </c>
      <c r="C53" s="78">
        <v>973.626</v>
      </c>
      <c r="D53" s="78">
        <v>123.4</v>
      </c>
      <c r="E53" s="78">
        <v>789000</v>
      </c>
      <c r="F53" s="78">
        <v>1.92</v>
      </c>
      <c r="G53" s="78">
        <v>3.9</v>
      </c>
      <c r="H53" s="79" t="s">
        <v>32</v>
      </c>
      <c r="I53" s="78">
        <v>5.92</v>
      </c>
      <c r="J53" s="79" t="s">
        <v>36</v>
      </c>
      <c r="K53" s="79" t="s">
        <v>83</v>
      </c>
      <c r="L53" s="79" t="s">
        <v>80</v>
      </c>
      <c r="M53" s="79" t="str">
        <v>1119213</v>
      </c>
      <c r="N53" s="79" t="str">
        <v>הראל הנפקות ד- הראל ביטוח מימון והנפקות בע"מ</v>
      </c>
      <c r="O53" s="73"/>
      <c r="P53" s="73"/>
    </row>
    <row r="54" spans="1:16">
      <c r="A54" s="78">
        <v>0.0744695358497954</v>
      </c>
      <c r="B54" s="78">
        <v>0.431042584250656</v>
      </c>
      <c r="C54" s="78">
        <v>2132.8</v>
      </c>
      <c r="D54" s="78">
        <v>124</v>
      </c>
      <c r="E54" s="78">
        <v>1720000</v>
      </c>
      <c r="F54" s="78">
        <v>2.08</v>
      </c>
      <c r="G54" s="78">
        <v>3.9</v>
      </c>
      <c r="H54" s="79" t="s">
        <v>32</v>
      </c>
      <c r="I54" s="78">
        <v>6.69</v>
      </c>
      <c r="J54" s="79" t="s">
        <v>36</v>
      </c>
      <c r="K54" s="79" t="s">
        <v>83</v>
      </c>
      <c r="L54" s="79" t="s">
        <v>80</v>
      </c>
      <c r="M54" s="79" t="str">
        <v>1119221</v>
      </c>
      <c r="N54" s="79" t="str">
        <v>הראל הנפקות ה- הראל ביטוח מימון והנפקות בע"מ</v>
      </c>
      <c r="O54" s="73"/>
      <c r="P54" s="73"/>
    </row>
    <row r="55" spans="1:16">
      <c r="A55" s="78">
        <v>0.02477371847976</v>
      </c>
      <c r="B55" s="78">
        <v>0.402220408163265</v>
      </c>
      <c r="C55" s="78">
        <v>709.5168</v>
      </c>
      <c r="D55" s="78">
        <v>120</v>
      </c>
      <c r="E55" s="78">
        <v>591264</v>
      </c>
      <c r="F55" s="78">
        <v>1.78</v>
      </c>
      <c r="G55" s="78">
        <v>3.64</v>
      </c>
      <c r="H55" s="79" t="s">
        <v>32</v>
      </c>
      <c r="I55" s="78">
        <v>4.99</v>
      </c>
      <c r="J55" s="79" t="s">
        <v>36</v>
      </c>
      <c r="K55" s="79" t="s">
        <v>83</v>
      </c>
      <c r="L55" s="79" t="s">
        <v>81</v>
      </c>
      <c r="M55" s="79" t="str">
        <v>4160115</v>
      </c>
      <c r="N55" s="79" t="str">
        <v>וילאר אגח ו- וילאר אינטרנשיונל בע"מ</v>
      </c>
      <c r="O55" s="73"/>
      <c r="P55" s="73"/>
    </row>
    <row r="56" spans="1:16">
      <c r="A56" s="78">
        <v>1.24800020258107e-08</v>
      </c>
      <c r="B56" s="78">
        <v>9.00000539400323e-09</v>
      </c>
      <c r="C56" s="78">
        <v>0.000357426</v>
      </c>
      <c r="D56" s="78">
        <v>132.38</v>
      </c>
      <c r="E56" s="78">
        <v>0.27</v>
      </c>
      <c r="F56" s="78">
        <v>0.78</v>
      </c>
      <c r="G56" s="78">
        <v>6.5</v>
      </c>
      <c r="H56" s="79" t="s">
        <v>32</v>
      </c>
      <c r="I56" s="78">
        <v>0.75</v>
      </c>
      <c r="J56" s="79" t="s">
        <v>75</v>
      </c>
      <c r="K56" s="79" t="s">
        <v>82</v>
      </c>
      <c r="L56" s="79" t="s">
        <v>84</v>
      </c>
      <c r="M56" s="79" t="str">
        <v>6000020</v>
      </c>
      <c r="N56" s="79" t="str">
        <v>חשמל אגח 22- חברת החשמל לישראל בע"מ</v>
      </c>
      <c r="O56" s="73"/>
      <c r="P56" s="73"/>
    </row>
    <row r="57" spans="1:16">
      <c r="A57" s="78">
        <v>0.0480433506600745</v>
      </c>
      <c r="B57" s="78">
        <v>0.53136</v>
      </c>
      <c r="C57" s="78">
        <v>1375.95672</v>
      </c>
      <c r="D57" s="78">
        <v>103.58</v>
      </c>
      <c r="E57" s="78">
        <v>1328400</v>
      </c>
      <c r="F57" s="78">
        <v>0.59</v>
      </c>
      <c r="G57" s="78">
        <v>1.28</v>
      </c>
      <c r="H57" s="79" t="s">
        <v>32</v>
      </c>
      <c r="I57" s="78">
        <v>2.59</v>
      </c>
      <c r="J57" s="79" t="s">
        <v>36</v>
      </c>
      <c r="K57" s="79" t="s">
        <v>83</v>
      </c>
      <c r="L57" s="79" t="s">
        <v>85</v>
      </c>
      <c r="M57" s="79" t="str">
        <v>5830104</v>
      </c>
      <c r="N57" s="79" t="str">
        <v>יואל  אגח 3- י.ו.א.ל. ירושלים אויל אקספלורשיין בע"מ</v>
      </c>
      <c r="O57" s="73"/>
      <c r="P57" s="73"/>
    </row>
    <row r="58" spans="1:16">
      <c r="A58" s="78">
        <v>0.0620357894895819</v>
      </c>
      <c r="B58" s="78">
        <v>0.390000039722213</v>
      </c>
      <c r="C58" s="78">
        <v>1776.6987576</v>
      </c>
      <c r="D58" s="78">
        <v>139.2</v>
      </c>
      <c r="E58" s="78">
        <v>1276364.05</v>
      </c>
      <c r="F58" s="78">
        <v>0.94</v>
      </c>
      <c r="G58" s="78">
        <v>4.05</v>
      </c>
      <c r="H58" s="79" t="s">
        <v>32</v>
      </c>
      <c r="I58" s="78">
        <v>4.46</v>
      </c>
      <c r="J58" s="79" t="s">
        <v>75</v>
      </c>
      <c r="K58" s="79" t="s">
        <v>82</v>
      </c>
      <c r="L58" s="79" t="s">
        <v>80</v>
      </c>
      <c r="M58" s="79" t="str">
        <v>1103670</v>
      </c>
      <c r="N58" s="79" t="str">
        <v>מנורה הון אגח א- מנורה מבטחים גיוס הון בע"מ</v>
      </c>
      <c r="O58" s="73"/>
      <c r="P58" s="73"/>
    </row>
    <row r="59" spans="1:16">
      <c r="A59" s="78">
        <v>0.0142218245766696</v>
      </c>
      <c r="B59" s="78">
        <v>0.069570082104324</v>
      </c>
      <c r="C59" s="78">
        <v>407.311622276</v>
      </c>
      <c r="D59" s="78">
        <v>136.42</v>
      </c>
      <c r="E59" s="78">
        <v>298571.78</v>
      </c>
      <c r="F59" s="78">
        <v>0.55</v>
      </c>
      <c r="G59" s="78">
        <v>4.28</v>
      </c>
      <c r="H59" s="79" t="s">
        <v>32</v>
      </c>
      <c r="I59" s="78">
        <v>3.16</v>
      </c>
      <c r="J59" s="79" t="s">
        <v>75</v>
      </c>
      <c r="K59" s="79" t="s">
        <v>82</v>
      </c>
      <c r="L59" s="79" t="s">
        <v>80</v>
      </c>
      <c r="M59" s="79" t="str">
        <v>5660048</v>
      </c>
      <c r="N59" s="79" t="str">
        <v>מנורה מבטחים אגח א- מנורה מבטחים החזקות בע"מ</v>
      </c>
      <c r="O59" s="73"/>
      <c r="P59" s="73"/>
    </row>
    <row r="60" spans="1:16">
      <c r="A60" s="78">
        <v>0.125133121989168</v>
      </c>
      <c r="B60" s="78">
        <v>0.466189788389602</v>
      </c>
      <c r="C60" s="78">
        <v>3583.8</v>
      </c>
      <c r="D60" s="78">
        <v>119.46</v>
      </c>
      <c r="E60" s="78">
        <v>3000000</v>
      </c>
      <c r="F60" s="78">
        <v>1.34</v>
      </c>
      <c r="G60" s="78">
        <v>3.35</v>
      </c>
      <c r="H60" s="79" t="s">
        <v>32</v>
      </c>
      <c r="I60" s="78">
        <v>3.98</v>
      </c>
      <c r="J60" s="79" t="s">
        <v>36</v>
      </c>
      <c r="K60" s="79" t="s">
        <v>83</v>
      </c>
      <c r="L60" s="79" t="s">
        <v>78</v>
      </c>
      <c r="M60" s="79" t="str">
        <v>1118827</v>
      </c>
      <c r="N60" s="79" t="str">
        <v>פרטנר אגח ג- חברת פרטנר תקשורת בע"מ</v>
      </c>
      <c r="O60" s="73"/>
      <c r="P60" s="73"/>
    </row>
    <row r="61" spans="1:16">
      <c r="A61" s="78">
        <v>0.00937768663746936</v>
      </c>
      <c r="B61" s="78">
        <v>0.074444573688496</v>
      </c>
      <c r="C61" s="78">
        <v>268.576</v>
      </c>
      <c r="D61" s="78">
        <v>119.9</v>
      </c>
      <c r="E61" s="78">
        <v>224000</v>
      </c>
      <c r="F61" s="78">
        <v>1.86</v>
      </c>
      <c r="G61" s="78">
        <v>4.15</v>
      </c>
      <c r="H61" s="79" t="s">
        <v>32</v>
      </c>
      <c r="I61" s="78">
        <v>6.04</v>
      </c>
      <c r="J61" s="79" t="s">
        <v>75</v>
      </c>
      <c r="K61" s="79" t="s">
        <v>86</v>
      </c>
      <c r="L61" s="79" t="s">
        <v>73</v>
      </c>
      <c r="M61" s="79" t="str">
        <v>1124080</v>
      </c>
      <c r="N61" s="79" t="str">
        <v>*אגוד  הנפק התח יט- אגוד הנפקות בע"מ</v>
      </c>
      <c r="O61" s="73"/>
      <c r="P61" s="73"/>
    </row>
    <row r="62" spans="1:16">
      <c r="A62" s="78">
        <v>0.005549773190737</v>
      </c>
      <c r="B62" s="78">
        <v>0.0151437922284692</v>
      </c>
      <c r="C62" s="78">
        <v>158.94494475</v>
      </c>
      <c r="D62" s="78">
        <v>135.62</v>
      </c>
      <c r="E62" s="78">
        <v>117198.75</v>
      </c>
      <c r="F62" s="78">
        <v>0.99</v>
      </c>
      <c r="G62" s="78">
        <v>4.95</v>
      </c>
      <c r="H62" s="79" t="s">
        <v>32</v>
      </c>
      <c r="I62" s="78">
        <v>3.11</v>
      </c>
      <c r="J62" s="79" t="s">
        <v>36</v>
      </c>
      <c r="K62" s="79" t="s">
        <v>87</v>
      </c>
      <c r="L62" s="79" t="s">
        <v>81</v>
      </c>
      <c r="M62" s="79" t="str">
        <v>1097385</v>
      </c>
      <c r="N62" s="79" t="str">
        <v>*אמות אגח א- אמות השקעות בע"מ</v>
      </c>
      <c r="O62" s="73"/>
      <c r="P62" s="73"/>
    </row>
    <row r="63" spans="1:16">
      <c r="A63" s="78">
        <v>0.0163767998752574</v>
      </c>
      <c r="B63" s="78">
        <v>0.150128</v>
      </c>
      <c r="C63" s="78">
        <v>469.0298976</v>
      </c>
      <c r="D63" s="78">
        <v>104.14</v>
      </c>
      <c r="E63" s="78">
        <v>450384</v>
      </c>
      <c r="F63" s="78">
        <v>2.29</v>
      </c>
      <c r="G63" s="78">
        <v>2.55</v>
      </c>
      <c r="H63" s="79" t="s">
        <v>32</v>
      </c>
      <c r="I63" s="78">
        <v>6.86</v>
      </c>
      <c r="J63" s="79" t="s">
        <v>36</v>
      </c>
      <c r="K63" s="79" t="s">
        <v>87</v>
      </c>
      <c r="L63" s="79" t="s">
        <v>81</v>
      </c>
      <c r="M63" s="79" t="str">
        <v>3230166</v>
      </c>
      <c r="N63" s="79" t="str">
        <v>*מליסרון אג"ח ח- מליסרון בע"מ</v>
      </c>
      <c r="O63" s="73"/>
      <c r="P63" s="73"/>
    </row>
    <row r="64" spans="1:16">
      <c r="A64" s="78">
        <v>0.0927821493685042</v>
      </c>
      <c r="B64" s="78">
        <v>0.161339223149879</v>
      </c>
      <c r="C64" s="78">
        <v>2657.271405213</v>
      </c>
      <c r="D64" s="78">
        <v>134.11</v>
      </c>
      <c r="E64" s="78">
        <v>1981411.83</v>
      </c>
      <c r="F64" s="78">
        <v>1.84</v>
      </c>
      <c r="G64" s="78">
        <v>5.1</v>
      </c>
      <c r="H64" s="79" t="s">
        <v>32</v>
      </c>
      <c r="I64" s="78">
        <v>5.5</v>
      </c>
      <c r="J64" s="79" t="s">
        <v>36</v>
      </c>
      <c r="K64" s="79" t="s">
        <v>87</v>
      </c>
      <c r="L64" s="79" t="s">
        <v>81</v>
      </c>
      <c r="M64" s="79" t="str">
        <v>3230091</v>
      </c>
      <c r="N64" s="79" t="str">
        <v>*מליסרון אגח ה- מליסרון בע"מ</v>
      </c>
      <c r="O64" s="73"/>
      <c r="P64" s="73"/>
    </row>
    <row r="65" spans="1:16">
      <c r="A65" s="78">
        <v>0.127182430877997</v>
      </c>
      <c r="B65" s="78">
        <v>0.424260331631532</v>
      </c>
      <c r="C65" s="78">
        <v>3642.492</v>
      </c>
      <c r="D65" s="78">
        <v>117.88</v>
      </c>
      <c r="E65" s="78">
        <v>3090000</v>
      </c>
      <c r="F65" s="78">
        <v>2.48</v>
      </c>
      <c r="G65" s="78">
        <v>4.9</v>
      </c>
      <c r="H65" s="79" t="s">
        <v>32</v>
      </c>
      <c r="I65" s="78">
        <v>5.68</v>
      </c>
      <c r="J65" s="79" t="s">
        <v>36</v>
      </c>
      <c r="K65" s="79" t="s">
        <v>87</v>
      </c>
      <c r="L65" s="79" t="s">
        <v>81</v>
      </c>
      <c r="M65" s="79" t="str">
        <v>3230125</v>
      </c>
      <c r="N65" s="79" t="str">
        <v>*מליסרון אגח ו- מליסרון בע"מ</v>
      </c>
      <c r="O65" s="73"/>
      <c r="P65" s="73"/>
    </row>
    <row r="66" spans="1:16">
      <c r="A66" s="78">
        <v>0.105377157814635</v>
      </c>
      <c r="B66" s="78">
        <v>0.734058600626054</v>
      </c>
      <c r="C66" s="78">
        <v>3017.991177498</v>
      </c>
      <c r="D66" s="78">
        <v>111.66</v>
      </c>
      <c r="E66" s="78">
        <v>2702840.03</v>
      </c>
      <c r="F66" s="78">
        <v>2.15</v>
      </c>
      <c r="G66" s="78">
        <v>3.4</v>
      </c>
      <c r="H66" s="79" t="s">
        <v>32</v>
      </c>
      <c r="I66" s="78">
        <v>5.86</v>
      </c>
      <c r="J66" s="79" t="s">
        <v>36</v>
      </c>
      <c r="K66" s="79" t="s">
        <v>87</v>
      </c>
      <c r="L66" s="79" t="s">
        <v>81</v>
      </c>
      <c r="M66" s="79" t="str">
        <v>3230141</v>
      </c>
      <c r="N66" s="79" t="str">
        <v>*מליסרון אגח ז- מליסרון בע"מ</v>
      </c>
      <c r="O66" s="73"/>
      <c r="P66" s="73"/>
    </row>
    <row r="67" spans="1:16">
      <c r="A67" s="78">
        <v>0.0135212580614786</v>
      </c>
      <c r="B67" s="78">
        <v>0.08160825</v>
      </c>
      <c r="C67" s="78">
        <v>387.2474679</v>
      </c>
      <c r="D67" s="78">
        <v>118.63</v>
      </c>
      <c r="E67" s="78">
        <v>326433</v>
      </c>
      <c r="F67" s="78">
        <v>1.66</v>
      </c>
      <c r="G67" s="78">
        <v>4.8</v>
      </c>
      <c r="H67" s="79" t="s">
        <v>32</v>
      </c>
      <c r="I67" s="78">
        <v>3.52</v>
      </c>
      <c r="J67" s="79" t="s">
        <v>36</v>
      </c>
      <c r="K67" s="79" t="s">
        <v>87</v>
      </c>
      <c r="L67" s="79" t="s">
        <v>81</v>
      </c>
      <c r="M67" s="79" t="str">
        <v>1122860</v>
      </c>
      <c r="N67" s="79" t="str">
        <v>בראק אן וי אגח א- בראק קפיטל פרופרטיז אן וי</v>
      </c>
      <c r="O67" s="73"/>
      <c r="P67" s="73"/>
    </row>
    <row r="68" spans="1:16">
      <c r="A68" s="78">
        <v>0.0373751656467023</v>
      </c>
      <c r="B68" s="78">
        <v>0.594893142857143</v>
      </c>
      <c r="C68" s="78">
        <v>1070.4209766</v>
      </c>
      <c r="D68" s="78">
        <v>102.82</v>
      </c>
      <c r="E68" s="78">
        <v>1041063</v>
      </c>
      <c r="F68" s="78">
        <v>3.28</v>
      </c>
      <c r="G68" s="78">
        <v>3.29</v>
      </c>
      <c r="H68" s="79" t="s">
        <v>32</v>
      </c>
      <c r="I68" s="78">
        <v>6.56</v>
      </c>
      <c r="J68" s="79" t="s">
        <v>36</v>
      </c>
      <c r="K68" s="79" t="s">
        <v>87</v>
      </c>
      <c r="L68" s="79" t="s">
        <v>81</v>
      </c>
      <c r="M68" s="79" t="str">
        <v>1128347</v>
      </c>
      <c r="N68" s="79" t="str">
        <v>בראק אן וי אגחב- בראק קפיטל פרופרטיז אן וי</v>
      </c>
      <c r="O68" s="73"/>
      <c r="P68" s="73"/>
    </row>
    <row r="69" spans="1:16">
      <c r="A69" s="78">
        <v>0.0041853159040358</v>
      </c>
      <c r="B69" s="78">
        <v>0.0589204536776002</v>
      </c>
      <c r="C69" s="78">
        <v>119.8670256</v>
      </c>
      <c r="D69" s="78">
        <v>135.99</v>
      </c>
      <c r="E69" s="78">
        <v>88144</v>
      </c>
      <c r="F69" s="78">
        <v>0.95</v>
      </c>
      <c r="G69" s="78">
        <v>5.5</v>
      </c>
      <c r="H69" s="79" t="s">
        <v>32</v>
      </c>
      <c r="I69" s="78">
        <v>2.3</v>
      </c>
      <c r="J69" s="79" t="s">
        <v>36</v>
      </c>
      <c r="K69" s="79" t="s">
        <v>87</v>
      </c>
      <c r="L69" s="79" t="s">
        <v>81</v>
      </c>
      <c r="M69" s="79" t="str">
        <v>1104504</v>
      </c>
      <c r="N69" s="79" t="str">
        <v>בריטיש ישראל אגח א- בריטיש-ישראל השקעות בע"מ</v>
      </c>
      <c r="O69" s="73"/>
      <c r="P69" s="73"/>
    </row>
    <row r="70" spans="1:16">
      <c r="A70" s="78">
        <v>0.024830199823806</v>
      </c>
      <c r="B70" s="78">
        <v>0.0235056404866094</v>
      </c>
      <c r="C70" s="78">
        <v>711.13442</v>
      </c>
      <c r="D70" s="78">
        <v>128.5</v>
      </c>
      <c r="E70" s="78">
        <v>553412</v>
      </c>
      <c r="F70" s="78">
        <v>2.25</v>
      </c>
      <c r="G70" s="78">
        <v>5.85</v>
      </c>
      <c r="H70" s="79" t="s">
        <v>32</v>
      </c>
      <c r="I70" s="78">
        <v>4.36</v>
      </c>
      <c r="J70" s="79" t="s">
        <v>36</v>
      </c>
      <c r="K70" s="79" t="s">
        <v>87</v>
      </c>
      <c r="L70" s="79" t="s">
        <v>81</v>
      </c>
      <c r="M70" s="79" t="str">
        <v>1117423</v>
      </c>
      <c r="N70" s="79" t="str">
        <v>בריטיש ישראל אגח ג- בריטיש-ישראל השקעות בע"מ</v>
      </c>
      <c r="O70" s="73"/>
      <c r="P70" s="73"/>
    </row>
    <row r="71" spans="1:16">
      <c r="A71" s="78">
        <v>0.058467903192342</v>
      </c>
      <c r="B71" s="78">
        <v>0.178765821442208</v>
      </c>
      <c r="C71" s="78">
        <v>1674.5148537</v>
      </c>
      <c r="D71" s="78">
        <v>132.47</v>
      </c>
      <c r="E71" s="78">
        <v>1264071</v>
      </c>
      <c r="F71" s="78">
        <v>0.91</v>
      </c>
      <c r="G71" s="78">
        <v>4.55</v>
      </c>
      <c r="H71" s="79" t="s">
        <v>32</v>
      </c>
      <c r="I71" s="78">
        <v>2.42</v>
      </c>
      <c r="J71" s="79" t="s">
        <v>36</v>
      </c>
      <c r="K71" s="79" t="s">
        <v>87</v>
      </c>
      <c r="L71" s="79" t="s">
        <v>81</v>
      </c>
      <c r="M71" s="79" t="str">
        <v>7590110</v>
      </c>
      <c r="N71" s="79" t="str">
        <v>גב ים אגח ה- חברת גב-ים לקרקעות בע"מ</v>
      </c>
      <c r="O71" s="73"/>
      <c r="P71" s="73"/>
    </row>
    <row r="72" spans="1:16">
      <c r="A72" s="78">
        <v>0.117978308049736</v>
      </c>
      <c r="B72" s="78">
        <v>0.644584946458715</v>
      </c>
      <c r="C72" s="78">
        <v>3378.88685</v>
      </c>
      <c r="D72" s="78">
        <v>123.07</v>
      </c>
      <c r="E72" s="78">
        <v>2745500</v>
      </c>
      <c r="F72" s="78">
        <v>1.96</v>
      </c>
      <c r="G72" s="78">
        <v>3.85</v>
      </c>
      <c r="H72" s="79" t="s">
        <v>32</v>
      </c>
      <c r="I72" s="78">
        <v>6.35</v>
      </c>
      <c r="J72" s="79" t="s">
        <v>36</v>
      </c>
      <c r="K72" s="79" t="s">
        <v>87</v>
      </c>
      <c r="L72" s="79" t="s">
        <v>73</v>
      </c>
      <c r="M72" s="79" t="str">
        <v>6910129</v>
      </c>
      <c r="N72" s="79" t="str">
        <v>דיסקונט התח נד י- בנק דיסקונט לישראל בע"מ</v>
      </c>
      <c r="O72" s="73"/>
      <c r="P72" s="73"/>
    </row>
    <row r="73" spans="1:16">
      <c r="A73" s="78">
        <v>0.0617003631134673</v>
      </c>
      <c r="B73" s="78">
        <v>0.169984164763636</v>
      </c>
      <c r="C73" s="78">
        <v>1767.09218</v>
      </c>
      <c r="D73" s="78">
        <v>143.27</v>
      </c>
      <c r="E73" s="78">
        <v>1233400</v>
      </c>
      <c r="F73" s="78">
        <v>0.98</v>
      </c>
      <c r="G73" s="78">
        <v>4.75</v>
      </c>
      <c r="H73" s="79" t="s">
        <v>32</v>
      </c>
      <c r="I73" s="78">
        <v>4.19</v>
      </c>
      <c r="J73" s="79" t="s">
        <v>36</v>
      </c>
      <c r="K73" s="79" t="s">
        <v>87</v>
      </c>
      <c r="L73" s="79" t="s">
        <v>73</v>
      </c>
      <c r="M73" s="79" t="str">
        <v>7480049</v>
      </c>
      <c r="N73" s="79" t="str">
        <v>דיסקונט מנ הת ד- דיסקונט מנפיקים בע"מ</v>
      </c>
      <c r="O73" s="73"/>
      <c r="P73" s="73"/>
    </row>
    <row r="74" spans="1:16">
      <c r="A74" s="78">
        <v>0.0346816287363994</v>
      </c>
      <c r="B74" s="78">
        <v>0.1723843025</v>
      </c>
      <c r="C74" s="78">
        <v>993.278351005</v>
      </c>
      <c r="D74" s="78">
        <v>144.05</v>
      </c>
      <c r="E74" s="78">
        <v>689537.21</v>
      </c>
      <c r="F74" s="78">
        <v>0.56</v>
      </c>
      <c r="G74" s="78">
        <v>5.5</v>
      </c>
      <c r="H74" s="79" t="s">
        <v>32</v>
      </c>
      <c r="I74" s="78">
        <v>2.39</v>
      </c>
      <c r="J74" s="79" t="s">
        <v>36</v>
      </c>
      <c r="K74" s="79" t="s">
        <v>87</v>
      </c>
      <c r="L74" s="79" t="s">
        <v>73</v>
      </c>
      <c r="M74" s="79" t="str">
        <v>7480015</v>
      </c>
      <c r="N74" s="79" t="str">
        <v>דיסקונט מנפיקים הת א- דיסקונט מנפיקים בע"מ</v>
      </c>
      <c r="O74" s="73"/>
      <c r="P74" s="73"/>
    </row>
    <row r="75" spans="1:16">
      <c r="A75" s="78">
        <v>0.0863777276577264</v>
      </c>
      <c r="B75" s="78">
        <v>0.270065</v>
      </c>
      <c r="C75" s="78">
        <v>2473.849413</v>
      </c>
      <c r="D75" s="78">
        <v>152.67</v>
      </c>
      <c r="E75" s="78">
        <v>1620390</v>
      </c>
      <c r="F75" s="78">
        <v>0.63</v>
      </c>
      <c r="G75" s="78">
        <v>5.25</v>
      </c>
      <c r="H75" s="79" t="s">
        <v>32</v>
      </c>
      <c r="I75" s="78">
        <v>3.78</v>
      </c>
      <c r="J75" s="79" t="s">
        <v>36</v>
      </c>
      <c r="K75" s="79" t="s">
        <v>87</v>
      </c>
      <c r="L75" s="79" t="s">
        <v>73</v>
      </c>
      <c r="M75" s="79" t="str">
        <v>7480023</v>
      </c>
      <c r="N75" s="79" t="str">
        <v>דיסקונט מנפיקים הת ב- דיסקונט מנפיקים בע"מ</v>
      </c>
      <c r="O75" s="73"/>
      <c r="P75" s="73"/>
    </row>
    <row r="76" spans="1:16">
      <c r="A76" s="78">
        <v>0.0768164265297244</v>
      </c>
      <c r="B76" s="78">
        <v>0.198183816509926</v>
      </c>
      <c r="C76" s="78">
        <v>2200.0147125</v>
      </c>
      <c r="D76" s="78">
        <v>130.35</v>
      </c>
      <c r="E76" s="78">
        <v>1687775</v>
      </c>
      <c r="F76" s="78">
        <v>0.59</v>
      </c>
      <c r="G76" s="78">
        <v>4.29</v>
      </c>
      <c r="H76" s="79" t="s">
        <v>32</v>
      </c>
      <c r="I76" s="78">
        <v>2.33</v>
      </c>
      <c r="J76" s="79" t="s">
        <v>36</v>
      </c>
      <c r="K76" s="79" t="s">
        <v>87</v>
      </c>
      <c r="L76" s="79" t="s">
        <v>73</v>
      </c>
      <c r="M76" s="79" t="str">
        <v>7480072</v>
      </c>
      <c r="N76" s="79" t="str">
        <v>דיסקונט מנפיקים הת ח- דיסקונט מנפיקים בע"מ</v>
      </c>
      <c r="O76" s="73"/>
      <c r="P76" s="73"/>
    </row>
    <row r="77" spans="1:16">
      <c r="A77" s="78">
        <v>0.158315122577113</v>
      </c>
      <c r="B77" s="78">
        <v>0.315102133027091</v>
      </c>
      <c r="C77" s="78">
        <v>4534.129152</v>
      </c>
      <c r="D77" s="78">
        <v>135.45</v>
      </c>
      <c r="E77" s="78">
        <v>3347456</v>
      </c>
      <c r="F77" s="78">
        <v>2.34</v>
      </c>
      <c r="G77" s="78">
        <v>6.1</v>
      </c>
      <c r="H77" s="79" t="s">
        <v>32</v>
      </c>
      <c r="I77" s="78">
        <v>5.31</v>
      </c>
      <c r="J77" s="79" t="s">
        <v>75</v>
      </c>
      <c r="K77" s="79" t="s">
        <v>86</v>
      </c>
      <c r="L77" s="79" t="s">
        <v>85</v>
      </c>
      <c r="M77" s="79" t="str">
        <v>1115823</v>
      </c>
      <c r="N77" s="79" t="str">
        <v>דלק קבוצה  אגח יח- קבוצת דלק בע"מ</v>
      </c>
      <c r="O77" s="73"/>
      <c r="P77" s="73"/>
    </row>
    <row r="78" spans="1:16">
      <c r="A78" s="78">
        <v>2.79970259140628e-08</v>
      </c>
      <c r="B78" s="78">
        <v>1.01102431998227e-07</v>
      </c>
      <c r="C78" s="78">
        <v>0.000801832</v>
      </c>
      <c r="D78" s="78">
        <v>109.84</v>
      </c>
      <c r="E78" s="78">
        <v>0.73</v>
      </c>
      <c r="F78" s="78">
        <v>2.72</v>
      </c>
      <c r="G78" s="78">
        <v>3.9</v>
      </c>
      <c r="H78" s="79" t="s">
        <v>32</v>
      </c>
      <c r="I78" s="78">
        <v>3.67</v>
      </c>
      <c r="J78" s="79" t="s">
        <v>75</v>
      </c>
      <c r="K78" s="79" t="s">
        <v>86</v>
      </c>
      <c r="L78" s="79" t="s">
        <v>78</v>
      </c>
      <c r="M78" s="79" t="str">
        <v>1123256</v>
      </c>
      <c r="N78" s="79" t="str">
        <v>הוט אגח א- הוט-מערכות תקשורת בע"מ</v>
      </c>
      <c r="O78" s="73"/>
      <c r="P78" s="73"/>
    </row>
    <row r="79" spans="1:16">
      <c r="A79" s="78">
        <v>0.0116953097583811</v>
      </c>
      <c r="B79" s="78">
        <v>0.0250614805391741</v>
      </c>
      <c r="C79" s="78">
        <v>334.95249256</v>
      </c>
      <c r="D79" s="78">
        <v>128.24</v>
      </c>
      <c r="E79" s="78">
        <v>261191.9</v>
      </c>
      <c r="F79" s="78">
        <v>0.69</v>
      </c>
      <c r="G79" s="78">
        <v>4.55</v>
      </c>
      <c r="H79" s="79" t="s">
        <v>32</v>
      </c>
      <c r="I79" s="78">
        <v>1.42</v>
      </c>
      <c r="J79" s="79" t="s">
        <v>36</v>
      </c>
      <c r="K79" s="79" t="s">
        <v>87</v>
      </c>
      <c r="L79" s="79" t="s">
        <v>85</v>
      </c>
      <c r="M79" s="79" t="str">
        <v>5760152</v>
      </c>
      <c r="N79" s="79" t="str">
        <v>חברה לישראל אגח 6- החברה לישראל בע"מ</v>
      </c>
      <c r="O79" s="73"/>
      <c r="P79" s="73"/>
    </row>
    <row r="80" spans="1:16">
      <c r="A80" s="78">
        <v>0.238715634581204</v>
      </c>
      <c r="B80" s="78">
        <v>0.285400402205725</v>
      </c>
      <c r="C80" s="78">
        <v>6836.7917112</v>
      </c>
      <c r="D80" s="78">
        <v>138.09</v>
      </c>
      <c r="E80" s="78">
        <v>4950968</v>
      </c>
      <c r="F80" s="78">
        <v>2.04</v>
      </c>
      <c r="G80" s="78">
        <v>4.7</v>
      </c>
      <c r="H80" s="79" t="s">
        <v>32</v>
      </c>
      <c r="I80" s="78">
        <v>4.91</v>
      </c>
      <c r="J80" s="79" t="s">
        <v>36</v>
      </c>
      <c r="K80" s="79" t="s">
        <v>87</v>
      </c>
      <c r="L80" s="79" t="s">
        <v>85</v>
      </c>
      <c r="M80" s="79" t="str">
        <v>5760160</v>
      </c>
      <c r="N80" s="79" t="str">
        <v>חברה לישראל אגח 7- החברה לישראל בע"מ</v>
      </c>
      <c r="O80" s="73"/>
      <c r="P80" s="73"/>
    </row>
    <row r="81" spans="1:16">
      <c r="A81" s="78">
        <v>0.373013254241709</v>
      </c>
      <c r="B81" s="78">
        <v>1.15309899987841</v>
      </c>
      <c r="C81" s="78">
        <v>10683.0620007</v>
      </c>
      <c r="D81" s="78">
        <v>119.59</v>
      </c>
      <c r="E81" s="78">
        <v>8933073</v>
      </c>
      <c r="F81" s="78">
        <v>2.32</v>
      </c>
      <c r="G81" s="78">
        <v>3.75</v>
      </c>
      <c r="H81" s="79" t="s">
        <v>32</v>
      </c>
      <c r="I81" s="78">
        <v>6.88</v>
      </c>
      <c r="J81" s="79" t="s">
        <v>36</v>
      </c>
      <c r="K81" s="79" t="s">
        <v>87</v>
      </c>
      <c r="L81" s="79" t="s">
        <v>80</v>
      </c>
      <c r="M81" s="79" t="str">
        <v>1120120</v>
      </c>
      <c r="N81" s="79" t="str">
        <v>כללביט אגח ג- כללביט מימון בע"מ</v>
      </c>
      <c r="O81" s="73"/>
      <c r="P81" s="73"/>
    </row>
    <row r="82" spans="1:16">
      <c r="A82" s="78">
        <v>0.419185513619966</v>
      </c>
      <c r="B82" s="78">
        <v>0.502943651709427</v>
      </c>
      <c r="C82" s="78">
        <v>12005.430855</v>
      </c>
      <c r="D82" s="78">
        <v>140.25</v>
      </c>
      <c r="E82" s="78">
        <v>8560022</v>
      </c>
      <c r="F82" s="78">
        <v>2.37</v>
      </c>
      <c r="G82" s="78">
        <v>4.5</v>
      </c>
      <c r="H82" s="79" t="s">
        <v>32</v>
      </c>
      <c r="I82" s="78">
        <v>7.06</v>
      </c>
      <c r="J82" s="79" t="s">
        <v>36</v>
      </c>
      <c r="K82" s="79" t="s">
        <v>87</v>
      </c>
      <c r="L82" s="79" t="s">
        <v>73</v>
      </c>
      <c r="M82" s="79" t="str">
        <v>6950083</v>
      </c>
      <c r="N82" s="79" t="str">
        <v>מזרחי טפחות שה א- בנק מזרחי טפחות בע"מ</v>
      </c>
      <c r="O82" s="73"/>
      <c r="P82" s="73"/>
    </row>
    <row r="83" spans="1:16">
      <c r="A83" s="78">
        <v>0.130010903417033</v>
      </c>
      <c r="B83" s="78">
        <v>0.108072040005423</v>
      </c>
      <c r="C83" s="78">
        <v>3723.4991684</v>
      </c>
      <c r="D83" s="78">
        <v>125.24</v>
      </c>
      <c r="E83" s="78">
        <v>2973091</v>
      </c>
      <c r="F83" s="78">
        <v>5.02</v>
      </c>
      <c r="G83" s="78">
        <v>5.15</v>
      </c>
      <c r="H83" s="79" t="s">
        <v>32</v>
      </c>
      <c r="I83" s="78">
        <v>10.32</v>
      </c>
      <c r="J83" s="79" t="s">
        <v>36</v>
      </c>
      <c r="K83" s="79" t="s">
        <v>87</v>
      </c>
      <c r="L83" s="79" t="s">
        <v>74</v>
      </c>
      <c r="M83" s="79" t="str">
        <v>1110915</v>
      </c>
      <c r="N83" s="79" t="str">
        <v>מכתשים אגן אגח ב- מכתשים-אגן תעשיות בע"מ</v>
      </c>
      <c r="O83" s="73"/>
      <c r="P83" s="73"/>
    </row>
    <row r="84" spans="1:16">
      <c r="A84" s="78">
        <v>0.11008439304524</v>
      </c>
      <c r="B84" s="78">
        <v>0.424773155359838</v>
      </c>
      <c r="C84" s="78">
        <v>3152.80592</v>
      </c>
      <c r="D84" s="78">
        <v>113.02</v>
      </c>
      <c r="E84" s="78">
        <v>2789600</v>
      </c>
      <c r="F84" s="78">
        <v>3.27</v>
      </c>
      <c r="G84" s="78">
        <v>4.95</v>
      </c>
      <c r="H84" s="79" t="s">
        <v>32</v>
      </c>
      <c r="I84" s="78">
        <v>5.47</v>
      </c>
      <c r="J84" s="79" t="s">
        <v>75</v>
      </c>
      <c r="K84" s="79" t="s">
        <v>86</v>
      </c>
      <c r="L84" s="79" t="s">
        <v>81</v>
      </c>
      <c r="M84" s="79" t="str">
        <v>6990188</v>
      </c>
      <c r="N84" s="79" t="str">
        <v>נכסים ובניין  ו- חברה לנכסים ולבנין בע"מ</v>
      </c>
      <c r="O84" s="73"/>
      <c r="P84" s="73"/>
    </row>
    <row r="85" spans="1:16">
      <c r="A85" s="78">
        <v>3.75532047998743e-08</v>
      </c>
      <c r="B85" s="78">
        <v>1.08096153257861e-07</v>
      </c>
      <c r="C85" s="78">
        <v>0.00107552</v>
      </c>
      <c r="D85" s="78">
        <v>134.44</v>
      </c>
      <c r="E85" s="78">
        <v>0.8</v>
      </c>
      <c r="F85" s="78">
        <v>0.99</v>
      </c>
      <c r="G85" s="78">
        <v>5.3</v>
      </c>
      <c r="H85" s="79" t="s">
        <v>32</v>
      </c>
      <c r="I85" s="78">
        <v>1.69</v>
      </c>
      <c r="J85" s="79" t="s">
        <v>36</v>
      </c>
      <c r="K85" s="79" t="s">
        <v>87</v>
      </c>
      <c r="L85" s="79" t="s">
        <v>78</v>
      </c>
      <c r="M85" s="79" t="str">
        <v>1096270</v>
      </c>
      <c r="N85" s="79" t="str">
        <v>סלקום אגח ב- סלקום ישראל בע"מ</v>
      </c>
      <c r="O85" s="73"/>
      <c r="P85" s="73"/>
    </row>
    <row r="86" spans="1:16">
      <c r="A86" s="78">
        <v>0.123741907271348</v>
      </c>
      <c r="B86" s="78">
        <v>0.140438809312391</v>
      </c>
      <c r="C86" s="78">
        <v>3543.95575072</v>
      </c>
      <c r="D86" s="78">
        <v>130.18</v>
      </c>
      <c r="E86" s="78">
        <v>2722350.4</v>
      </c>
      <c r="F86" s="78">
        <v>1</v>
      </c>
      <c r="G86" s="78">
        <v>5.19</v>
      </c>
      <c r="H86" s="79" t="s">
        <v>32</v>
      </c>
      <c r="I86" s="78">
        <v>2.18</v>
      </c>
      <c r="J86" s="79" t="s">
        <v>36</v>
      </c>
      <c r="K86" s="79" t="s">
        <v>87</v>
      </c>
      <c r="L86" s="79" t="s">
        <v>78</v>
      </c>
      <c r="M86" s="79" t="str">
        <v>1107333</v>
      </c>
      <c r="N86" s="79" t="str">
        <v>סלקום אגח ד- סלקום ישראל בע"מ</v>
      </c>
      <c r="O86" s="73"/>
      <c r="P86" s="73"/>
    </row>
    <row r="87" spans="1:16">
      <c r="A87" s="78">
        <v>0.0515077977276717</v>
      </c>
      <c r="B87" s="78">
        <v>0.159841473035912</v>
      </c>
      <c r="C87" s="78">
        <v>1475.17813479</v>
      </c>
      <c r="D87" s="78">
        <v>125.85</v>
      </c>
      <c r="E87" s="78">
        <v>1172171.74</v>
      </c>
      <c r="F87" s="78">
        <v>0.22</v>
      </c>
      <c r="G87" s="78">
        <v>5</v>
      </c>
      <c r="H87" s="79" t="s">
        <v>32</v>
      </c>
      <c r="I87" s="78">
        <v>0.57</v>
      </c>
      <c r="J87" s="79" t="s">
        <v>36</v>
      </c>
      <c r="K87" s="79" t="s">
        <v>87</v>
      </c>
      <c r="L87" s="79" t="s">
        <v>85</v>
      </c>
      <c r="M87" s="79" t="str">
        <v>1100056</v>
      </c>
      <c r="N87" s="79" t="str">
        <v>פז נפט אגח א- פז חברת הנפט בע"מ</v>
      </c>
      <c r="O87" s="73"/>
      <c r="P87" s="73"/>
    </row>
    <row r="88" spans="1:16">
      <c r="A88" s="78">
        <v>0.0753920600464793</v>
      </c>
      <c r="B88" s="78">
        <v>0.501613067814052</v>
      </c>
      <c r="C88" s="78">
        <v>2159.221</v>
      </c>
      <c r="D88" s="78">
        <v>137.53</v>
      </c>
      <c r="E88" s="78">
        <v>1570000</v>
      </c>
      <c r="F88" s="78">
        <v>0.81</v>
      </c>
      <c r="G88" s="78">
        <v>4.5</v>
      </c>
      <c r="H88" s="79" t="s">
        <v>32</v>
      </c>
      <c r="I88" s="78">
        <v>2.85</v>
      </c>
      <c r="J88" s="79" t="s">
        <v>36</v>
      </c>
      <c r="K88" s="79" t="s">
        <v>87</v>
      </c>
      <c r="L88" s="79" t="s">
        <v>80</v>
      </c>
      <c r="M88" s="79" t="str">
        <v>7670102</v>
      </c>
      <c r="N88" s="79" t="str">
        <v>פניקס אגח 1- הפניקס אחזקות בע"מ</v>
      </c>
      <c r="O88" s="73"/>
      <c r="P88" s="73"/>
    </row>
    <row r="89" spans="1:16">
      <c r="A89" s="78">
        <v>0.0426396161711919</v>
      </c>
      <c r="B89" s="78">
        <v>0.164511741935484</v>
      </c>
      <c r="C89" s="78">
        <v>1221.19430895</v>
      </c>
      <c r="D89" s="78">
        <v>127.71</v>
      </c>
      <c r="E89" s="78">
        <v>956224.5</v>
      </c>
      <c r="F89" s="78">
        <v>1.03</v>
      </c>
      <c r="G89" s="78">
        <v>4.7</v>
      </c>
      <c r="H89" s="79" t="s">
        <v>32</v>
      </c>
      <c r="I89" s="78">
        <v>1.86</v>
      </c>
      <c r="J89" s="79" t="s">
        <v>75</v>
      </c>
      <c r="K89" s="79" t="s">
        <v>86</v>
      </c>
      <c r="L89" s="79" t="s">
        <v>81</v>
      </c>
      <c r="M89" s="79" t="str">
        <v>1098656</v>
      </c>
      <c r="N89" s="79" t="str">
        <v>רבוע נדלן אגח ב- רבוע כחול נדל"ן בע"מ</v>
      </c>
      <c r="O89" s="73"/>
      <c r="P89" s="73"/>
    </row>
    <row r="90" spans="1:16">
      <c r="A90" s="78">
        <v>0.0268784741908382</v>
      </c>
      <c r="B90" s="78">
        <v>0.249426666666667</v>
      </c>
      <c r="C90" s="78">
        <v>769.7967914</v>
      </c>
      <c r="D90" s="78">
        <v>121.03</v>
      </c>
      <c r="E90" s="78">
        <v>636038</v>
      </c>
      <c r="F90" s="78">
        <v>1.4</v>
      </c>
      <c r="G90" s="78">
        <v>4.2</v>
      </c>
      <c r="H90" s="79" t="s">
        <v>32</v>
      </c>
      <c r="I90" s="78">
        <v>3.29</v>
      </c>
      <c r="J90" s="79" t="s">
        <v>36</v>
      </c>
      <c r="K90" s="79" t="s">
        <v>87</v>
      </c>
      <c r="L90" s="79" t="s">
        <v>81</v>
      </c>
      <c r="M90" s="79" t="str">
        <v>1115724</v>
      </c>
      <c r="N90" s="79" t="str">
        <v>רבוע נדלן אגח ג- רבוע כחול נדל"ן בע"מ</v>
      </c>
      <c r="O90" s="73"/>
      <c r="P90" s="73"/>
    </row>
    <row r="91" spans="1:16">
      <c r="A91" s="78">
        <v>0.159105263923079</v>
      </c>
      <c r="B91" s="78">
        <v>0.544875539568345</v>
      </c>
      <c r="C91" s="78">
        <v>4556.7587205</v>
      </c>
      <c r="D91" s="78">
        <v>120.33</v>
      </c>
      <c r="E91" s="78">
        <v>3786885</v>
      </c>
      <c r="F91" s="78">
        <v>2.44</v>
      </c>
      <c r="G91" s="78">
        <v>4.5</v>
      </c>
      <c r="H91" s="79" t="s">
        <v>32</v>
      </c>
      <c r="I91" s="78">
        <v>4.71</v>
      </c>
      <c r="J91" s="79" t="s">
        <v>75</v>
      </c>
      <c r="K91" s="79" t="s">
        <v>86</v>
      </c>
      <c r="L91" s="79" t="s">
        <v>81</v>
      </c>
      <c r="M91" s="79" t="str">
        <v>1119999</v>
      </c>
      <c r="N91" s="79" t="str">
        <v>רבוע נדלן אגח ד- רבוע כחול נדל"ן בע"מ</v>
      </c>
      <c r="O91" s="73"/>
      <c r="P91" s="73"/>
    </row>
    <row r="92" spans="1:16">
      <c r="A92" s="78">
        <v>0.00784719859579728</v>
      </c>
      <c r="B92" s="78">
        <v>0.140656978200556</v>
      </c>
      <c r="C92" s="78">
        <v>224.742976764</v>
      </c>
      <c r="D92" s="78">
        <v>126.26</v>
      </c>
      <c r="E92" s="78">
        <v>178000.14</v>
      </c>
      <c r="F92" s="78">
        <v>1.17</v>
      </c>
      <c r="G92" s="78">
        <v>5.2</v>
      </c>
      <c r="H92" s="79" t="s">
        <v>32</v>
      </c>
      <c r="I92" s="78">
        <v>0.74</v>
      </c>
      <c r="J92" s="79" t="s">
        <v>36</v>
      </c>
      <c r="K92" s="79" t="s">
        <v>88</v>
      </c>
      <c r="L92" s="79" t="s">
        <v>89</v>
      </c>
      <c r="M92" s="79" t="str">
        <v>1100973</v>
      </c>
      <c r="N92" s="79" t="str">
        <v>*אבגול אגח א- אבגול תעשיות 1953 בע"מ</v>
      </c>
      <c r="O92" s="73"/>
      <c r="P92" s="73"/>
    </row>
    <row r="93" spans="1:16">
      <c r="A93" s="78">
        <v>0.00157250553467073</v>
      </c>
      <c r="B93" s="78">
        <v>0.013076621308739</v>
      </c>
      <c r="C93" s="78">
        <v>45.0364</v>
      </c>
      <c r="D93" s="78">
        <v>132.46</v>
      </c>
      <c r="E93" s="78">
        <v>34000</v>
      </c>
      <c r="F93" s="78">
        <v>2.07</v>
      </c>
      <c r="G93" s="78">
        <v>5.3</v>
      </c>
      <c r="H93" s="79" t="s">
        <v>32</v>
      </c>
      <c r="I93" s="78">
        <v>5.96</v>
      </c>
      <c r="J93" s="79" t="s">
        <v>75</v>
      </c>
      <c r="K93" s="79" t="s">
        <v>90</v>
      </c>
      <c r="L93" s="79" t="s">
        <v>73</v>
      </c>
      <c r="M93" s="79" t="str">
        <v>1115278</v>
      </c>
      <c r="N93" s="79" t="str">
        <v>*אגוד הנפק שה נד 1- אגוד הנפקות בע"מ</v>
      </c>
      <c r="O93" s="73"/>
      <c r="P93" s="73"/>
    </row>
    <row r="94" spans="1:16">
      <c r="A94" s="78">
        <v>0.00381721582688773</v>
      </c>
      <c r="B94" s="78">
        <v>0.022325930555755</v>
      </c>
      <c r="C94" s="78">
        <v>109.324676496</v>
      </c>
      <c r="D94" s="78">
        <v>119.28</v>
      </c>
      <c r="E94" s="78">
        <v>91653.82</v>
      </c>
      <c r="F94" s="78">
        <v>1.74</v>
      </c>
      <c r="G94" s="78">
        <v>4.25</v>
      </c>
      <c r="H94" s="79" t="s">
        <v>32</v>
      </c>
      <c r="I94" s="78">
        <v>3.72</v>
      </c>
      <c r="J94" s="79" t="s">
        <v>36</v>
      </c>
      <c r="K94" s="79" t="s">
        <v>88</v>
      </c>
      <c r="L94" s="79" t="s">
        <v>81</v>
      </c>
      <c r="M94" s="79" t="str">
        <v>2510139</v>
      </c>
      <c r="N94" s="79" t="str">
        <v>אשטרום נכ אגח 7- אשטרום נכסים בע"מ</v>
      </c>
      <c r="O94" s="73"/>
      <c r="P94" s="73"/>
    </row>
    <row r="95" spans="1:16">
      <c r="A95" s="78">
        <v>0.0597937310536258</v>
      </c>
      <c r="B95" s="78">
        <v>0.76185</v>
      </c>
      <c r="C95" s="78">
        <v>1712.48643</v>
      </c>
      <c r="D95" s="78">
        <v>112.39</v>
      </c>
      <c r="E95" s="78">
        <v>1523700</v>
      </c>
      <c r="F95" s="78">
        <v>2.97</v>
      </c>
      <c r="G95" s="78">
        <v>4.6</v>
      </c>
      <c r="H95" s="79" t="s">
        <v>32</v>
      </c>
      <c r="I95" s="78">
        <v>5.38</v>
      </c>
      <c r="J95" s="79" t="s">
        <v>36</v>
      </c>
      <c r="K95" s="79" t="s">
        <v>88</v>
      </c>
      <c r="L95" s="79" t="s">
        <v>81</v>
      </c>
      <c r="M95" s="79" t="str">
        <v>2510162</v>
      </c>
      <c r="N95" s="79" t="str">
        <v>אשטרום נכ אגח 8- אשטרום נכסים בע"מ</v>
      </c>
      <c r="O95" s="73"/>
      <c r="P95" s="73"/>
    </row>
    <row r="96" spans="1:16">
      <c r="A96" s="78">
        <v>0.0367946237262326</v>
      </c>
      <c r="B96" s="78">
        <v>0.585976375874466</v>
      </c>
      <c r="C96" s="78">
        <v>1053.794314518</v>
      </c>
      <c r="D96" s="78">
        <v>124.78</v>
      </c>
      <c r="E96" s="78">
        <v>844521.81</v>
      </c>
      <c r="F96" s="78">
        <v>3.09</v>
      </c>
      <c r="G96" s="78">
        <v>6.4</v>
      </c>
      <c r="H96" s="79" t="s">
        <v>32</v>
      </c>
      <c r="I96" s="78">
        <v>3.42</v>
      </c>
      <c r="J96" s="79" t="s">
        <v>36</v>
      </c>
      <c r="K96" s="79" t="s">
        <v>88</v>
      </c>
      <c r="L96" s="79" t="s">
        <v>81</v>
      </c>
      <c r="M96" s="79" t="str">
        <v>1118587</v>
      </c>
      <c r="N96" s="79" t="str">
        <v>דה לסר אגח ב- דה לסר גרופ לימיטד</v>
      </c>
      <c r="O96" s="73"/>
      <c r="P96" s="73"/>
    </row>
    <row r="97" spans="1:16">
      <c r="A97" s="78">
        <v>0.0627452073216806</v>
      </c>
      <c r="B97" s="78">
        <v>0.735156444444444</v>
      </c>
      <c r="C97" s="78">
        <v>1797.0164128</v>
      </c>
      <c r="D97" s="78">
        <v>108.64</v>
      </c>
      <c r="E97" s="78">
        <v>1654102</v>
      </c>
      <c r="F97" s="78">
        <v>4.09</v>
      </c>
      <c r="G97" s="78">
        <v>5.4</v>
      </c>
      <c r="H97" s="79" t="s">
        <v>32</v>
      </c>
      <c r="I97" s="78">
        <v>4.72</v>
      </c>
      <c r="J97" s="79" t="s">
        <v>36</v>
      </c>
      <c r="K97" s="79" t="s">
        <v>88</v>
      </c>
      <c r="L97" s="79" t="s">
        <v>81</v>
      </c>
      <c r="M97" s="79" t="str">
        <v>1127299</v>
      </c>
      <c r="N97" s="79" t="str">
        <v>דה לסר אגח ג- דה לסר גרופ לימיטד</v>
      </c>
      <c r="O97" s="73"/>
      <c r="P97" s="73"/>
    </row>
    <row r="98" spans="1:16">
      <c r="A98" s="78">
        <v>0.201428843069396</v>
      </c>
      <c r="B98" s="78">
        <v>0.570234168969444</v>
      </c>
      <c r="C98" s="78">
        <v>5768.901760915</v>
      </c>
      <c r="D98" s="78">
        <v>138.47</v>
      </c>
      <c r="E98" s="78">
        <v>4166174.45</v>
      </c>
      <c r="F98" s="78">
        <v>1.79</v>
      </c>
      <c r="G98" s="78">
        <v>4.6</v>
      </c>
      <c r="H98" s="79" t="s">
        <v>32</v>
      </c>
      <c r="I98" s="78">
        <v>4.79</v>
      </c>
      <c r="J98" s="79" t="s">
        <v>36</v>
      </c>
      <c r="K98" s="79" t="s">
        <v>88</v>
      </c>
      <c r="L98" s="79" t="s">
        <v>85</v>
      </c>
      <c r="M98" s="79" t="str">
        <v>1105543</v>
      </c>
      <c r="N98" s="79" t="str">
        <v>דלק קבוצה אגח יג- קבוצת דלק בע"מ</v>
      </c>
      <c r="O98" s="73"/>
      <c r="P98" s="73"/>
    </row>
    <row r="99" spans="1:16">
      <c r="A99" s="78">
        <v>0.108248302581725</v>
      </c>
      <c r="B99" s="78">
        <v>0.602218429333333</v>
      </c>
      <c r="C99" s="78">
        <v>3100.220474208</v>
      </c>
      <c r="D99" s="78">
        <v>137.28</v>
      </c>
      <c r="E99" s="78">
        <v>2258319.11</v>
      </c>
      <c r="F99" s="78">
        <v>2.54</v>
      </c>
      <c r="G99" s="78">
        <v>4.5</v>
      </c>
      <c r="H99" s="79" t="s">
        <v>32</v>
      </c>
      <c r="I99" s="78">
        <v>6.09</v>
      </c>
      <c r="J99" s="79" t="s">
        <v>36</v>
      </c>
      <c r="K99" s="79" t="s">
        <v>88</v>
      </c>
      <c r="L99" s="79" t="s">
        <v>85</v>
      </c>
      <c r="M99" s="79" t="str">
        <v>1106046</v>
      </c>
      <c r="N99" s="79" t="str">
        <v>דלק קבוצה אגח כב- קבוצת דלק בע"מ</v>
      </c>
      <c r="O99" s="73"/>
      <c r="P99" s="73"/>
    </row>
    <row r="100" spans="1:16">
      <c r="A100" s="78">
        <v>0.122481957575103</v>
      </c>
      <c r="B100" s="78">
        <v>0.438172626899334</v>
      </c>
      <c r="C100" s="78">
        <v>3507.870918426</v>
      </c>
      <c r="D100" s="78">
        <v>123.81</v>
      </c>
      <c r="E100" s="78">
        <v>2833269.46</v>
      </c>
      <c r="F100" s="78">
        <v>0.24</v>
      </c>
      <c r="G100" s="78">
        <v>4.75</v>
      </c>
      <c r="H100" s="79" t="s">
        <v>32</v>
      </c>
      <c r="I100" s="78">
        <v>0.56</v>
      </c>
      <c r="J100" s="79" t="s">
        <v>36</v>
      </c>
      <c r="K100" s="79" t="s">
        <v>88</v>
      </c>
      <c r="L100" s="79" t="s">
        <v>85</v>
      </c>
      <c r="M100" s="79" t="str">
        <v>1107465</v>
      </c>
      <c r="N100" s="79" t="str">
        <v>דלק קבוצה אגח כג- קבוצת דלק בע"מ</v>
      </c>
      <c r="O100" s="73"/>
      <c r="P100" s="73"/>
    </row>
    <row r="101" spans="1:16">
      <c r="A101" s="78">
        <v>0.0435770849710343</v>
      </c>
      <c r="B101" s="78">
        <v>0.317547385428626</v>
      </c>
      <c r="C101" s="78">
        <v>1248.043320878</v>
      </c>
      <c r="D101" s="78">
        <v>128.47</v>
      </c>
      <c r="E101" s="78">
        <v>971466.74</v>
      </c>
      <c r="F101" s="78">
        <v>2.27</v>
      </c>
      <c r="G101" s="78">
        <v>5.15</v>
      </c>
      <c r="H101" s="79" t="s">
        <v>32</v>
      </c>
      <c r="I101" s="78">
        <v>1.9</v>
      </c>
      <c r="J101" s="79" t="s">
        <v>36</v>
      </c>
      <c r="K101" s="79" t="s">
        <v>88</v>
      </c>
      <c r="L101" s="79" t="s">
        <v>84</v>
      </c>
      <c r="M101" s="79" t="str">
        <v>4590097</v>
      </c>
      <c r="N101" s="79" t="str">
        <v>דן רכב אגח ו- קרדן רכב בע"מ</v>
      </c>
      <c r="O101" s="73"/>
      <c r="P101" s="73"/>
    </row>
    <row r="102" spans="1:16">
      <c r="A102" s="78">
        <v>0.0318750715248826</v>
      </c>
      <c r="B102" s="78">
        <v>1.42698448162948</v>
      </c>
      <c r="C102" s="78">
        <v>912.898835376</v>
      </c>
      <c r="D102" s="78">
        <v>121.44</v>
      </c>
      <c r="E102" s="78">
        <v>751728.29</v>
      </c>
      <c r="F102" s="78">
        <v>0.8</v>
      </c>
      <c r="G102" s="78">
        <v>5.9</v>
      </c>
      <c r="H102" s="79" t="s">
        <v>32</v>
      </c>
      <c r="I102" s="78">
        <v>0.67</v>
      </c>
      <c r="J102" s="79" t="s">
        <v>75</v>
      </c>
      <c r="K102" s="79" t="s">
        <v>90</v>
      </c>
      <c r="L102" s="79" t="s">
        <v>81</v>
      </c>
      <c r="M102" s="79" t="str">
        <v>4110128</v>
      </c>
      <c r="N102" s="79" t="str">
        <v>דרבן אגח ז- דרבן השקעות בע"מ</v>
      </c>
      <c r="O102" s="73"/>
      <c r="P102" s="73"/>
    </row>
    <row r="103" spans="1:16">
      <c r="A103" s="78">
        <v>0.0862757003084023</v>
      </c>
      <c r="B103" s="78">
        <v>0.598865404557516</v>
      </c>
      <c r="C103" s="78">
        <v>2470.92736</v>
      </c>
      <c r="D103" s="78">
        <v>120.2</v>
      </c>
      <c r="E103" s="78">
        <v>2055680</v>
      </c>
      <c r="F103" s="78">
        <v>1.44</v>
      </c>
      <c r="G103" s="78">
        <v>6.5</v>
      </c>
      <c r="H103" s="79" t="s">
        <v>32</v>
      </c>
      <c r="I103" s="78">
        <v>1.6</v>
      </c>
      <c r="J103" s="79" t="s">
        <v>75</v>
      </c>
      <c r="K103" s="79" t="s">
        <v>90</v>
      </c>
      <c r="L103" s="79" t="s">
        <v>81</v>
      </c>
      <c r="M103" s="79" t="str">
        <v>4110151</v>
      </c>
      <c r="N103" s="79" t="str">
        <v>דרבן אגח ח- דרבן השקעות בע"מ</v>
      </c>
      <c r="O103" s="73"/>
      <c r="P103" s="73"/>
    </row>
    <row r="104" spans="1:16">
      <c r="A104" s="78">
        <v>0.0836147313581531</v>
      </c>
      <c r="B104" s="78">
        <v>0.420218695179667</v>
      </c>
      <c r="C104" s="78">
        <v>2394.717477498</v>
      </c>
      <c r="D104" s="78">
        <v>139.83</v>
      </c>
      <c r="E104" s="78">
        <v>1712592.06</v>
      </c>
      <c r="F104" s="78">
        <v>1.38</v>
      </c>
      <c r="G104" s="78">
        <v>5.4</v>
      </c>
      <c r="H104" s="79" t="s">
        <v>32</v>
      </c>
      <c r="I104" s="78">
        <v>3.5</v>
      </c>
      <c r="J104" s="79" t="s">
        <v>36</v>
      </c>
      <c r="K104" s="79" t="s">
        <v>88</v>
      </c>
      <c r="L104" s="79" t="s">
        <v>81</v>
      </c>
      <c r="M104" s="79" t="str">
        <v>7430069</v>
      </c>
      <c r="N104" s="79" t="str">
        <v>ישפרו אגח ב- ישפרו חברה ישראלית להשכרת מבנים בע"מ</v>
      </c>
      <c r="O104" s="73"/>
      <c r="P104" s="73"/>
    </row>
    <row r="105" spans="1:16">
      <c r="A105" s="78">
        <v>0.0824871753168189</v>
      </c>
      <c r="B105" s="78">
        <v>0.298830358548231</v>
      </c>
      <c r="C105" s="78">
        <v>2362.424386135</v>
      </c>
      <c r="D105" s="78">
        <v>131.33</v>
      </c>
      <c r="E105" s="78">
        <v>1798845.95</v>
      </c>
      <c r="F105" s="78">
        <v>2.03</v>
      </c>
      <c r="G105" s="78">
        <v>4.65</v>
      </c>
      <c r="H105" s="79" t="s">
        <v>32</v>
      </c>
      <c r="I105" s="78">
        <v>2.76</v>
      </c>
      <c r="J105" s="79" t="s">
        <v>36</v>
      </c>
      <c r="K105" s="79" t="s">
        <v>88</v>
      </c>
      <c r="L105" s="79" t="s">
        <v>81</v>
      </c>
      <c r="M105" s="79" t="str">
        <v>2260131</v>
      </c>
      <c r="N105" s="79" t="str">
        <v>מבני תעשיה אגח ח- מבני תעשיה בע"מ</v>
      </c>
      <c r="O105" s="73"/>
      <c r="P105" s="73"/>
    </row>
    <row r="106" spans="1:16">
      <c r="A106" s="78">
        <v>0.149049343260893</v>
      </c>
      <c r="B106" s="78">
        <v>0.278004186698784</v>
      </c>
      <c r="C106" s="78">
        <v>4268.7581664</v>
      </c>
      <c r="D106" s="78">
        <v>137.13</v>
      </c>
      <c r="E106" s="78">
        <v>3112928</v>
      </c>
      <c r="F106" s="78">
        <v>2</v>
      </c>
      <c r="G106" s="78">
        <v>5.05</v>
      </c>
      <c r="H106" s="79" t="s">
        <v>32</v>
      </c>
      <c r="I106" s="78">
        <v>2.99</v>
      </c>
      <c r="J106" s="79" t="s">
        <v>75</v>
      </c>
      <c r="K106" s="79" t="s">
        <v>90</v>
      </c>
      <c r="L106" s="79" t="s">
        <v>81</v>
      </c>
      <c r="M106" s="79" t="str">
        <v>2260180</v>
      </c>
      <c r="N106" s="79" t="str">
        <v>מבני תעשיה אגח ט- מבני תעשיה בע"מ</v>
      </c>
      <c r="O106" s="73"/>
      <c r="P106" s="73"/>
    </row>
    <row r="107" spans="1:16">
      <c r="A107" s="78">
        <v>0.0922865535484815</v>
      </c>
      <c r="B107" s="78">
        <v>0.448944314767189</v>
      </c>
      <c r="C107" s="78">
        <v>2643.077590885</v>
      </c>
      <c r="D107" s="78">
        <v>125.35</v>
      </c>
      <c r="E107" s="78">
        <v>2108558.11</v>
      </c>
      <c r="F107" s="78">
        <v>1.03</v>
      </c>
      <c r="G107" s="78">
        <v>5.3</v>
      </c>
      <c r="H107" s="79" t="s">
        <v>32</v>
      </c>
      <c r="I107" s="78">
        <v>1.38</v>
      </c>
      <c r="J107" s="79" t="s">
        <v>36</v>
      </c>
      <c r="K107" s="79" t="s">
        <v>88</v>
      </c>
      <c r="L107" s="79" t="s">
        <v>81</v>
      </c>
      <c r="M107" s="79" t="str">
        <v>2260206</v>
      </c>
      <c r="N107" s="79" t="str">
        <v>מבני תעשיה אגח יא- מבני תעשיה בע"מ</v>
      </c>
      <c r="O107" s="73"/>
      <c r="P107" s="73"/>
    </row>
    <row r="108" spans="1:16">
      <c r="A108" s="78">
        <v>0.0678611606353135</v>
      </c>
      <c r="B108" s="78">
        <v>0.327291839204944</v>
      </c>
      <c r="C108" s="78">
        <v>1943.5368</v>
      </c>
      <c r="D108" s="78">
        <v>118.22</v>
      </c>
      <c r="E108" s="78">
        <v>1644000</v>
      </c>
      <c r="F108" s="78">
        <v>2.9</v>
      </c>
      <c r="G108" s="78">
        <v>6.1</v>
      </c>
      <c r="H108" s="79" t="s">
        <v>32</v>
      </c>
      <c r="I108" s="78">
        <v>4.1</v>
      </c>
      <c r="J108" s="79" t="s">
        <v>75</v>
      </c>
      <c r="K108" s="79" t="s">
        <v>90</v>
      </c>
      <c r="L108" s="79" t="s">
        <v>81</v>
      </c>
      <c r="M108" s="79" t="str">
        <v>2260412</v>
      </c>
      <c r="N108" s="79" t="str">
        <v>מבני תעשייה אגח יד- מבני תעשיה בע"מ</v>
      </c>
      <c r="O108" s="73"/>
      <c r="P108" s="73"/>
    </row>
    <row r="109" spans="1:16">
      <c r="A109" s="78">
        <v>0.0131793402887038</v>
      </c>
      <c r="B109" s="78">
        <v>0.0684107676565493</v>
      </c>
      <c r="C109" s="78">
        <v>377.454977354</v>
      </c>
      <c r="D109" s="78">
        <v>134.81</v>
      </c>
      <c r="E109" s="78">
        <v>279990.34</v>
      </c>
      <c r="F109" s="78">
        <v>0.91</v>
      </c>
      <c r="G109" s="78">
        <v>4.95</v>
      </c>
      <c r="H109" s="79" t="s">
        <v>32</v>
      </c>
      <c r="I109" s="78">
        <v>1.86</v>
      </c>
      <c r="J109" s="79" t="s">
        <v>36</v>
      </c>
      <c r="K109" s="79" t="s">
        <v>88</v>
      </c>
      <c r="L109" s="79" t="s">
        <v>81</v>
      </c>
      <c r="M109" s="79" t="str">
        <v>7230279</v>
      </c>
      <c r="N109" s="79" t="str">
        <v>נורסטאר אגח ו- נורסטאר החזקות אינק  לשעבר גזית אינק</v>
      </c>
      <c r="O109" s="73"/>
      <c r="P109" s="73"/>
    </row>
    <row r="110" spans="1:16">
      <c r="A110" s="78">
        <v>0.100302029005793</v>
      </c>
      <c r="B110" s="78">
        <v>0.438518248703665</v>
      </c>
      <c r="C110" s="78">
        <v>2872.64</v>
      </c>
      <c r="D110" s="78">
        <v>122.24</v>
      </c>
      <c r="E110" s="78">
        <v>2350000</v>
      </c>
      <c r="F110" s="78">
        <v>2.23</v>
      </c>
      <c r="G110" s="78">
        <v>4.7</v>
      </c>
      <c r="H110" s="79" t="s">
        <v>32</v>
      </c>
      <c r="I110" s="78">
        <v>4.05</v>
      </c>
      <c r="J110" s="79" t="s">
        <v>36</v>
      </c>
      <c r="K110" s="79" t="s">
        <v>88</v>
      </c>
      <c r="L110" s="79" t="s">
        <v>81</v>
      </c>
      <c r="M110" s="79" t="str">
        <v>7230303</v>
      </c>
      <c r="N110" s="79" t="str">
        <v>נורסטאר אגח ט- נורסטאר החזקות אינק  לשעבר גזית אינק</v>
      </c>
      <c r="O110" s="73"/>
      <c r="P110" s="73"/>
    </row>
    <row r="111" spans="1:16">
      <c r="A111" s="78">
        <v>0.239714760410453</v>
      </c>
      <c r="B111" s="78">
        <v>0.360225283391763</v>
      </c>
      <c r="C111" s="78">
        <v>6865.406574235</v>
      </c>
      <c r="D111" s="78">
        <v>135.55</v>
      </c>
      <c r="E111" s="78">
        <v>5064851.77</v>
      </c>
      <c r="F111" s="78">
        <v>1.12</v>
      </c>
      <c r="G111" s="78">
        <v>5</v>
      </c>
      <c r="H111" s="79" t="s">
        <v>32</v>
      </c>
      <c r="I111" s="78">
        <v>2.04</v>
      </c>
      <c r="J111" s="79" t="s">
        <v>36</v>
      </c>
      <c r="K111" s="79" t="s">
        <v>88</v>
      </c>
      <c r="L111" s="79" t="s">
        <v>81</v>
      </c>
      <c r="M111" s="79" t="str">
        <v>6990139</v>
      </c>
      <c r="N111" s="79" t="str">
        <v>נכסים ובנין אגח ג- חברה לנכסים ולבנין בע"מ</v>
      </c>
      <c r="O111" s="73"/>
      <c r="P111" s="73"/>
    </row>
    <row r="112" spans="1:16">
      <c r="A112" s="78">
        <v>0.152643474563215</v>
      </c>
      <c r="B112" s="78">
        <v>0.276989089454585</v>
      </c>
      <c r="C112" s="78">
        <v>4371.6937246</v>
      </c>
      <c r="D112" s="78">
        <v>127.87</v>
      </c>
      <c r="E112" s="78">
        <v>3418858</v>
      </c>
      <c r="F112" s="78">
        <v>4.43</v>
      </c>
      <c r="G112" s="78">
        <v>4.95</v>
      </c>
      <c r="H112" s="79" t="s">
        <v>32</v>
      </c>
      <c r="I112" s="78">
        <v>7.78</v>
      </c>
      <c r="J112" s="79" t="s">
        <v>36</v>
      </c>
      <c r="K112" s="79" t="s">
        <v>88</v>
      </c>
      <c r="L112" s="79" t="s">
        <v>81</v>
      </c>
      <c r="M112" s="79" t="str">
        <v>6990154</v>
      </c>
      <c r="N112" s="79" t="str">
        <v>נכסים ובנין אגח ד- חברה לנכסים ולבנין בע"מ</v>
      </c>
      <c r="O112" s="73"/>
      <c r="P112" s="73"/>
    </row>
    <row r="113" spans="1:16">
      <c r="A113" s="78">
        <v>0.0563125999185775</v>
      </c>
      <c r="B113" s="78">
        <v>0.155963905325444</v>
      </c>
      <c r="C113" s="78">
        <v>1612.7871852</v>
      </c>
      <c r="D113" s="78">
        <v>152.97</v>
      </c>
      <c r="E113" s="78">
        <v>1054316</v>
      </c>
      <c r="F113" s="78">
        <v>0.99</v>
      </c>
      <c r="G113" s="78">
        <v>6.5</v>
      </c>
      <c r="H113" s="79" t="s">
        <v>32</v>
      </c>
      <c r="I113" s="78">
        <v>2.98</v>
      </c>
      <c r="J113" s="79" t="s">
        <v>36</v>
      </c>
      <c r="K113" s="79" t="s">
        <v>88</v>
      </c>
      <c r="L113" s="79" t="s">
        <v>73</v>
      </c>
      <c r="M113" s="79" t="str">
        <v>6620207</v>
      </c>
      <c r="N113" s="79" t="str">
        <v>פועלים ש"ה נד א- בנק הפועלים בע"מ</v>
      </c>
      <c r="O113" s="73"/>
      <c r="P113" s="73"/>
    </row>
    <row r="114" spans="1:16">
      <c r="A114" s="78">
        <v>0.0222229946976331</v>
      </c>
      <c r="B114" s="78">
        <v>0.162691900707737</v>
      </c>
      <c r="C114" s="78">
        <v>636.464328</v>
      </c>
      <c r="D114" s="78">
        <v>129</v>
      </c>
      <c r="E114" s="78">
        <v>493383.2</v>
      </c>
      <c r="F114" s="78">
        <v>1.88</v>
      </c>
      <c r="G114" s="78">
        <v>5.3</v>
      </c>
      <c r="H114" s="79" t="s">
        <v>32</v>
      </c>
      <c r="I114" s="78">
        <v>1.52</v>
      </c>
      <c r="J114" s="79" t="s">
        <v>36</v>
      </c>
      <c r="K114" s="79" t="s">
        <v>88</v>
      </c>
      <c r="L114" s="79" t="s">
        <v>84</v>
      </c>
      <c r="M114" s="79" t="str">
        <v>4590089</v>
      </c>
      <c r="N114" s="79" t="str">
        <v>קרדן רכב אגח ה- קרדן רכב בע"מ</v>
      </c>
      <c r="O114" s="73"/>
      <c r="P114" s="73"/>
    </row>
    <row r="115" spans="1:16">
      <c r="A115" s="78">
        <v>0.0382874921629758</v>
      </c>
      <c r="B115" s="78">
        <v>0.346534931409311</v>
      </c>
      <c r="C115" s="78">
        <v>1096.549916061</v>
      </c>
      <c r="D115" s="78">
        <v>110.17</v>
      </c>
      <c r="E115" s="78">
        <v>995325.33</v>
      </c>
      <c r="F115" s="78">
        <v>0.07</v>
      </c>
      <c r="G115" s="78">
        <v>3.35</v>
      </c>
      <c r="H115" s="79" t="s">
        <v>32</v>
      </c>
      <c r="I115" s="78">
        <v>0.16</v>
      </c>
      <c r="J115" s="79" t="s">
        <v>36</v>
      </c>
      <c r="K115" s="79" t="s">
        <v>88</v>
      </c>
      <c r="L115" s="79" t="s">
        <v>84</v>
      </c>
      <c r="M115" s="79" t="str">
        <v>1410216</v>
      </c>
      <c r="N115" s="79" t="str">
        <v>שלמה החזקות בע"מ אגח י- ש. שלמה החזקות בע"מ לשעבר ניו קופל</v>
      </c>
      <c r="O115" s="73"/>
      <c r="P115" s="73"/>
    </row>
    <row r="116" spans="1:16">
      <c r="A116" s="78">
        <v>0.0360168301011704</v>
      </c>
      <c r="B116" s="78">
        <v>0.224206571428571</v>
      </c>
      <c r="C116" s="78">
        <v>1031.5183835</v>
      </c>
      <c r="D116" s="78">
        <v>131.45</v>
      </c>
      <c r="E116" s="78">
        <v>784723</v>
      </c>
      <c r="F116" s="78">
        <v>2.05</v>
      </c>
      <c r="G116" s="78">
        <v>5.5</v>
      </c>
      <c r="H116" s="79" t="s">
        <v>32</v>
      </c>
      <c r="I116" s="78">
        <v>2.14</v>
      </c>
      <c r="J116" s="79" t="s">
        <v>75</v>
      </c>
      <c r="K116" s="79" t="s">
        <v>91</v>
      </c>
      <c r="L116" s="79" t="s">
        <v>81</v>
      </c>
      <c r="M116" s="79" t="str">
        <v>7150246</v>
      </c>
      <c r="N116" s="79" t="str">
        <v>*אזורים אגח 8- אזורים-חברה להשקעות בפתוח ובבנין בע"מ</v>
      </c>
      <c r="O116" s="73"/>
      <c r="P116" s="73"/>
    </row>
    <row r="117" spans="1:16">
      <c r="A117" s="78">
        <v>0.0982617618038152</v>
      </c>
      <c r="B117" s="78">
        <v>0.532140538906991</v>
      </c>
      <c r="C117" s="78">
        <v>2814.206953</v>
      </c>
      <c r="D117" s="78">
        <v>112.55</v>
      </c>
      <c r="E117" s="78">
        <v>2500406</v>
      </c>
      <c r="F117" s="78">
        <v>3.28</v>
      </c>
      <c r="G117" s="78">
        <v>5.35</v>
      </c>
      <c r="H117" s="79" t="s">
        <v>32</v>
      </c>
      <c r="I117" s="78">
        <v>4.21</v>
      </c>
      <c r="J117" s="79" t="s">
        <v>75</v>
      </c>
      <c r="K117" s="79" t="s">
        <v>91</v>
      </c>
      <c r="L117" s="79" t="s">
        <v>81</v>
      </c>
      <c r="M117" s="79" t="str">
        <v>7150337</v>
      </c>
      <c r="N117" s="79" t="str">
        <v>*אזורים אגח 9- אזורים-חברה להשקעות בפתוח ובבנין בע"מ</v>
      </c>
      <c r="O117" s="73"/>
      <c r="P117" s="73"/>
    </row>
    <row r="118" spans="1:16">
      <c r="A118" s="78">
        <v>0.0293498273234964</v>
      </c>
      <c r="B118" s="78">
        <v>0.60264126984127</v>
      </c>
      <c r="C118" s="78">
        <v>840.576096</v>
      </c>
      <c r="D118" s="78">
        <v>110.7</v>
      </c>
      <c r="E118" s="78">
        <v>759328</v>
      </c>
      <c r="F118" s="78">
        <v>2.98</v>
      </c>
      <c r="G118" s="78">
        <v>4.45</v>
      </c>
      <c r="H118" s="79" t="s">
        <v>32</v>
      </c>
      <c r="I118" s="78">
        <v>4.14</v>
      </c>
      <c r="J118" s="79" t="s">
        <v>75</v>
      </c>
      <c r="K118" s="79" t="s">
        <v>91</v>
      </c>
      <c r="L118" s="79" t="s">
        <v>81</v>
      </c>
      <c r="M118" s="79" t="str">
        <v>1125681</v>
      </c>
      <c r="N118" s="79" t="str">
        <v>אגח גירון ג- גירון פיתוח ובניה בע"מ</v>
      </c>
      <c r="O118" s="73"/>
      <c r="P118" s="73"/>
    </row>
    <row r="119" spans="1:16">
      <c r="A119" s="78">
        <v>0.0369010719403484</v>
      </c>
      <c r="B119" s="78">
        <v>0.340238023427588</v>
      </c>
      <c r="C119" s="78">
        <v>1056.84298064</v>
      </c>
      <c r="D119" s="78">
        <v>108.2</v>
      </c>
      <c r="E119" s="78">
        <v>976749.52</v>
      </c>
      <c r="F119" s="78">
        <v>0.89</v>
      </c>
      <c r="G119" s="78">
        <v>2.8</v>
      </c>
      <c r="H119" s="79" t="s">
        <v>32</v>
      </c>
      <c r="I119" s="78">
        <v>1.48</v>
      </c>
      <c r="J119" s="79" t="s">
        <v>75</v>
      </c>
      <c r="K119" s="79" t="s">
        <v>91</v>
      </c>
      <c r="L119" s="79" t="s">
        <v>84</v>
      </c>
      <c r="M119" s="79" t="str">
        <v>1123413</v>
      </c>
      <c r="N119" s="79" t="str">
        <v>אלבר אגח יא- אלבר שירותי מימונית בע"מ</v>
      </c>
      <c r="O119" s="73"/>
      <c r="P119" s="73"/>
    </row>
    <row r="120" spans="1:16">
      <c r="A120" s="78">
        <v>0.067889903753239</v>
      </c>
      <c r="B120" s="78">
        <v>0.208161070410482</v>
      </c>
      <c r="C120" s="78">
        <v>1944.36</v>
      </c>
      <c r="D120" s="78">
        <v>108.02</v>
      </c>
      <c r="E120" s="78">
        <v>1800000</v>
      </c>
      <c r="F120" s="78">
        <v>2.35</v>
      </c>
      <c r="G120" s="78">
        <v>4.2</v>
      </c>
      <c r="H120" s="79" t="s">
        <v>32</v>
      </c>
      <c r="I120" s="78">
        <v>2.73</v>
      </c>
      <c r="J120" s="79" t="s">
        <v>75</v>
      </c>
      <c r="K120" s="79" t="s">
        <v>91</v>
      </c>
      <c r="L120" s="79" t="s">
        <v>84</v>
      </c>
      <c r="M120" s="79" t="str">
        <v>1127588</v>
      </c>
      <c r="N120" s="79" t="str">
        <v>אלבר סד יג- אלבר שירותי מימונית בע"מ</v>
      </c>
      <c r="O120" s="73"/>
      <c r="P120" s="73"/>
    </row>
    <row r="121" spans="1:16">
      <c r="A121" s="78">
        <v>0.000954786768337463</v>
      </c>
      <c r="B121" s="78">
        <v>0.02735375</v>
      </c>
      <c r="C121" s="78">
        <v>27.3449968</v>
      </c>
      <c r="D121" s="78">
        <v>124.96</v>
      </c>
      <c r="E121" s="78">
        <v>21883</v>
      </c>
      <c r="F121" s="78">
        <v>1.51</v>
      </c>
      <c r="G121" s="78">
        <v>6.5</v>
      </c>
      <c r="H121" s="79" t="s">
        <v>32</v>
      </c>
      <c r="I121" s="78">
        <v>0.57</v>
      </c>
      <c r="J121" s="79" t="s">
        <v>75</v>
      </c>
      <c r="K121" s="79" t="s">
        <v>91</v>
      </c>
      <c r="L121" s="79" t="s">
        <v>81</v>
      </c>
      <c r="M121" s="79" t="str">
        <v>3130077</v>
      </c>
      <c r="N121" s="79" t="str">
        <v>אספן גרופ אגח א- אספן גרופ בע"מ</v>
      </c>
      <c r="O121" s="73"/>
      <c r="P121" s="73"/>
    </row>
    <row r="122" spans="1:16">
      <c r="A122" s="78">
        <v>0.349647987779264</v>
      </c>
      <c r="B122" s="78">
        <v>0.547725383901746</v>
      </c>
      <c r="C122" s="78">
        <v>10013.8831245</v>
      </c>
      <c r="D122" s="78">
        <v>146.03</v>
      </c>
      <c r="E122" s="78">
        <v>6857415</v>
      </c>
      <c r="F122" s="78">
        <v>1.95</v>
      </c>
      <c r="G122" s="78">
        <v>6.4</v>
      </c>
      <c r="H122" s="79" t="s">
        <v>32</v>
      </c>
      <c r="I122" s="78">
        <v>5.51</v>
      </c>
      <c r="J122" s="79" t="s">
        <v>36</v>
      </c>
      <c r="K122" s="79" t="s">
        <v>92</v>
      </c>
      <c r="L122" s="79" t="s">
        <v>73</v>
      </c>
      <c r="M122" s="79" t="str">
        <v>7480098</v>
      </c>
      <c r="N122" s="79" t="str">
        <v>דיסקונט מנפיקים שה נד 1- דיסקונט מנפיקים בע"מ</v>
      </c>
      <c r="O122" s="73"/>
      <c r="P122" s="73"/>
    </row>
    <row r="123" spans="1:16">
      <c r="A123" s="78">
        <v>0.0881438347257623</v>
      </c>
      <c r="B123" s="78">
        <v>0.363001089717209</v>
      </c>
      <c r="C123" s="78">
        <v>2524.4305414</v>
      </c>
      <c r="D123" s="78">
        <v>128.86</v>
      </c>
      <c r="E123" s="78">
        <v>1959049</v>
      </c>
      <c r="F123" s="78">
        <v>3.14</v>
      </c>
      <c r="G123" s="78">
        <v>4.6</v>
      </c>
      <c r="H123" s="79" t="s">
        <v>32</v>
      </c>
      <c r="I123" s="78">
        <v>3.9</v>
      </c>
      <c r="J123" s="79" t="s">
        <v>36</v>
      </c>
      <c r="K123" s="79" t="s">
        <v>92</v>
      </c>
      <c r="L123" s="79" t="s">
        <v>81</v>
      </c>
      <c r="M123" s="79" t="str">
        <v>4110094</v>
      </c>
      <c r="N123" s="79" t="str">
        <v>דרבן אגח ד- דרבן השקעות בע"מ</v>
      </c>
      <c r="O123" s="73"/>
      <c r="P123" s="73"/>
    </row>
    <row r="124" spans="1:16">
      <c r="A124" s="78">
        <v>5.81883492510075e-05</v>
      </c>
      <c r="B124" s="78">
        <v>0.0019487059661824</v>
      </c>
      <c r="C124" s="78">
        <v>1.666508457</v>
      </c>
      <c r="D124" s="78">
        <v>128.19</v>
      </c>
      <c r="E124" s="78">
        <v>1300.03</v>
      </c>
      <c r="F124" s="78">
        <v>1.59</v>
      </c>
      <c r="G124" s="78">
        <v>5.5</v>
      </c>
      <c r="H124" s="79" t="s">
        <v>32</v>
      </c>
      <c r="I124" s="78">
        <v>0.41</v>
      </c>
      <c r="J124" s="79" t="s">
        <v>75</v>
      </c>
      <c r="K124" s="79" t="s">
        <v>91</v>
      </c>
      <c r="L124" s="79" t="s">
        <v>81</v>
      </c>
      <c r="M124" s="79" t="str">
        <v>1980119</v>
      </c>
      <c r="N124" s="79" t="str">
        <v>כלכלית ים אגח ד- כלכלית ירושלים בע"מ</v>
      </c>
      <c r="O124" s="73"/>
      <c r="P124" s="73"/>
    </row>
    <row r="125" spans="1:16">
      <c r="A125" s="78">
        <v>0.00449419942639354</v>
      </c>
      <c r="B125" s="78">
        <v>0.0363018543838788</v>
      </c>
      <c r="C125" s="78">
        <v>128.713418544</v>
      </c>
      <c r="D125" s="78">
        <v>130.08</v>
      </c>
      <c r="E125" s="78">
        <v>98949.43</v>
      </c>
      <c r="F125" s="78">
        <v>1.65</v>
      </c>
      <c r="G125" s="78">
        <v>4.75</v>
      </c>
      <c r="H125" s="79" t="s">
        <v>32</v>
      </c>
      <c r="I125" s="78">
        <v>1.13</v>
      </c>
      <c r="J125" s="79" t="s">
        <v>75</v>
      </c>
      <c r="K125" s="79" t="s">
        <v>91</v>
      </c>
      <c r="L125" s="79" t="s">
        <v>81</v>
      </c>
      <c r="M125" s="79" t="str">
        <v>1980150</v>
      </c>
      <c r="N125" s="79" t="str">
        <v>כלכלית ים אגח ה- כלכלית ירושלים בע"מ</v>
      </c>
      <c r="O125" s="73"/>
      <c r="P125" s="73"/>
    </row>
    <row r="126" spans="1:16">
      <c r="A126" s="78">
        <v>0.156793079430248</v>
      </c>
      <c r="B126" s="78">
        <v>0.440976851025307</v>
      </c>
      <c r="C126" s="78">
        <v>4490.5379897</v>
      </c>
      <c r="D126" s="78">
        <v>135.17</v>
      </c>
      <c r="E126" s="78">
        <v>3322141</v>
      </c>
      <c r="F126" s="78">
        <v>2.84</v>
      </c>
      <c r="G126" s="78">
        <v>5.35</v>
      </c>
      <c r="H126" s="79" t="s">
        <v>32</v>
      </c>
      <c r="I126" s="78">
        <v>2.97</v>
      </c>
      <c r="J126" s="79" t="s">
        <v>75</v>
      </c>
      <c r="K126" s="79" t="s">
        <v>91</v>
      </c>
      <c r="L126" s="79" t="s">
        <v>81</v>
      </c>
      <c r="M126" s="79" t="str">
        <v>1980192</v>
      </c>
      <c r="N126" s="79" t="str">
        <v>כלכלית ים אגח ו- כלכלית ירושלים בע"מ</v>
      </c>
      <c r="O126" s="73"/>
      <c r="P126" s="73"/>
    </row>
    <row r="127" spans="1:16">
      <c r="A127" s="78">
        <v>0.141864418404308</v>
      </c>
      <c r="B127" s="78">
        <v>1.3322945634916</v>
      </c>
      <c r="C127" s="78">
        <v>4062.982642768</v>
      </c>
      <c r="D127" s="78">
        <v>125.09</v>
      </c>
      <c r="E127" s="78">
        <v>3248047.52</v>
      </c>
      <c r="F127" s="78">
        <v>1.54</v>
      </c>
      <c r="G127" s="78">
        <v>5.1</v>
      </c>
      <c r="H127" s="79" t="s">
        <v>32</v>
      </c>
      <c r="I127" s="78">
        <v>1.13</v>
      </c>
      <c r="J127" s="79" t="s">
        <v>75</v>
      </c>
      <c r="K127" s="79" t="s">
        <v>91</v>
      </c>
      <c r="L127" s="79" t="s">
        <v>81</v>
      </c>
      <c r="M127" s="79" t="str">
        <v>1980200</v>
      </c>
      <c r="N127" s="79" t="str">
        <v>כלכלית ים אגח ז- כלכלית ירושלים בע"מ</v>
      </c>
      <c r="O127" s="73"/>
      <c r="P127" s="73"/>
    </row>
    <row r="128" spans="1:16">
      <c r="A128" s="78">
        <v>0.0501427189778893</v>
      </c>
      <c r="B128" s="78">
        <v>0.839543600369578</v>
      </c>
      <c r="C128" s="78">
        <v>1436.082417</v>
      </c>
      <c r="D128" s="78">
        <v>119.46</v>
      </c>
      <c r="E128" s="78">
        <v>1202145</v>
      </c>
      <c r="F128" s="78">
        <v>3.63</v>
      </c>
      <c r="G128" s="78">
        <v>6.75</v>
      </c>
      <c r="H128" s="79" t="s">
        <v>32</v>
      </c>
      <c r="I128" s="78">
        <v>4.57</v>
      </c>
      <c r="J128" s="79" t="s">
        <v>75</v>
      </c>
      <c r="K128" s="79" t="s">
        <v>91</v>
      </c>
      <c r="L128" s="79" t="s">
        <v>81</v>
      </c>
      <c r="M128" s="79" t="str">
        <v>1980317</v>
      </c>
      <c r="N128" s="79" t="str">
        <v>כלכלית ים אגח י- כלכלית ירושלים בע"מ</v>
      </c>
      <c r="O128" s="73"/>
      <c r="P128" s="73"/>
    </row>
    <row r="129" spans="1:16">
      <c r="A129" s="78">
        <v>0.0201506913563625</v>
      </c>
      <c r="B129" s="78">
        <v>0.0950041894286846</v>
      </c>
      <c r="C129" s="78">
        <v>577.1137692</v>
      </c>
      <c r="D129" s="78">
        <v>134.85</v>
      </c>
      <c r="E129" s="78">
        <v>427967.2</v>
      </c>
      <c r="F129" s="78">
        <v>0.96</v>
      </c>
      <c r="G129" s="78">
        <v>4.5</v>
      </c>
      <c r="H129" s="79" t="s">
        <v>32</v>
      </c>
      <c r="I129" s="78">
        <v>2.13</v>
      </c>
      <c r="J129" s="79" t="s">
        <v>36</v>
      </c>
      <c r="K129" s="79" t="s">
        <v>92</v>
      </c>
      <c r="L129" s="79" t="s">
        <v>85</v>
      </c>
      <c r="M129" s="79" t="str">
        <v>6080188</v>
      </c>
      <c r="N129" s="79" t="str">
        <v>כלל תעשיות אגח יג- כלל תעשיות והשקעות בע"מ</v>
      </c>
      <c r="O129" s="73"/>
      <c r="P129" s="73"/>
    </row>
    <row r="130" spans="1:16">
      <c r="A130" s="78">
        <v>0.116053284717063</v>
      </c>
      <c r="B130" s="78">
        <v>0.409554609592944</v>
      </c>
      <c r="C130" s="78">
        <v>3323.7543758</v>
      </c>
      <c r="D130" s="78">
        <v>141.41</v>
      </c>
      <c r="E130" s="78">
        <v>2350438</v>
      </c>
      <c r="F130" s="78">
        <v>2.56</v>
      </c>
      <c r="G130" s="78">
        <v>4.9</v>
      </c>
      <c r="H130" s="79" t="s">
        <v>32</v>
      </c>
      <c r="I130" s="78">
        <v>5.46</v>
      </c>
      <c r="J130" s="79" t="s">
        <v>36</v>
      </c>
      <c r="K130" s="79" t="s">
        <v>92</v>
      </c>
      <c r="L130" s="79" t="s">
        <v>85</v>
      </c>
      <c r="M130" s="79" t="str">
        <v>6080204</v>
      </c>
      <c r="N130" s="79" t="str">
        <v>כלל תעשיות אגח יד- כלל תעשיות והשקעות בע"מ</v>
      </c>
      <c r="O130" s="73"/>
      <c r="P130" s="73"/>
    </row>
    <row r="131" spans="1:16">
      <c r="A131" s="78">
        <v>0.0107178875835593</v>
      </c>
      <c r="B131" s="78">
        <v>0.199983355525965</v>
      </c>
      <c r="C131" s="78">
        <v>306.95922</v>
      </c>
      <c r="D131" s="78">
        <v>127.74</v>
      </c>
      <c r="E131" s="78">
        <v>240300</v>
      </c>
      <c r="F131" s="78">
        <v>1.71</v>
      </c>
      <c r="G131" s="78">
        <v>4.7</v>
      </c>
      <c r="H131" s="79" t="s">
        <v>32</v>
      </c>
      <c r="I131" s="78">
        <v>0.93</v>
      </c>
      <c r="J131" s="79" t="s">
        <v>75</v>
      </c>
      <c r="K131" s="79" t="s">
        <v>58</v>
      </c>
      <c r="L131" s="79" t="s">
        <v>81</v>
      </c>
      <c r="M131" s="79" t="str">
        <v>1820133</v>
      </c>
      <c r="N131" s="79" t="str">
        <v>אדגר אגח ה- אדגר השקעות ופיתוח בע"מ</v>
      </c>
      <c r="O131" s="73"/>
      <c r="P131" s="73"/>
    </row>
    <row r="132" spans="1:16">
      <c r="A132" s="78">
        <v>0.0571916678449921</v>
      </c>
      <c r="B132" s="78">
        <v>0.6719575</v>
      </c>
      <c r="C132" s="78">
        <v>1637.963602</v>
      </c>
      <c r="D132" s="78">
        <v>121.88</v>
      </c>
      <c r="E132" s="78">
        <v>1343915</v>
      </c>
      <c r="F132" s="78">
        <v>1.77</v>
      </c>
      <c r="G132" s="78">
        <v>6.1</v>
      </c>
      <c r="H132" s="79" t="s">
        <v>32</v>
      </c>
      <c r="I132" s="78">
        <v>1.96</v>
      </c>
      <c r="J132" s="79" t="s">
        <v>75</v>
      </c>
      <c r="K132" s="79" t="s">
        <v>58</v>
      </c>
      <c r="L132" s="79" t="s">
        <v>81</v>
      </c>
      <c r="M132" s="79" t="str">
        <v>1820141</v>
      </c>
      <c r="N132" s="79" t="str">
        <v>אדגר אגח ו- אדגר השקעות ופיתוח בע"מ</v>
      </c>
      <c r="O132" s="73"/>
      <c r="P132" s="73"/>
    </row>
    <row r="133" spans="1:16">
      <c r="A133" s="78">
        <v>0.0646393034854448</v>
      </c>
      <c r="B133" s="78">
        <v>0.415961842105263</v>
      </c>
      <c r="C133" s="78">
        <v>1851.263136</v>
      </c>
      <c r="D133" s="78">
        <v>117.12</v>
      </c>
      <c r="E133" s="78">
        <v>1580655</v>
      </c>
      <c r="F133" s="78">
        <v>3.04</v>
      </c>
      <c r="G133" s="78">
        <v>5.6</v>
      </c>
      <c r="H133" s="79" t="s">
        <v>32</v>
      </c>
      <c r="I133" s="78">
        <v>3.41</v>
      </c>
      <c r="J133" s="79" t="s">
        <v>75</v>
      </c>
      <c r="K133" s="79" t="s">
        <v>58</v>
      </c>
      <c r="L133" s="79" t="s">
        <v>81</v>
      </c>
      <c r="M133" s="79" t="str">
        <v>1820158</v>
      </c>
      <c r="N133" s="79" t="str">
        <v>אדגר אגח ז- אדגר השקעות ופיתוח בע"מ</v>
      </c>
      <c r="O133" s="73"/>
      <c r="P133" s="73"/>
    </row>
    <row r="134" spans="1:16">
      <c r="A134" s="78">
        <v>0.0365649576065053</v>
      </c>
      <c r="B134" s="78">
        <v>0.830812120828119</v>
      </c>
      <c r="C134" s="78">
        <v>1047.2167</v>
      </c>
      <c r="D134" s="78">
        <v>99.83</v>
      </c>
      <c r="E134" s="78">
        <v>1049000</v>
      </c>
      <c r="F134" s="78">
        <v>5.06</v>
      </c>
      <c r="G134" s="78">
        <v>4.8</v>
      </c>
      <c r="H134" s="79" t="s">
        <v>32</v>
      </c>
      <c r="I134" s="78">
        <v>4.8</v>
      </c>
      <c r="J134" s="79" t="s">
        <v>75</v>
      </c>
      <c r="K134" s="79" t="s">
        <v>58</v>
      </c>
      <c r="L134" s="79" t="s">
        <v>81</v>
      </c>
      <c r="M134" s="79" t="str">
        <v>1129550</v>
      </c>
      <c r="N134" s="79" t="str">
        <v>אפריקה נכסים אגח ו- אפריקה ישראל נכסים בע"מ</v>
      </c>
      <c r="O134" s="73"/>
      <c r="P134" s="73"/>
    </row>
    <row r="135" spans="1:16">
      <c r="A135" s="78">
        <v>0.217311366560594</v>
      </c>
      <c r="B135" s="78">
        <v>0.653991779756417</v>
      </c>
      <c r="C135" s="78">
        <v>6223.7756327</v>
      </c>
      <c r="D135" s="78">
        <v>114.97</v>
      </c>
      <c r="E135" s="78">
        <v>5413391</v>
      </c>
      <c r="F135" s="78">
        <v>6.52</v>
      </c>
      <c r="G135" s="78">
        <v>4.8</v>
      </c>
      <c r="H135" s="79" t="s">
        <v>32</v>
      </c>
      <c r="I135" s="78">
        <v>3.06</v>
      </c>
      <c r="J135" s="79" t="s">
        <v>36</v>
      </c>
      <c r="K135" s="79" t="s">
        <v>93</v>
      </c>
      <c r="L135" s="79" t="s">
        <v>74</v>
      </c>
      <c r="M135" s="79" t="str">
        <v>2590255</v>
      </c>
      <c r="N135" s="79" t="str">
        <v>בזן אגח א- בתי זקוק לנפט בע"מ</v>
      </c>
      <c r="O135" s="73"/>
      <c r="P135" s="73"/>
    </row>
    <row r="136" spans="1:16">
      <c r="A136" s="78">
        <v>1.24734377568967e-06</v>
      </c>
      <c r="B136" s="78">
        <v>5.3416263274235e-06</v>
      </c>
      <c r="C136" s="78">
        <v>0.0357238</v>
      </c>
      <c r="D136" s="78">
        <v>119</v>
      </c>
      <c r="E136" s="78">
        <v>30.02</v>
      </c>
      <c r="F136" s="78">
        <v>5.96</v>
      </c>
      <c r="G136" s="78">
        <v>4.6</v>
      </c>
      <c r="H136" s="79" t="s">
        <v>32</v>
      </c>
      <c r="I136" s="78">
        <v>0.96</v>
      </c>
      <c r="J136" s="79" t="s">
        <v>36</v>
      </c>
      <c r="K136" s="79" t="s">
        <v>93</v>
      </c>
      <c r="L136" s="79" t="s">
        <v>74</v>
      </c>
      <c r="M136" s="79" t="str">
        <v>2590263</v>
      </c>
      <c r="N136" s="79" t="str">
        <v>בזן אגח ב- בתי זקוק לנפט בע"מ</v>
      </c>
      <c r="O136" s="73"/>
      <c r="P136" s="73"/>
    </row>
    <row r="137" spans="1:16">
      <c r="A137" s="78">
        <v>0.0998787862169646</v>
      </c>
      <c r="B137" s="78">
        <v>0.443727857393847</v>
      </c>
      <c r="C137" s="78">
        <v>2860.518369192</v>
      </c>
      <c r="D137" s="78">
        <v>129.04</v>
      </c>
      <c r="E137" s="78">
        <v>2216768.73</v>
      </c>
      <c r="F137" s="78">
        <v>1.32</v>
      </c>
      <c r="G137" s="78">
        <v>5.1</v>
      </c>
      <c r="H137" s="79" t="s">
        <v>32</v>
      </c>
      <c r="I137" s="78">
        <v>1.79</v>
      </c>
      <c r="J137" s="79" t="s">
        <v>36</v>
      </c>
      <c r="K137" s="79" t="s">
        <v>93</v>
      </c>
      <c r="L137" s="79" t="s">
        <v>84</v>
      </c>
      <c r="M137" s="79" t="str">
        <v>6360069</v>
      </c>
      <c r="N137" s="79" t="str">
        <v>דלק ישראל אגח א- דלק חברת הדלק הישראלית בע"מ</v>
      </c>
      <c r="O137" s="73"/>
      <c r="P137" s="73"/>
    </row>
    <row r="138" spans="1:16">
      <c r="A138" s="78">
        <v>0.026971717612598</v>
      </c>
      <c r="B138" s="78">
        <v>0.669232137141231</v>
      </c>
      <c r="C138" s="78">
        <v>772.4672736</v>
      </c>
      <c r="D138" s="78">
        <v>102.63</v>
      </c>
      <c r="E138" s="78">
        <v>752672</v>
      </c>
      <c r="F138" s="78">
        <v>5.25</v>
      </c>
      <c r="G138" s="78">
        <v>5.3</v>
      </c>
      <c r="H138" s="79" t="s">
        <v>32</v>
      </c>
      <c r="I138" s="78">
        <v>4.19</v>
      </c>
      <c r="J138" s="79" t="s">
        <v>75</v>
      </c>
      <c r="K138" s="79" t="s">
        <v>58</v>
      </c>
      <c r="L138" s="79" t="s">
        <v>85</v>
      </c>
      <c r="M138" s="79" t="str">
        <v>6120166</v>
      </c>
      <c r="N138" s="79" t="str">
        <v>הכשרת הישוב אגח 16- חברת הכשרת הישוב בישראל בע"מ</v>
      </c>
      <c r="O138" s="73"/>
      <c r="P138" s="73"/>
    </row>
    <row r="139" spans="1:16">
      <c r="A139" s="78">
        <v>0.0567516366523811</v>
      </c>
      <c r="B139" s="78">
        <v>0.49820877081904</v>
      </c>
      <c r="C139" s="78">
        <v>1625.361153</v>
      </c>
      <c r="D139" s="78">
        <v>119.55</v>
      </c>
      <c r="E139" s="78">
        <v>1359566</v>
      </c>
      <c r="F139" s="78">
        <v>6.21</v>
      </c>
      <c r="G139" s="78">
        <v>5.25</v>
      </c>
      <c r="H139" s="79" t="s">
        <v>32</v>
      </c>
      <c r="I139" s="78">
        <v>2.05</v>
      </c>
      <c r="J139" s="79" t="s">
        <v>36</v>
      </c>
      <c r="K139" s="79" t="s">
        <v>93</v>
      </c>
      <c r="L139" s="79" t="s">
        <v>85</v>
      </c>
      <c r="M139" s="79" t="str">
        <v>6120117</v>
      </c>
      <c r="N139" s="79" t="str">
        <v>הכשרת ישוב אגח 12- חברת הכשרת הישוב בישראל בע"מ</v>
      </c>
      <c r="O139" s="73"/>
      <c r="P139" s="73"/>
    </row>
    <row r="140" spans="1:16">
      <c r="A140" s="78">
        <v>0.157488600694581</v>
      </c>
      <c r="B140" s="78">
        <v>1.91035159664779</v>
      </c>
      <c r="C140" s="78">
        <v>4510.4576486</v>
      </c>
      <c r="D140" s="78">
        <v>116.63</v>
      </c>
      <c r="E140" s="78">
        <v>3867322</v>
      </c>
      <c r="F140" s="78">
        <v>7.71</v>
      </c>
      <c r="G140" s="78">
        <v>5.3</v>
      </c>
      <c r="H140" s="79" t="s">
        <v>32</v>
      </c>
      <c r="I140" s="78">
        <v>2.77</v>
      </c>
      <c r="J140" s="79" t="s">
        <v>36</v>
      </c>
      <c r="K140" s="79" t="s">
        <v>93</v>
      </c>
      <c r="L140" s="79" t="s">
        <v>85</v>
      </c>
      <c r="M140" s="79" t="str">
        <v>6120125</v>
      </c>
      <c r="N140" s="79" t="str">
        <v>הכשרת ישוב אגח 13- חברת הכשרת הישוב בישראל בע"מ</v>
      </c>
      <c r="O140" s="73"/>
      <c r="P140" s="73"/>
    </row>
    <row r="141" spans="1:16">
      <c r="A141" s="78">
        <v>0.038570294303208</v>
      </c>
      <c r="B141" s="78">
        <v>1.05657923826671</v>
      </c>
      <c r="C141" s="78">
        <v>1104.64934085</v>
      </c>
      <c r="D141" s="78">
        <v>125.75</v>
      </c>
      <c r="E141" s="78">
        <v>878448.78</v>
      </c>
      <c r="F141" s="78">
        <v>1.45</v>
      </c>
      <c r="G141" s="78">
        <v>5.5</v>
      </c>
      <c r="H141" s="79" t="s">
        <v>32</v>
      </c>
      <c r="I141" s="78">
        <v>1.22</v>
      </c>
      <c r="J141" s="79" t="s">
        <v>36</v>
      </c>
      <c r="K141" s="79" t="s">
        <v>93</v>
      </c>
      <c r="L141" s="79" t="s">
        <v>84</v>
      </c>
      <c r="M141" s="79" t="str">
        <v>1108307</v>
      </c>
      <c r="N141" s="79" t="str">
        <v>טן דלק אגח א- טן-חברה לדלק בע"מ</v>
      </c>
      <c r="O141" s="73"/>
      <c r="P141" s="73"/>
    </row>
    <row r="142" spans="1:16">
      <c r="A142" s="78">
        <v>0.115362651892771</v>
      </c>
      <c r="B142" s="78">
        <v>0.213122197225886</v>
      </c>
      <c r="C142" s="78">
        <v>3303.97472133</v>
      </c>
      <c r="D142" s="78">
        <v>131.71</v>
      </c>
      <c r="E142" s="78">
        <v>2508522.3</v>
      </c>
      <c r="F142" s="78">
        <v>2.52</v>
      </c>
      <c r="G142" s="78">
        <v>5</v>
      </c>
      <c r="H142" s="79" t="s">
        <v>32</v>
      </c>
      <c r="I142" s="78">
        <v>1.5</v>
      </c>
      <c r="J142" s="79" t="s">
        <v>75</v>
      </c>
      <c r="K142" s="79" t="s">
        <v>94</v>
      </c>
      <c r="L142" s="79" t="s">
        <v>85</v>
      </c>
      <c r="M142" s="79" t="str">
        <v>6390157</v>
      </c>
      <c r="N142" s="79" t="str">
        <v>דיסקונט השקעות אגח ד- חברת השקעות דיסקונט בע"מ</v>
      </c>
      <c r="O142" s="73"/>
      <c r="P142" s="73"/>
    </row>
    <row r="143" spans="1:16">
      <c r="A143" s="78">
        <v>0.223028357321373</v>
      </c>
      <c r="B143" s="78">
        <v>0.301752549176019</v>
      </c>
      <c r="C143" s="78">
        <v>6387.5096718</v>
      </c>
      <c r="D143" s="78">
        <v>117.87</v>
      </c>
      <c r="E143" s="78">
        <v>5419114</v>
      </c>
      <c r="F143" s="78">
        <v>5.96</v>
      </c>
      <c r="G143" s="78">
        <v>4.95</v>
      </c>
      <c r="H143" s="79" t="s">
        <v>32</v>
      </c>
      <c r="I143" s="78">
        <v>6.52</v>
      </c>
      <c r="J143" s="79" t="s">
        <v>75</v>
      </c>
      <c r="K143" s="79" t="s">
        <v>94</v>
      </c>
      <c r="L143" s="79" t="s">
        <v>85</v>
      </c>
      <c r="M143" s="79" t="str">
        <v>6390207</v>
      </c>
      <c r="N143" s="79" t="str">
        <v>דיסקונט השקעות אגח ו- חברת השקעות דיסקונט בע"מ</v>
      </c>
      <c r="O143" s="73"/>
      <c r="P143" s="73"/>
    </row>
    <row r="144" spans="1:16">
      <c r="A144" s="78">
        <v>0.0279392407944782</v>
      </c>
      <c r="B144" s="78">
        <v>0.344917913599453</v>
      </c>
      <c r="C144" s="78">
        <v>800.17704</v>
      </c>
      <c r="D144" s="78">
        <v>124.02</v>
      </c>
      <c r="E144" s="78">
        <v>645200</v>
      </c>
      <c r="F144" s="78">
        <v>3.91</v>
      </c>
      <c r="G144" s="78">
        <v>4.45</v>
      </c>
      <c r="H144" s="79" t="s">
        <v>32</v>
      </c>
      <c r="I144" s="78">
        <v>3.02</v>
      </c>
      <c r="J144" s="79" t="s">
        <v>36</v>
      </c>
      <c r="K144" s="79" t="s">
        <v>60</v>
      </c>
      <c r="L144" s="79" t="s">
        <v>85</v>
      </c>
      <c r="M144" s="79" t="str">
        <v>6390223</v>
      </c>
      <c r="N144" s="79" t="str">
        <v>דיסקונט השקעות אגח ח- חברת השקעות דיסקונט בע"מ</v>
      </c>
      <c r="O144" s="73"/>
      <c r="P144" s="73"/>
    </row>
    <row r="145" spans="1:16">
      <c r="A145" s="78">
        <v>0.294741308545769</v>
      </c>
      <c r="B145" s="78">
        <v>0.529730600810288</v>
      </c>
      <c r="C145" s="78">
        <v>8441.361366</v>
      </c>
      <c r="D145" s="78">
        <v>138.9</v>
      </c>
      <c r="E145" s="78">
        <v>6077294</v>
      </c>
      <c r="F145" s="78">
        <v>3.1</v>
      </c>
      <c r="G145" s="78">
        <v>5.1</v>
      </c>
      <c r="H145" s="79" t="s">
        <v>32</v>
      </c>
      <c r="I145" s="78">
        <v>6.91</v>
      </c>
      <c r="J145" s="79" t="s">
        <v>36</v>
      </c>
      <c r="K145" s="79" t="s">
        <v>60</v>
      </c>
      <c r="L145" s="79" t="s">
        <v>73</v>
      </c>
      <c r="M145" s="79" t="str">
        <v>6910095</v>
      </c>
      <c r="N145" s="79" t="str">
        <v>דיסקונט שה א- בנק דיסקונט לישראל בע"מ</v>
      </c>
      <c r="O145" s="73"/>
      <c r="P145" s="73"/>
    </row>
    <row r="146" spans="1:16">
      <c r="A146" s="78">
        <v>0.0006425812141756</v>
      </c>
      <c r="B146" s="78">
        <v>0.138861514631208</v>
      </c>
      <c r="C146" s="78">
        <v>18.4034612</v>
      </c>
      <c r="D146" s="78">
        <v>95.5</v>
      </c>
      <c r="E146" s="78">
        <v>19270.64</v>
      </c>
      <c r="F146" s="78">
        <v>0.01</v>
      </c>
      <c r="G146" s="78">
        <v>6.1</v>
      </c>
      <c r="H146" s="79" t="s">
        <v>32</v>
      </c>
      <c r="I146" s="78">
        <v>0.07</v>
      </c>
      <c r="J146" s="79" t="s">
        <v>75</v>
      </c>
      <c r="K146" s="79" t="s">
        <v>95</v>
      </c>
      <c r="L146" s="79" t="s">
        <v>81</v>
      </c>
      <c r="M146" s="79" t="str">
        <v>7190077</v>
      </c>
      <c r="N146" s="79" t="str">
        <v>לוי אגח ד- א.לוי השקעות ובנין בע"מ</v>
      </c>
      <c r="O146" s="73"/>
      <c r="P146" s="73"/>
    </row>
    <row r="147" spans="1:16">
      <c r="A147" s="78">
        <v>0.0230049562312894</v>
      </c>
      <c r="B147" s="78">
        <v>0.303827750396025</v>
      </c>
      <c r="C147" s="78">
        <v>658.8596275</v>
      </c>
      <c r="D147" s="78">
        <v>88.45</v>
      </c>
      <c r="E147" s="78">
        <v>744895</v>
      </c>
      <c r="F147" s="78">
        <v>23.41</v>
      </c>
      <c r="G147" s="78">
        <v>4.5</v>
      </c>
      <c r="H147" s="79" t="s">
        <v>32</v>
      </c>
      <c r="I147" s="78">
        <v>1.79</v>
      </c>
      <c r="J147" s="79" t="s">
        <v>36</v>
      </c>
      <c r="K147" s="79" t="s">
        <v>96</v>
      </c>
      <c r="L147" s="79" t="s">
        <v>81</v>
      </c>
      <c r="M147" s="79" t="str">
        <v>1109495</v>
      </c>
      <c r="N147" s="79" t="str">
        <v>פלאזה סנטרס אגח א- פלאזה סנטרס</v>
      </c>
      <c r="O147" s="73"/>
      <c r="P147" s="73"/>
    </row>
    <row r="148" spans="1:16">
      <c r="A148" s="78">
        <v>0.00734355278989958</v>
      </c>
      <c r="B148" s="78">
        <v>0.0473340834342829</v>
      </c>
      <c r="C148" s="78">
        <v>210.318611652</v>
      </c>
      <c r="D148" s="78">
        <v>87.39</v>
      </c>
      <c r="E148" s="78">
        <v>240666.68</v>
      </c>
      <c r="F148" s="78">
        <v>37.05</v>
      </c>
      <c r="G148" s="78">
        <v>5.4</v>
      </c>
      <c r="H148" s="79" t="s">
        <v>32</v>
      </c>
      <c r="I148" s="78">
        <v>1.13</v>
      </c>
      <c r="J148" s="79" t="s">
        <v>36</v>
      </c>
      <c r="K148" s="79" t="s">
        <v>96</v>
      </c>
      <c r="L148" s="79" t="s">
        <v>81</v>
      </c>
      <c r="M148" s="79" t="str">
        <v>1109503</v>
      </c>
      <c r="N148" s="79" t="str">
        <v>פלאזה סנטרס אגח ב- פלאזה סנטרס</v>
      </c>
      <c r="O148" s="73"/>
      <c r="P148" s="73"/>
    </row>
    <row r="149" spans="1:16">
      <c r="A149" s="78">
        <v>0.0164245926307618</v>
      </c>
      <c r="B149" s="78">
        <v>0.0766517366946779</v>
      </c>
      <c r="C149" s="78">
        <v>470.3986773</v>
      </c>
      <c r="D149" s="78">
        <v>68.76</v>
      </c>
      <c r="E149" s="78">
        <v>684116.75</v>
      </c>
      <c r="F149" s="78">
        <v>72.21</v>
      </c>
      <c r="G149" s="78">
        <v>4.45</v>
      </c>
      <c r="H149" s="79" t="s">
        <v>32</v>
      </c>
      <c r="I149" s="78">
        <v>1.03</v>
      </c>
      <c r="J149" s="79" t="s">
        <v>36</v>
      </c>
      <c r="K149" s="79" t="s">
        <v>96</v>
      </c>
      <c r="L149" s="79" t="s">
        <v>85</v>
      </c>
      <c r="M149" s="79" t="str">
        <v>1105535</v>
      </c>
      <c r="N149" s="79" t="str">
        <v>קרדן אן וי אגח א- קרדן אן.וי.</v>
      </c>
      <c r="O149" s="73"/>
      <c r="P149" s="73"/>
    </row>
    <row r="150" spans="1:16">
      <c r="A150" s="78">
        <v>0.0633012647606523</v>
      </c>
      <c r="B150" s="78">
        <v>0.216998162617812</v>
      </c>
      <c r="C150" s="78">
        <v>1812.9418418</v>
      </c>
      <c r="D150" s="78">
        <v>62.63</v>
      </c>
      <c r="E150" s="78">
        <v>2894686</v>
      </c>
      <c r="F150" s="78">
        <v>38.64</v>
      </c>
      <c r="G150" s="78">
        <v>4.9</v>
      </c>
      <c r="H150" s="79" t="s">
        <v>32</v>
      </c>
      <c r="I150" s="78">
        <v>2.01</v>
      </c>
      <c r="J150" s="79" t="s">
        <v>36</v>
      </c>
      <c r="K150" s="79" t="s">
        <v>96</v>
      </c>
      <c r="L150" s="79" t="s">
        <v>85</v>
      </c>
      <c r="M150" s="79" t="str">
        <v>1113034</v>
      </c>
      <c r="N150" s="79" t="str">
        <v>קרדן אן וי אגח ב- קרדן אן.וי.</v>
      </c>
      <c r="O150" s="73"/>
      <c r="P150" s="73"/>
    </row>
    <row r="151" spans="1:16">
      <c r="A151" s="78">
        <v>0.00450788196952338</v>
      </c>
      <c r="B151" s="78">
        <v>0.0482276</v>
      </c>
      <c r="C151" s="78">
        <v>129.1052852</v>
      </c>
      <c r="D151" s="78">
        <v>53.54</v>
      </c>
      <c r="E151" s="78">
        <v>241138</v>
      </c>
      <c r="F151" s="78">
        <v>22.44</v>
      </c>
      <c r="G151" s="78">
        <v>5.1</v>
      </c>
      <c r="H151" s="79" t="s">
        <v>32</v>
      </c>
      <c r="I151" s="78">
        <v>4.89</v>
      </c>
      <c r="J151" s="79" t="s">
        <v>75</v>
      </c>
      <c r="K151" s="79" t="s">
        <v>97</v>
      </c>
      <c r="L151" s="79" t="s">
        <v>74</v>
      </c>
      <c r="M151" s="79" t="str">
        <v>7560048</v>
      </c>
      <c r="N151" s="79" t="str">
        <v>פטרוכימים אגח ב- מפעלים פטרוכימיים בישראל בע"מ</v>
      </c>
      <c r="O151" s="73"/>
      <c r="P151" s="73"/>
    </row>
    <row r="152" spans="1:16">
      <c r="A152" s="78">
        <v>0.0519618586591178</v>
      </c>
      <c r="B152" s="78">
        <v>0.504231117021277</v>
      </c>
      <c r="C152" s="78">
        <v>1488.182394096</v>
      </c>
      <c r="D152" s="78">
        <v>109.02</v>
      </c>
      <c r="E152" s="78">
        <v>1365054.48</v>
      </c>
      <c r="F152" s="78">
        <v>4.64</v>
      </c>
      <c r="G152" s="78">
        <v>5.1</v>
      </c>
      <c r="H152" s="79" t="s">
        <v>32</v>
      </c>
      <c r="I152" s="78">
        <v>3.19</v>
      </c>
      <c r="J152" s="79" t="s">
        <v>36</v>
      </c>
      <c r="K152" s="79" t="str">
        <v>D</v>
      </c>
      <c r="L152" s="79" t="s">
        <v>81</v>
      </c>
      <c r="M152" s="79" t="str">
        <v>1123371</v>
      </c>
      <c r="N152" s="79" t="str">
        <v>אדרי-אל   אגח ב- אדרי-אל החזקות בע"מ</v>
      </c>
      <c r="O152" s="73"/>
      <c r="P152" s="73"/>
    </row>
    <row r="153" spans="1:16">
      <c r="A153" s="78">
        <v>0.0390355479415764</v>
      </c>
      <c r="B153" s="78">
        <v>0.45560004</v>
      </c>
      <c r="C153" s="78">
        <v>1117.974158154</v>
      </c>
      <c r="D153" s="78">
        <v>109.06</v>
      </c>
      <c r="E153" s="78">
        <v>1025100.09</v>
      </c>
      <c r="F153" s="78">
        <v>1.38</v>
      </c>
      <c r="G153" s="78">
        <v>4.16</v>
      </c>
      <c r="H153" s="79" t="s">
        <v>32</v>
      </c>
      <c r="I153" s="78">
        <v>1.68</v>
      </c>
      <c r="J153" s="79" t="s">
        <v>33</v>
      </c>
      <c r="K153" s="79" t="s">
        <v>34</v>
      </c>
      <c r="L153" s="79" t="s">
        <v>98</v>
      </c>
      <c r="M153" s="79" t="str">
        <v>6430102</v>
      </c>
      <c r="N153" s="79" t="str">
        <v>*נפטא אגח א- נפטא חברה ישראלית לנפט בע"מ</v>
      </c>
      <c r="O153" s="73"/>
      <c r="P153" s="73"/>
    </row>
    <row r="154" spans="1:16">
      <c r="A154" s="78">
        <v>0.0845687180434371</v>
      </c>
      <c r="B154" s="78">
        <v>0.964956</v>
      </c>
      <c r="C154" s="78">
        <v>2422.03956</v>
      </c>
      <c r="D154" s="78">
        <v>125.5</v>
      </c>
      <c r="E154" s="78">
        <v>1929912</v>
      </c>
      <c r="F154" s="78">
        <v>1.84</v>
      </c>
      <c r="G154" s="78">
        <v>8.05</v>
      </c>
      <c r="H154" s="79" t="s">
        <v>32</v>
      </c>
      <c r="I154" s="78">
        <v>3.02</v>
      </c>
      <c r="J154" s="79" t="s">
        <v>33</v>
      </c>
      <c r="K154" s="79" t="s">
        <v>34</v>
      </c>
      <c r="L154" s="79" t="s">
        <v>98</v>
      </c>
      <c r="M154" s="79" t="str">
        <v>1125590</v>
      </c>
      <c r="N154" s="79" t="str">
        <v>אלון גז אגח א- אלון חיפושי גז טבעי בע"מ</v>
      </c>
      <c r="O154" s="73"/>
      <c r="P154" s="73"/>
    </row>
    <row r="155" spans="1:16">
      <c r="A155" s="78">
        <v>0.0327182017488313</v>
      </c>
      <c r="B155" s="78">
        <v>0.422524536738793</v>
      </c>
      <c r="C155" s="78">
        <v>937.046</v>
      </c>
      <c r="D155" s="78">
        <v>105.05</v>
      </c>
      <c r="E155" s="78">
        <v>892000</v>
      </c>
      <c r="F155" s="78">
        <v>7.48</v>
      </c>
      <c r="G155" s="78">
        <v>7.4</v>
      </c>
      <c r="H155" s="79" t="s">
        <v>32</v>
      </c>
      <c r="I155" s="78">
        <v>4.38</v>
      </c>
      <c r="J155" s="79" t="s">
        <v>33</v>
      </c>
      <c r="K155" s="79" t="s">
        <v>34</v>
      </c>
      <c r="L155" s="79" t="s">
        <v>85</v>
      </c>
      <c r="M155" s="79" t="str">
        <v>1128289</v>
      </c>
      <c r="N155" s="79" t="str">
        <v>אלעזרא  אגח ב- אלעזרא החזקות בע"מ</v>
      </c>
      <c r="O155" s="73"/>
      <c r="P155" s="73"/>
    </row>
    <row r="156" spans="1:16">
      <c r="A156" s="78">
        <v>0.0080127713289396</v>
      </c>
      <c r="B156" s="78">
        <v>0.149089239943953</v>
      </c>
      <c r="C156" s="78">
        <v>229.484963151</v>
      </c>
      <c r="D156" s="78">
        <v>131.51</v>
      </c>
      <c r="E156" s="78">
        <v>174500.01</v>
      </c>
      <c r="F156" s="78">
        <v>0.98</v>
      </c>
      <c r="G156" s="78">
        <v>5</v>
      </c>
      <c r="H156" s="79" t="s">
        <v>32</v>
      </c>
      <c r="I156" s="78">
        <v>1.13</v>
      </c>
      <c r="J156" s="79" t="s">
        <v>33</v>
      </c>
      <c r="K156" s="79" t="s">
        <v>34</v>
      </c>
      <c r="L156" s="79" t="s">
        <v>84</v>
      </c>
      <c r="M156" s="79" t="str">
        <v>1093244</v>
      </c>
      <c r="N156" s="79" t="str">
        <v>דור אלון אגח ב- דור אלון אנרגיה בישראל (1988) בע"מ</v>
      </c>
      <c r="O156" s="73"/>
      <c r="P156" s="73"/>
    </row>
    <row r="157" spans="1:16">
      <c r="A157" s="80">
        <v>11.3140100375533</v>
      </c>
      <c r="B157" s="81"/>
      <c r="C157" s="80">
        <v>324032.106991573</v>
      </c>
      <c r="D157" s="81"/>
      <c r="E157" s="80">
        <v>256247404.37</v>
      </c>
      <c r="F157" s="80">
        <v>2.49244430370023</v>
      </c>
      <c r="G157" s="81"/>
      <c r="H157" s="81"/>
      <c r="I157" s="80">
        <v>4.25503079713494</v>
      </c>
      <c r="J157" s="81"/>
      <c r="K157" s="81"/>
      <c r="L157" s="81"/>
      <c r="M157" s="81"/>
      <c r="N157" s="82" t="s">
        <v>99</v>
      </c>
      <c r="O157" s="73"/>
      <c r="P157" s="73"/>
    </row>
    <row r="158" spans="1:16" ht="15.2" customHeight="1">
      <c r="A158" s="77" t="s">
        <v>100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3"/>
      <c r="P158" s="73"/>
    </row>
    <row r="159" spans="1:16">
      <c r="A159" s="78">
        <v>0.116667175672438</v>
      </c>
      <c r="B159" s="78">
        <v>0.207961371428571</v>
      </c>
      <c r="C159" s="78">
        <v>3341.33615088</v>
      </c>
      <c r="D159" s="78">
        <v>109.3</v>
      </c>
      <c r="E159" s="78">
        <v>3057032.16</v>
      </c>
      <c r="F159" s="78">
        <v>2.55</v>
      </c>
      <c r="G159" s="78">
        <v>4.84</v>
      </c>
      <c r="H159" s="79" t="s">
        <v>32</v>
      </c>
      <c r="I159" s="78">
        <v>3.44</v>
      </c>
      <c r="J159" s="79" t="s">
        <v>75</v>
      </c>
      <c r="K159" s="79" t="s">
        <v>76</v>
      </c>
      <c r="L159" s="79" t="s">
        <v>101</v>
      </c>
      <c r="M159" s="79" t="str">
        <v>1119635</v>
      </c>
      <c r="N159" s="79" t="str">
        <v>אלביט מערכות אגח א- אלביט מערכות בע"מ</v>
      </c>
      <c r="O159" s="73"/>
      <c r="P159" s="73"/>
    </row>
    <row r="160" spans="1:16">
      <c r="A160" s="78">
        <v>0.00662935294194747</v>
      </c>
      <c r="B160" s="78">
        <v>0.0286476859831647</v>
      </c>
      <c r="C160" s="78">
        <v>189.864</v>
      </c>
      <c r="D160" s="78">
        <v>105.48</v>
      </c>
      <c r="E160" s="78">
        <v>180000</v>
      </c>
      <c r="F160" s="78">
        <v>1.67</v>
      </c>
      <c r="G160" s="78">
        <v>2.99</v>
      </c>
      <c r="H160" s="79" t="s">
        <v>32</v>
      </c>
      <c r="I160" s="78">
        <v>4.84</v>
      </c>
      <c r="J160" s="79" t="s">
        <v>75</v>
      </c>
      <c r="K160" s="79" t="s">
        <v>76</v>
      </c>
      <c r="L160" s="79" t="s">
        <v>73</v>
      </c>
      <c r="M160" s="79" t="str">
        <v>1940493</v>
      </c>
      <c r="N160" s="79" t="str">
        <v>פועלים הנפקות אגח  30- הפועלים הנפקות בע"מ</v>
      </c>
      <c r="O160" s="73"/>
      <c r="P160" s="73"/>
    </row>
    <row r="161" spans="1:16">
      <c r="A161" s="78">
        <v>0.0596843050399928</v>
      </c>
      <c r="B161" s="78">
        <v>0.214786877062592</v>
      </c>
      <c r="C161" s="78">
        <v>1709.35248</v>
      </c>
      <c r="D161" s="78">
        <v>100.32</v>
      </c>
      <c r="E161" s="78">
        <v>1703900</v>
      </c>
      <c r="F161" s="78">
        <v>1.68</v>
      </c>
      <c r="G161" s="78">
        <v>2</v>
      </c>
      <c r="H161" s="79" t="s">
        <v>32</v>
      </c>
      <c r="I161" s="78">
        <v>3.08</v>
      </c>
      <c r="J161" s="79" t="s">
        <v>75</v>
      </c>
      <c r="K161" s="79" t="s">
        <v>76</v>
      </c>
      <c r="L161" s="79" t="s">
        <v>73</v>
      </c>
      <c r="M161" s="79" t="str">
        <v>1940451</v>
      </c>
      <c r="N161" s="79" t="str">
        <v>פועלים הנפקות אגח 26- הפועלים הנפקות בע"מ</v>
      </c>
      <c r="O161" s="73"/>
      <c r="P161" s="73"/>
    </row>
    <row r="162" spans="1:16">
      <c r="A162" s="78">
        <v>0.0872430897467951</v>
      </c>
      <c r="B162" s="78">
        <v>0.133379637554124</v>
      </c>
      <c r="C162" s="78">
        <v>2498.633296</v>
      </c>
      <c r="D162" s="78">
        <v>115.76</v>
      </c>
      <c r="E162" s="78">
        <v>2158460</v>
      </c>
      <c r="F162" s="78">
        <v>2.75</v>
      </c>
      <c r="G162" s="78">
        <v>5.9</v>
      </c>
      <c r="H162" s="79" t="s">
        <v>32</v>
      </c>
      <c r="I162" s="78">
        <v>4.11</v>
      </c>
      <c r="J162" s="79" t="s">
        <v>75</v>
      </c>
      <c r="K162" s="79" t="s">
        <v>76</v>
      </c>
      <c r="L162" s="79" t="s">
        <v>73</v>
      </c>
      <c r="M162" s="79" t="str">
        <v>1940485</v>
      </c>
      <c r="N162" s="79" t="str">
        <v>פועלים הנפקות אגח 29- הפועלים הנפקות בע"מ</v>
      </c>
      <c r="O162" s="73"/>
      <c r="P162" s="73"/>
    </row>
    <row r="163" spans="1:16">
      <c r="A163" s="78">
        <v>0.172926702852542</v>
      </c>
      <c r="B163" s="78">
        <v>0.203242871046251</v>
      </c>
      <c r="C163" s="78">
        <v>4952.6033382</v>
      </c>
      <c r="D163" s="78">
        <v>110.46</v>
      </c>
      <c r="E163" s="78">
        <v>4483617</v>
      </c>
      <c r="F163" s="78">
        <v>2.65</v>
      </c>
      <c r="G163" s="78">
        <v>5.4</v>
      </c>
      <c r="H163" s="79" t="s">
        <v>32</v>
      </c>
      <c r="I163" s="78">
        <v>3.66</v>
      </c>
      <c r="J163" s="79" t="s">
        <v>36</v>
      </c>
      <c r="K163" s="79" t="s">
        <v>77</v>
      </c>
      <c r="L163" s="79" t="s">
        <v>73</v>
      </c>
      <c r="M163" s="79" t="str">
        <v>7410236</v>
      </c>
      <c r="N163" s="79" t="str">
        <v>*לאומי למימון כתבי הת יג- לאומי חברה למימון בע"מ</v>
      </c>
      <c r="O163" s="73"/>
      <c r="P163" s="73"/>
    </row>
    <row r="164" spans="1:16">
      <c r="A164" s="78">
        <v>0.070879002960976</v>
      </c>
      <c r="B164" s="78">
        <v>0.196826362421218</v>
      </c>
      <c r="C164" s="78">
        <v>2029.9675</v>
      </c>
      <c r="D164" s="78">
        <v>106.7</v>
      </c>
      <c r="E164" s="78">
        <v>1902500</v>
      </c>
      <c r="F164" s="78">
        <v>1.64</v>
      </c>
      <c r="G164" s="78">
        <v>3.59</v>
      </c>
      <c r="H164" s="79" t="s">
        <v>32</v>
      </c>
      <c r="I164" s="78">
        <v>3.69</v>
      </c>
      <c r="J164" s="79" t="s">
        <v>36</v>
      </c>
      <c r="K164" s="79" t="s">
        <v>77</v>
      </c>
      <c r="L164" s="79" t="s">
        <v>73</v>
      </c>
      <c r="M164" s="79" t="str">
        <v>1940436</v>
      </c>
      <c r="N164" s="79" t="str">
        <v>פועלים הנפ הת יג- הפועלים הנפקות בע"מ</v>
      </c>
      <c r="O164" s="73"/>
      <c r="P164" s="73"/>
    </row>
    <row r="165" spans="1:16">
      <c r="A165" s="78">
        <v>0.344379150292756</v>
      </c>
      <c r="B165" s="78">
        <v>0.491900308562176</v>
      </c>
      <c r="C165" s="78">
        <v>9862.98415</v>
      </c>
      <c r="D165" s="78">
        <v>117.05</v>
      </c>
      <c r="E165" s="78">
        <v>8426300</v>
      </c>
      <c r="F165" s="78">
        <v>3.26</v>
      </c>
      <c r="G165" s="78">
        <v>6.1</v>
      </c>
      <c r="H165" s="79" t="s">
        <v>32</v>
      </c>
      <c r="I165" s="78">
        <v>4.75</v>
      </c>
      <c r="J165" s="79" t="s">
        <v>36</v>
      </c>
      <c r="K165" s="79" t="s">
        <v>77</v>
      </c>
      <c r="L165" s="79" t="s">
        <v>73</v>
      </c>
      <c r="M165" s="79" t="str">
        <v>1940410</v>
      </c>
      <c r="N165" s="79" t="str">
        <v>פועלים הנפ כתהתח יא- הפועלים הנפקות בע"מ</v>
      </c>
      <c r="O165" s="73"/>
      <c r="P165" s="73"/>
    </row>
    <row r="166" spans="1:16">
      <c r="A166" s="78">
        <v>0.137507175813865</v>
      </c>
      <c r="B166" s="78">
        <v>0.404317263157895</v>
      </c>
      <c r="C166" s="78">
        <v>3938.1916542</v>
      </c>
      <c r="D166" s="78">
        <v>102.53</v>
      </c>
      <c r="E166" s="78">
        <v>3841014</v>
      </c>
      <c r="F166" s="78">
        <v>2.11</v>
      </c>
      <c r="G166" s="78">
        <v>3.932</v>
      </c>
      <c r="H166" s="79" t="s">
        <v>32</v>
      </c>
      <c r="I166" s="78">
        <v>6.74</v>
      </c>
      <c r="J166" s="79" t="s">
        <v>36</v>
      </c>
      <c r="K166" s="79" t="s">
        <v>83</v>
      </c>
      <c r="L166" s="79" t="s">
        <v>73</v>
      </c>
      <c r="M166" s="79" t="str">
        <v>6040158</v>
      </c>
      <c r="N166" s="79" t="str">
        <v>*בלל שה נד 201- בנק לאומי לישראל בע"מ</v>
      </c>
      <c r="O166" s="73"/>
      <c r="P166" s="73"/>
    </row>
    <row r="167" spans="1:16">
      <c r="A167" s="78">
        <v>0.038901813596786</v>
      </c>
      <c r="B167" s="78">
        <v>0.202566830860869</v>
      </c>
      <c r="C167" s="78">
        <v>1114.14402</v>
      </c>
      <c r="D167" s="78">
        <v>99</v>
      </c>
      <c r="E167" s="78">
        <v>1125398</v>
      </c>
      <c r="F167" s="78">
        <v>2.13</v>
      </c>
      <c r="G167" s="78">
        <v>2.5033</v>
      </c>
      <c r="H167" s="79" t="s">
        <v>32</v>
      </c>
      <c r="I167" s="78">
        <v>3.86</v>
      </c>
      <c r="J167" s="79" t="s">
        <v>75</v>
      </c>
      <c r="K167" s="79" t="s">
        <v>82</v>
      </c>
      <c r="L167" s="79" t="s">
        <v>81</v>
      </c>
      <c r="M167" s="79" t="str">
        <v>1260421</v>
      </c>
      <c r="N167" s="79" t="str">
        <v>*גזית גלוב אגח ה- גזית-גלוב בע"מ</v>
      </c>
      <c r="O167" s="73"/>
      <c r="P167" s="73"/>
    </row>
    <row r="168" spans="1:16">
      <c r="A168" s="78">
        <v>1.76936726107486e-08</v>
      </c>
      <c r="B168" s="78">
        <v>5.26760610777196e-08</v>
      </c>
      <c r="C168" s="78">
        <v>0.000506745</v>
      </c>
      <c r="D168" s="78">
        <v>112.61</v>
      </c>
      <c r="E168" s="78">
        <v>0.45</v>
      </c>
      <c r="F168" s="78">
        <v>2.15</v>
      </c>
      <c r="G168" s="78">
        <v>6.4</v>
      </c>
      <c r="H168" s="79" t="s">
        <v>32</v>
      </c>
      <c r="I168" s="78">
        <v>1.81</v>
      </c>
      <c r="J168" s="79" t="s">
        <v>75</v>
      </c>
      <c r="K168" s="79" t="s">
        <v>82</v>
      </c>
      <c r="L168" s="79" t="s">
        <v>81</v>
      </c>
      <c r="M168" s="79" t="str">
        <v>1260405</v>
      </c>
      <c r="N168" s="79" t="str">
        <v>*גזית גלוב אגח ו- גזית-גלוב בע"מ</v>
      </c>
      <c r="O168" s="73"/>
      <c r="P168" s="73"/>
    </row>
    <row r="169" spans="1:16">
      <c r="A169" s="78">
        <v>0.00968722398740767</v>
      </c>
      <c r="B169" s="78">
        <v>0.0259315259315259</v>
      </c>
      <c r="C169" s="78">
        <v>277.4411185</v>
      </c>
      <c r="D169" s="78">
        <v>106.99</v>
      </c>
      <c r="E169" s="78">
        <v>259315</v>
      </c>
      <c r="F169" s="78">
        <v>2</v>
      </c>
      <c r="G169" s="78">
        <v>3.22</v>
      </c>
      <c r="H169" s="79" t="s">
        <v>32</v>
      </c>
      <c r="I169" s="78">
        <v>6.22</v>
      </c>
      <c r="J169" s="79" t="s">
        <v>36</v>
      </c>
      <c r="K169" s="79" t="s">
        <v>83</v>
      </c>
      <c r="L169" s="79" t="s">
        <v>73</v>
      </c>
      <c r="M169" s="79" t="str">
        <v>7410210</v>
      </c>
      <c r="N169" s="79" t="str">
        <v>*לאומי מימון שה נד 301- לאומי חברה למימון בע"מ</v>
      </c>
      <c r="O169" s="73"/>
      <c r="P169" s="73"/>
    </row>
    <row r="170" spans="1:16">
      <c r="A170" s="78">
        <v>0.0172838454001434</v>
      </c>
      <c r="B170" s="78">
        <v>0.154366666666667</v>
      </c>
      <c r="C170" s="78">
        <v>495.00759</v>
      </c>
      <c r="D170" s="78">
        <v>106.89</v>
      </c>
      <c r="E170" s="78">
        <v>463100</v>
      </c>
      <c r="F170" s="78">
        <v>1.15</v>
      </c>
      <c r="G170" s="78">
        <v>5.2</v>
      </c>
      <c r="H170" s="79" t="s">
        <v>32</v>
      </c>
      <c r="I170" s="78">
        <v>0.74</v>
      </c>
      <c r="J170" s="79" t="s">
        <v>36</v>
      </c>
      <c r="K170" s="79" t="s">
        <v>83</v>
      </c>
      <c r="L170" s="79" t="s">
        <v>73</v>
      </c>
      <c r="M170" s="79" t="str">
        <v>1125186</v>
      </c>
      <c r="N170" s="79" t="str">
        <v>דקסיה הנפקות ח 5.2- דקסיה ישראל הנפקות בע"מ</v>
      </c>
      <c r="O170" s="73"/>
      <c r="P170" s="73"/>
    </row>
    <row r="171" spans="1:16">
      <c r="A171" s="78">
        <v>0.0832888272258189</v>
      </c>
      <c r="B171" s="78">
        <v>1.07496127517114</v>
      </c>
      <c r="C171" s="78">
        <v>2385.383616</v>
      </c>
      <c r="D171" s="78">
        <v>100.8</v>
      </c>
      <c r="E171" s="78">
        <v>2366452</v>
      </c>
      <c r="F171" s="78">
        <v>1.89</v>
      </c>
      <c r="G171" s="78">
        <v>2.703</v>
      </c>
      <c r="H171" s="79" t="s">
        <v>32</v>
      </c>
      <c r="I171" s="78">
        <v>2.44</v>
      </c>
      <c r="J171" s="79" t="s">
        <v>36</v>
      </c>
      <c r="K171" s="79" t="s">
        <v>83</v>
      </c>
      <c r="L171" s="79" t="s">
        <v>73</v>
      </c>
      <c r="M171" s="79" t="str">
        <v>1126051</v>
      </c>
      <c r="N171" s="79" t="str">
        <v>דקסיה ישראל הנפק אגח ט- דקסיה ישראל הנפקות בע"מ</v>
      </c>
      <c r="O171" s="73"/>
      <c r="P171" s="73"/>
    </row>
    <row r="172" spans="1:16">
      <c r="A172" s="78">
        <v>0.0684599623238921</v>
      </c>
      <c r="B172" s="78">
        <v>1.26213527542161</v>
      </c>
      <c r="C172" s="78">
        <v>1960.68642</v>
      </c>
      <c r="D172" s="78">
        <v>103.51</v>
      </c>
      <c r="E172" s="78">
        <v>1894200</v>
      </c>
      <c r="F172" s="78">
        <v>2.1</v>
      </c>
      <c r="G172" s="78">
        <v>3.02</v>
      </c>
      <c r="H172" s="79" t="s">
        <v>32</v>
      </c>
      <c r="I172" s="78">
        <v>4.38</v>
      </c>
      <c r="J172" s="79" t="s">
        <v>36</v>
      </c>
      <c r="K172" s="79" t="s">
        <v>83</v>
      </c>
      <c r="L172" s="79" t="s">
        <v>80</v>
      </c>
      <c r="M172" s="79" t="str">
        <v>1119197</v>
      </c>
      <c r="N172" s="79" t="str">
        <v>הראל הנפקות אגח ב- הראל ביטוח מימון והנפקות בע"מ</v>
      </c>
      <c r="O172" s="73"/>
      <c r="P172" s="73"/>
    </row>
    <row r="173" spans="1:16">
      <c r="A173" s="78">
        <v>0.136758499847782</v>
      </c>
      <c r="B173" s="78">
        <v>2.48102665929277</v>
      </c>
      <c r="C173" s="78">
        <v>3916.74965</v>
      </c>
      <c r="D173" s="78">
        <v>105.19</v>
      </c>
      <c r="E173" s="78">
        <v>3723500</v>
      </c>
      <c r="F173" s="78">
        <v>1.91</v>
      </c>
      <c r="G173" s="78">
        <v>3.02</v>
      </c>
      <c r="H173" s="79" t="s">
        <v>32</v>
      </c>
      <c r="I173" s="78">
        <v>5.26</v>
      </c>
      <c r="J173" s="79" t="s">
        <v>36</v>
      </c>
      <c r="K173" s="79" t="s">
        <v>83</v>
      </c>
      <c r="L173" s="79" t="s">
        <v>80</v>
      </c>
      <c r="M173" s="79" t="str">
        <v>1119205</v>
      </c>
      <c r="N173" s="79" t="str">
        <v>הראל הנפקות אגח ג- הראל ביטוח מימון והנפקות בע"מ</v>
      </c>
      <c r="O173" s="73"/>
      <c r="P173" s="73"/>
    </row>
    <row r="174" spans="1:16">
      <c r="A174" s="78">
        <v>0.00875189307735251</v>
      </c>
      <c r="B174" s="78">
        <v>0.205839366785137</v>
      </c>
      <c r="C174" s="78">
        <v>250.65333552</v>
      </c>
      <c r="D174" s="78">
        <v>107.2</v>
      </c>
      <c r="E174" s="78">
        <v>233818.41</v>
      </c>
      <c r="F174" s="78">
        <v>2.81</v>
      </c>
      <c r="G174" s="78">
        <v>5.25</v>
      </c>
      <c r="H174" s="79" t="s">
        <v>32</v>
      </c>
      <c r="I174" s="78">
        <v>2.74</v>
      </c>
      <c r="J174" s="79" t="s">
        <v>36</v>
      </c>
      <c r="K174" s="79" t="s">
        <v>83</v>
      </c>
      <c r="L174" s="79" t="s">
        <v>81</v>
      </c>
      <c r="M174" s="79" t="str">
        <v>4160107</v>
      </c>
      <c r="N174" s="79" t="str">
        <v>וילאר אגח ה- וילאר אינטרנשיונל בע"מ</v>
      </c>
      <c r="O174" s="73"/>
      <c r="P174" s="73"/>
    </row>
    <row r="175" spans="1:16">
      <c r="A175" s="78">
        <v>0.0905368223696124</v>
      </c>
      <c r="B175" s="78">
        <v>0.672964270846373</v>
      </c>
      <c r="C175" s="78">
        <v>2592.9654663</v>
      </c>
      <c r="D175" s="78">
        <v>112.17</v>
      </c>
      <c r="E175" s="78">
        <v>2311639</v>
      </c>
      <c r="F175" s="78">
        <v>2.78</v>
      </c>
      <c r="G175" s="78">
        <v>6</v>
      </c>
      <c r="H175" s="79" t="s">
        <v>32</v>
      </c>
      <c r="I175" s="78">
        <v>3.64</v>
      </c>
      <c r="J175" s="79" t="s">
        <v>36</v>
      </c>
      <c r="K175" s="79" t="s">
        <v>83</v>
      </c>
      <c r="L175" s="79" t="s">
        <v>80</v>
      </c>
      <c r="M175" s="79" t="str">
        <v>1120807</v>
      </c>
      <c r="N175" s="79" t="str">
        <v>פניקס הון אגח ג- הפניקס גיוסי הון (2009) בע"מ</v>
      </c>
      <c r="O175" s="73"/>
      <c r="P175" s="73"/>
    </row>
    <row r="176" spans="1:16">
      <c r="A176" s="78">
        <v>0.226913546561526</v>
      </c>
      <c r="B176" s="78">
        <v>1.19208923686514</v>
      </c>
      <c r="C176" s="78">
        <v>6498.7811</v>
      </c>
      <c r="D176" s="78">
        <v>99.82</v>
      </c>
      <c r="E176" s="78">
        <v>6510500</v>
      </c>
      <c r="F176" s="78">
        <v>2.26</v>
      </c>
      <c r="G176" s="78">
        <v>3.288</v>
      </c>
      <c r="H176" s="79" t="s">
        <v>32</v>
      </c>
      <c r="I176" s="78">
        <v>5.84</v>
      </c>
      <c r="J176" s="79" t="s">
        <v>36</v>
      </c>
      <c r="K176" s="79" t="s">
        <v>83</v>
      </c>
      <c r="L176" s="79" t="s">
        <v>78</v>
      </c>
      <c r="M176" s="79" t="str">
        <v>1118835</v>
      </c>
      <c r="N176" s="79" t="str">
        <v>פרטנר אגח ד- חברת פרטנר תקשורת בע"מ</v>
      </c>
      <c r="O176" s="73"/>
      <c r="P176" s="73"/>
    </row>
    <row r="177" spans="1:16">
      <c r="A177" s="78">
        <v>0.0239366292904814</v>
      </c>
      <c r="B177" s="78">
        <v>0.0674753722917547</v>
      </c>
      <c r="C177" s="78">
        <v>685.54265</v>
      </c>
      <c r="D177" s="78">
        <v>108.73</v>
      </c>
      <c r="E177" s="78">
        <v>630500</v>
      </c>
      <c r="F177" s="78">
        <v>2.12</v>
      </c>
      <c r="G177" s="78">
        <v>5.5</v>
      </c>
      <c r="H177" s="79" t="s">
        <v>32</v>
      </c>
      <c r="I177" s="78">
        <v>2.13</v>
      </c>
      <c r="J177" s="79" t="s">
        <v>36</v>
      </c>
      <c r="K177" s="79" t="s">
        <v>83</v>
      </c>
      <c r="L177" s="79" t="s">
        <v>78</v>
      </c>
      <c r="M177" s="79" t="str">
        <v>1118843</v>
      </c>
      <c r="N177" s="79" t="str">
        <v>פרטנר אגח ה- חברת פרטנר תקשורת בע"מ</v>
      </c>
      <c r="O177" s="73"/>
      <c r="P177" s="73"/>
    </row>
    <row r="178" spans="1:16">
      <c r="A178" s="78">
        <v>0.158592593106785</v>
      </c>
      <c r="B178" s="78">
        <v>0.863118952318035</v>
      </c>
      <c r="C178" s="78">
        <v>4542.07588</v>
      </c>
      <c r="D178" s="78">
        <v>102.25</v>
      </c>
      <c r="E178" s="78">
        <v>4442128</v>
      </c>
      <c r="F178" s="78">
        <v>2.08</v>
      </c>
      <c r="G178" s="78">
        <v>2.62</v>
      </c>
      <c r="H178" s="79" t="s">
        <v>32</v>
      </c>
      <c r="I178" s="78">
        <v>5.74</v>
      </c>
      <c r="J178" s="79" t="s">
        <v>75</v>
      </c>
      <c r="K178" s="79" t="s">
        <v>86</v>
      </c>
      <c r="L178" s="79" t="s">
        <v>73</v>
      </c>
      <c r="M178" s="79" t="str">
        <v>1121854</v>
      </c>
      <c r="N178" s="79" t="str">
        <v>*אגוד הנפ התח יח- אגוד הנפקות בע"מ</v>
      </c>
      <c r="O178" s="73"/>
      <c r="P178" s="73"/>
    </row>
    <row r="179" spans="1:16">
      <c r="A179" s="78">
        <v>0.00807676330168996</v>
      </c>
      <c r="B179" s="78">
        <v>0.0387947227191413</v>
      </c>
      <c r="C179" s="78">
        <v>231.3176868</v>
      </c>
      <c r="D179" s="78">
        <v>111.11</v>
      </c>
      <c r="E179" s="78">
        <v>208188</v>
      </c>
      <c r="F179" s="78">
        <v>2.21</v>
      </c>
      <c r="G179" s="78">
        <v>6.41</v>
      </c>
      <c r="H179" s="79" t="s">
        <v>32</v>
      </c>
      <c r="I179" s="78">
        <v>1.95</v>
      </c>
      <c r="J179" s="79" t="s">
        <v>36</v>
      </c>
      <c r="K179" s="79" t="s">
        <v>87</v>
      </c>
      <c r="L179" s="79" t="s">
        <v>81</v>
      </c>
      <c r="M179" s="79" t="str">
        <v>7590144</v>
      </c>
      <c r="N179" s="79" t="str">
        <v>גב ים אגח ז- חברת גב-ים לקרקעות בע"מ</v>
      </c>
      <c r="O179" s="73"/>
      <c r="P179" s="73"/>
    </row>
    <row r="180" spans="1:16">
      <c r="A180" s="78">
        <v>0.215858103135558</v>
      </c>
      <c r="B180" s="78">
        <v>0.770503307396303</v>
      </c>
      <c r="C180" s="78">
        <v>6182.1543147</v>
      </c>
      <c r="D180" s="78">
        <v>104.91</v>
      </c>
      <c r="E180" s="78">
        <v>5892817</v>
      </c>
      <c r="F180" s="78">
        <v>1.8</v>
      </c>
      <c r="G180" s="78">
        <v>3.22</v>
      </c>
      <c r="H180" s="79" t="s">
        <v>32</v>
      </c>
      <c r="I180" s="78">
        <v>3.71</v>
      </c>
      <c r="J180" s="79" t="s">
        <v>36</v>
      </c>
      <c r="K180" s="79" t="s">
        <v>87</v>
      </c>
      <c r="L180" s="79" t="s">
        <v>73</v>
      </c>
      <c r="M180" s="79" t="str">
        <v>7480106</v>
      </c>
      <c r="N180" s="79" t="str">
        <v>דיסקונט מנפיקים הת ט- דיסקונט מנפיקים בע"מ</v>
      </c>
      <c r="O180" s="73"/>
      <c r="P180" s="73"/>
    </row>
    <row r="181" spans="1:16">
      <c r="A181" s="78">
        <v>0.299936385793616</v>
      </c>
      <c r="B181" s="78">
        <v>0.47940633884729</v>
      </c>
      <c r="C181" s="78">
        <v>8590.1478547</v>
      </c>
      <c r="D181" s="78">
        <v>120.59</v>
      </c>
      <c r="E181" s="78">
        <v>7123433</v>
      </c>
      <c r="F181" s="78">
        <v>2.74</v>
      </c>
      <c r="G181" s="78">
        <v>8.5</v>
      </c>
      <c r="H181" s="79" t="s">
        <v>32</v>
      </c>
      <c r="I181" s="78">
        <v>2.69</v>
      </c>
      <c r="J181" s="79" t="s">
        <v>75</v>
      </c>
      <c r="K181" s="79" t="s">
        <v>86</v>
      </c>
      <c r="L181" s="79" t="s">
        <v>85</v>
      </c>
      <c r="M181" s="79" t="str">
        <v>1115070</v>
      </c>
      <c r="N181" s="79" t="str">
        <v>דלק קב אגח טו- קבוצת דלק בע"מ</v>
      </c>
      <c r="O181" s="73"/>
      <c r="P181" s="73"/>
    </row>
    <row r="182" spans="1:16">
      <c r="A182" s="78">
        <v>0.0649202091284643</v>
      </c>
      <c r="B182" s="78">
        <v>0.35879063716808</v>
      </c>
      <c r="C182" s="78">
        <v>1859.3082453</v>
      </c>
      <c r="D182" s="78">
        <v>123.61</v>
      </c>
      <c r="E182" s="78">
        <v>1504173</v>
      </c>
      <c r="F182" s="78">
        <v>3.57</v>
      </c>
      <c r="G182" s="78">
        <v>8.5</v>
      </c>
      <c r="H182" s="79" t="s">
        <v>32</v>
      </c>
      <c r="I182" s="78">
        <v>4.02</v>
      </c>
      <c r="J182" s="79" t="s">
        <v>75</v>
      </c>
      <c r="K182" s="79" t="s">
        <v>86</v>
      </c>
      <c r="L182" s="79" t="s">
        <v>85</v>
      </c>
      <c r="M182" s="79" t="str">
        <v>1115062</v>
      </c>
      <c r="N182" s="79" t="str">
        <v>דלק קב אגח יד- קבוצת דלק בע"מ</v>
      </c>
      <c r="O182" s="73"/>
      <c r="P182" s="73"/>
    </row>
    <row r="183" spans="1:16">
      <c r="A183" s="78">
        <v>0.000189088407983311</v>
      </c>
      <c r="B183" s="78">
        <v>0.0029519186403855</v>
      </c>
      <c r="C183" s="78">
        <v>5.415472944</v>
      </c>
      <c r="D183" s="78">
        <v>105.84</v>
      </c>
      <c r="E183" s="78">
        <v>5116.66</v>
      </c>
      <c r="F183" s="78">
        <v>2.2</v>
      </c>
      <c r="G183" s="78">
        <v>5.5</v>
      </c>
      <c r="H183" s="79" t="s">
        <v>32</v>
      </c>
      <c r="I183" s="78">
        <v>1.61</v>
      </c>
      <c r="J183" s="79" t="s">
        <v>75</v>
      </c>
      <c r="K183" s="79" t="s">
        <v>86</v>
      </c>
      <c r="L183" s="79" t="s">
        <v>85</v>
      </c>
      <c r="M183" s="79" t="str">
        <v>1115385</v>
      </c>
      <c r="N183" s="79" t="str">
        <v>דלק קבוצה אגח טז- קבוצת דלק בע"מ</v>
      </c>
      <c r="O183" s="73"/>
      <c r="P183" s="73"/>
    </row>
    <row r="184" spans="1:16">
      <c r="A184" s="78">
        <v>0.0144876705281367</v>
      </c>
      <c r="B184" s="78">
        <v>0.6623333342</v>
      </c>
      <c r="C184" s="78">
        <v>414.925423528</v>
      </c>
      <c r="D184" s="78">
        <v>104.41</v>
      </c>
      <c r="E184" s="78">
        <v>397400.08</v>
      </c>
      <c r="F184" s="78">
        <v>1.41</v>
      </c>
      <c r="G184" s="78">
        <v>4.07</v>
      </c>
      <c r="H184" s="79" t="s">
        <v>32</v>
      </c>
      <c r="I184" s="78">
        <v>1.62</v>
      </c>
      <c r="J184" s="79" t="s">
        <v>75</v>
      </c>
      <c r="K184" s="79" t="s">
        <v>86</v>
      </c>
      <c r="L184" s="79" t="s">
        <v>85</v>
      </c>
      <c r="M184" s="79" t="str">
        <v>1115401</v>
      </c>
      <c r="N184" s="79" t="str">
        <v>דלק קבוצה אגח יז- קבוצת דלק בע"מ</v>
      </c>
      <c r="O184" s="73"/>
      <c r="P184" s="73"/>
    </row>
    <row r="185" spans="1:16">
      <c r="A185" s="78">
        <v>0.0362448487150292</v>
      </c>
      <c r="B185" s="78">
        <v>0.162127821788882</v>
      </c>
      <c r="C185" s="78">
        <v>1038.048813616</v>
      </c>
      <c r="D185" s="78">
        <v>108.38</v>
      </c>
      <c r="E185" s="78">
        <v>957786.32</v>
      </c>
      <c r="F185" s="78">
        <v>4.57</v>
      </c>
      <c r="G185" s="78">
        <v>6.9</v>
      </c>
      <c r="H185" s="79" t="s">
        <v>32</v>
      </c>
      <c r="I185" s="78">
        <v>3.51</v>
      </c>
      <c r="J185" s="79" t="s">
        <v>75</v>
      </c>
      <c r="K185" s="79" t="s">
        <v>86</v>
      </c>
      <c r="L185" s="79" t="s">
        <v>78</v>
      </c>
      <c r="M185" s="79" t="str">
        <v>1123264</v>
      </c>
      <c r="N185" s="79" t="str">
        <v>הוט אגח ב- הוט-מערכות תקשורת בע"מ</v>
      </c>
      <c r="O185" s="73"/>
      <c r="P185" s="73"/>
    </row>
    <row r="186" spans="1:16">
      <c r="A186" s="78">
        <v>0.0639610770759782</v>
      </c>
      <c r="B186" s="78">
        <v>0.433809523809524</v>
      </c>
      <c r="C186" s="78">
        <v>1831.8388</v>
      </c>
      <c r="D186" s="78">
        <v>100.54</v>
      </c>
      <c r="E186" s="78">
        <v>1822000</v>
      </c>
      <c r="F186" s="78">
        <v>1.78</v>
      </c>
      <c r="G186" s="78">
        <v>2.17</v>
      </c>
      <c r="H186" s="79" t="s">
        <v>32</v>
      </c>
      <c r="I186" s="78">
        <v>1.63</v>
      </c>
      <c r="J186" s="79" t="s">
        <v>36</v>
      </c>
      <c r="K186" s="79" t="s">
        <v>87</v>
      </c>
      <c r="L186" s="79" t="s">
        <v>73</v>
      </c>
      <c r="M186" s="79" t="str">
        <v>1115039</v>
      </c>
      <c r="N186" s="79" t="str">
        <v>ירושלים הנפקות אגח ז- ירושלים מימון והנפקות (2005) בע"מ</v>
      </c>
      <c r="O186" s="73"/>
      <c r="P186" s="73"/>
    </row>
    <row r="187" spans="1:16">
      <c r="A187" s="78">
        <v>0.0830127169313814</v>
      </c>
      <c r="B187" s="78">
        <v>0.288471109508924</v>
      </c>
      <c r="C187" s="78">
        <v>2377.475845</v>
      </c>
      <c r="D187" s="78">
        <v>110.86</v>
      </c>
      <c r="E187" s="78">
        <v>2144575</v>
      </c>
      <c r="F187" s="78">
        <v>2.96</v>
      </c>
      <c r="G187" s="78">
        <v>5.7</v>
      </c>
      <c r="H187" s="79" t="s">
        <v>32</v>
      </c>
      <c r="I187" s="78">
        <v>3.49</v>
      </c>
      <c r="J187" s="79" t="s">
        <v>36</v>
      </c>
      <c r="K187" s="79" t="s">
        <v>87</v>
      </c>
      <c r="L187" s="79" t="s">
        <v>80</v>
      </c>
      <c r="M187" s="79" t="str">
        <v>1120138</v>
      </c>
      <c r="N187" s="79" t="str">
        <v>כללביט אגח ו- כללביט מימון בע"מ</v>
      </c>
      <c r="O187" s="73"/>
      <c r="P187" s="73"/>
    </row>
    <row r="188" spans="1:16">
      <c r="A188" s="78">
        <v>7.62223353151273e-05</v>
      </c>
      <c r="B188" s="78">
        <v>0.00022129047180609</v>
      </c>
      <c r="C188" s="78">
        <v>2.183</v>
      </c>
      <c r="D188" s="78">
        <v>109.15</v>
      </c>
      <c r="E188" s="78">
        <v>2000</v>
      </c>
      <c r="F188" s="78">
        <v>2.19</v>
      </c>
      <c r="G188" s="78">
        <v>6.5</v>
      </c>
      <c r="H188" s="79" t="s">
        <v>32</v>
      </c>
      <c r="I188" s="78">
        <v>1.59</v>
      </c>
      <c r="J188" s="79" t="s">
        <v>36</v>
      </c>
      <c r="K188" s="79" t="s">
        <v>87</v>
      </c>
      <c r="L188" s="79" t="s">
        <v>74</v>
      </c>
      <c r="M188" s="79" t="str">
        <v>1110931</v>
      </c>
      <c r="N188" s="79" t="str">
        <v>מכתשים אגן אגח ד- מכתשים-אגן תעשיות בע"מ</v>
      </c>
      <c r="O188" s="73"/>
      <c r="P188" s="73"/>
    </row>
    <row r="189" spans="1:16">
      <c r="A189" s="78">
        <v>0.0284268842705896</v>
      </c>
      <c r="B189" s="78">
        <v>0.420952282503202</v>
      </c>
      <c r="C189" s="78">
        <v>814.1431</v>
      </c>
      <c r="D189" s="78">
        <v>111.07</v>
      </c>
      <c r="E189" s="78">
        <v>733000</v>
      </c>
      <c r="F189" s="78">
        <v>5.48</v>
      </c>
      <c r="G189" s="78">
        <v>7.05</v>
      </c>
      <c r="H189" s="79" t="s">
        <v>32</v>
      </c>
      <c r="I189" s="78">
        <v>5.6</v>
      </c>
      <c r="J189" s="79" t="s">
        <v>75</v>
      </c>
      <c r="K189" s="79" t="s">
        <v>86</v>
      </c>
      <c r="L189" s="79" t="s">
        <v>81</v>
      </c>
      <c r="M189" s="79" t="str">
        <v>6990196</v>
      </c>
      <c r="N189" s="79" t="str">
        <v>נכסים ובניין אגח ז- חברה לנכסים ולבנין בע"מ</v>
      </c>
      <c r="O189" s="73"/>
      <c r="P189" s="73"/>
    </row>
    <row r="190" spans="1:16">
      <c r="A190" s="78">
        <v>0.0743743812140114</v>
      </c>
      <c r="B190" s="78">
        <v>0.159705617598113</v>
      </c>
      <c r="C190" s="78">
        <v>2130.074780823</v>
      </c>
      <c r="D190" s="78">
        <v>111.21</v>
      </c>
      <c r="E190" s="78">
        <v>1915362.63</v>
      </c>
      <c r="F190" s="78">
        <v>2.34</v>
      </c>
      <c r="G190" s="78">
        <v>6.25</v>
      </c>
      <c r="H190" s="79" t="s">
        <v>32</v>
      </c>
      <c r="I190" s="78">
        <v>1.67</v>
      </c>
      <c r="J190" s="79" t="s">
        <v>36</v>
      </c>
      <c r="K190" s="79" t="s">
        <v>87</v>
      </c>
      <c r="L190" s="79" t="s">
        <v>78</v>
      </c>
      <c r="M190" s="79" t="str">
        <v>1113661</v>
      </c>
      <c r="N190" s="79" t="str">
        <v>סלקום אגח ה- סלקום ישראל בע"מ</v>
      </c>
      <c r="O190" s="73"/>
      <c r="P190" s="73"/>
    </row>
    <row r="191" spans="1:16">
      <c r="A191" s="78">
        <v>0.197446812332145</v>
      </c>
      <c r="B191" s="78">
        <v>0.173702290823265</v>
      </c>
      <c r="C191" s="78">
        <v>5654.856802</v>
      </c>
      <c r="D191" s="78">
        <v>104.44</v>
      </c>
      <c r="E191" s="78">
        <v>5414455</v>
      </c>
      <c r="F191" s="78">
        <v>2.38</v>
      </c>
      <c r="G191" s="78">
        <v>3.2</v>
      </c>
      <c r="H191" s="79" t="s">
        <v>32</v>
      </c>
      <c r="I191" s="78">
        <v>5.2</v>
      </c>
      <c r="J191" s="79" t="s">
        <v>36</v>
      </c>
      <c r="K191" s="79" t="s">
        <v>87</v>
      </c>
      <c r="L191" s="79" t="s">
        <v>85</v>
      </c>
      <c r="M191" s="79" t="str">
        <v>1114073</v>
      </c>
      <c r="N191" s="79" t="str">
        <v>פז נפט אגח ג- פז חברת הנפט בע"מ</v>
      </c>
      <c r="O191" s="73"/>
      <c r="P191" s="73"/>
    </row>
    <row r="192" spans="1:16">
      <c r="A192" s="78">
        <v>0.00129414754468238</v>
      </c>
      <c r="B192" s="78">
        <v>0.00745311302770572</v>
      </c>
      <c r="C192" s="78">
        <v>37.064255226</v>
      </c>
      <c r="D192" s="78">
        <v>109.38</v>
      </c>
      <c r="E192" s="78">
        <v>33885.77</v>
      </c>
      <c r="F192" s="78">
        <v>2.17</v>
      </c>
      <c r="G192" s="78">
        <v>5.45</v>
      </c>
      <c r="H192" s="79" t="s">
        <v>32</v>
      </c>
      <c r="I192" s="78">
        <v>1.76</v>
      </c>
      <c r="J192" s="79" t="s">
        <v>36</v>
      </c>
      <c r="K192" s="79" t="s">
        <v>87</v>
      </c>
      <c r="L192" s="79" t="s">
        <v>102</v>
      </c>
      <c r="M192" s="79" t="str">
        <v>7770167</v>
      </c>
      <c r="N192" s="79" t="str">
        <v>שופרסל אגח ג- שופר-סל בע"מ</v>
      </c>
      <c r="O192" s="73"/>
      <c r="P192" s="73"/>
    </row>
    <row r="193" spans="1:16">
      <c r="A193" s="78">
        <v>0.0724956008296073</v>
      </c>
      <c r="B193" s="78">
        <v>0.4936</v>
      </c>
      <c r="C193" s="78">
        <v>2076.2667</v>
      </c>
      <c r="D193" s="78">
        <v>112.17</v>
      </c>
      <c r="E193" s="78">
        <v>1851000</v>
      </c>
      <c r="F193" s="78">
        <v>3.28</v>
      </c>
      <c r="G193" s="78">
        <v>6.3</v>
      </c>
      <c r="H193" s="79" t="s">
        <v>32</v>
      </c>
      <c r="I193" s="78">
        <v>3.37</v>
      </c>
      <c r="J193" s="79" t="s">
        <v>36</v>
      </c>
      <c r="K193" s="79" t="s">
        <v>88</v>
      </c>
      <c r="L193" s="79" t="s">
        <v>89</v>
      </c>
      <c r="M193" s="79" t="str">
        <v>1126317</v>
      </c>
      <c r="N193" s="79" t="str">
        <v>*אבגול  אגח ב- אבגול תעשיות 1953 בע"מ</v>
      </c>
      <c r="O193" s="73"/>
      <c r="P193" s="73"/>
    </row>
    <row r="194" spans="1:16">
      <c r="A194" s="78">
        <v>0.0409740810859751</v>
      </c>
      <c r="B194" s="78">
        <v>1.10760090336483</v>
      </c>
      <c r="C194" s="78">
        <v>1173.493552</v>
      </c>
      <c r="D194" s="78">
        <v>109.76</v>
      </c>
      <c r="E194" s="78">
        <v>1069145</v>
      </c>
      <c r="F194" s="78">
        <v>2.05</v>
      </c>
      <c r="G194" s="78">
        <v>3.81</v>
      </c>
      <c r="H194" s="79" t="s">
        <v>32</v>
      </c>
      <c r="I194" s="78">
        <v>6.22</v>
      </c>
      <c r="J194" s="79" t="s">
        <v>75</v>
      </c>
      <c r="K194" s="79" t="s">
        <v>90</v>
      </c>
      <c r="L194" s="79" t="s">
        <v>73</v>
      </c>
      <c r="M194" s="79" t="str">
        <v>1115286</v>
      </c>
      <c r="N194" s="79" t="str">
        <v>*אגוד הנפקות שה נד 2- אגוד הנפקות בע"מ</v>
      </c>
      <c r="O194" s="73"/>
      <c r="P194" s="73"/>
    </row>
    <row r="195" spans="1:16">
      <c r="A195" s="78">
        <v>0.00387073738202471</v>
      </c>
      <c r="B195" s="78">
        <v>0.116496078431373</v>
      </c>
      <c r="C195" s="78">
        <v>110.85752844</v>
      </c>
      <c r="D195" s="78">
        <v>103.66</v>
      </c>
      <c r="E195" s="78">
        <v>106943.4</v>
      </c>
      <c r="F195" s="78">
        <v>1.69</v>
      </c>
      <c r="G195" s="78">
        <v>3.94</v>
      </c>
      <c r="H195" s="79" t="s">
        <v>32</v>
      </c>
      <c r="I195" s="78">
        <v>2.1</v>
      </c>
      <c r="J195" s="79" t="s">
        <v>75</v>
      </c>
      <c r="K195" s="79" t="s">
        <v>90</v>
      </c>
      <c r="L195" s="79" t="s">
        <v>84</v>
      </c>
      <c r="M195" s="79" t="str">
        <v>1115245</v>
      </c>
      <c r="N195" s="79" t="str">
        <v>דור אלון אגח ג- דור אלון אנרגיה בישראל (1988) בע"מ</v>
      </c>
      <c r="O195" s="73"/>
      <c r="P195" s="73"/>
    </row>
    <row r="196" spans="1:16">
      <c r="A196" s="78">
        <v>0.052646833343174</v>
      </c>
      <c r="B196" s="78">
        <v>0.368748559575939</v>
      </c>
      <c r="C196" s="78">
        <v>1507.8</v>
      </c>
      <c r="D196" s="78">
        <v>107.7</v>
      </c>
      <c r="E196" s="78">
        <v>1400000</v>
      </c>
      <c r="F196" s="78">
        <v>2.26</v>
      </c>
      <c r="G196" s="78">
        <v>6.65</v>
      </c>
      <c r="H196" s="79" t="s">
        <v>32</v>
      </c>
      <c r="I196" s="78">
        <v>1.6</v>
      </c>
      <c r="J196" s="79" t="s">
        <v>75</v>
      </c>
      <c r="K196" s="79" t="s">
        <v>90</v>
      </c>
      <c r="L196" s="79" t="s">
        <v>84</v>
      </c>
      <c r="M196" s="79" t="str">
        <v>1115252</v>
      </c>
      <c r="N196" s="79" t="str">
        <v>דור אלון אגח ד- דור אלון אנרגיה בישראל (1988) בע"מ</v>
      </c>
      <c r="O196" s="73"/>
      <c r="P196" s="73"/>
    </row>
    <row r="197" spans="1:16">
      <c r="A197" s="78">
        <v>0.00998432285082943</v>
      </c>
      <c r="B197" s="78">
        <v>0.316666666666667</v>
      </c>
      <c r="C197" s="78">
        <v>285.95</v>
      </c>
      <c r="D197" s="78">
        <v>107.5</v>
      </c>
      <c r="E197" s="78">
        <v>266000</v>
      </c>
      <c r="F197" s="78">
        <v>3.34</v>
      </c>
      <c r="G197" s="78">
        <v>5.55</v>
      </c>
      <c r="H197" s="79" t="s">
        <v>32</v>
      </c>
      <c r="I197" s="78">
        <v>3.13</v>
      </c>
      <c r="J197" s="79" t="s">
        <v>75</v>
      </c>
      <c r="K197" s="79" t="s">
        <v>90</v>
      </c>
      <c r="L197" s="79" t="s">
        <v>103</v>
      </c>
      <c r="M197" s="79" t="str">
        <v>1118306</v>
      </c>
      <c r="N197" s="79" t="str">
        <v>טמפו משקאות אגח א- טמפו משקאות בע"מ</v>
      </c>
      <c r="O197" s="73"/>
      <c r="P197" s="73"/>
    </row>
    <row r="198" spans="1:16">
      <c r="A198" s="78">
        <v>0.0386244733154774</v>
      </c>
      <c r="B198" s="78">
        <v>0.340850702424269</v>
      </c>
      <c r="C198" s="78">
        <v>1106.2010223</v>
      </c>
      <c r="D198" s="78">
        <v>104.17</v>
      </c>
      <c r="E198" s="78">
        <v>1061919</v>
      </c>
      <c r="F198" s="78">
        <v>2.12</v>
      </c>
      <c r="G198" s="78">
        <v>6.93</v>
      </c>
      <c r="H198" s="79" t="s">
        <v>32</v>
      </c>
      <c r="I198" s="78">
        <v>1.22</v>
      </c>
      <c r="J198" s="79" t="s">
        <v>75</v>
      </c>
      <c r="K198" s="79" t="s">
        <v>90</v>
      </c>
      <c r="L198" s="79" t="s">
        <v>81</v>
      </c>
      <c r="M198" s="79" t="str">
        <v>2260263</v>
      </c>
      <c r="N198" s="79" t="str">
        <v>מבני תעשיה אגח יג- מבני תעשיה בע"מ</v>
      </c>
      <c r="O198" s="73"/>
      <c r="P198" s="73"/>
    </row>
    <row r="199" spans="1:16">
      <c r="A199" s="78">
        <v>0.0436236511377941</v>
      </c>
      <c r="B199" s="78">
        <v>0.318419204477592</v>
      </c>
      <c r="C199" s="78">
        <v>1249.3769712</v>
      </c>
      <c r="D199" s="78">
        <v>95.93</v>
      </c>
      <c r="E199" s="78">
        <v>1302384</v>
      </c>
      <c r="F199" s="78">
        <v>2.82</v>
      </c>
      <c r="G199" s="78">
        <v>2.57463</v>
      </c>
      <c r="H199" s="79" t="s">
        <v>32</v>
      </c>
      <c r="I199" s="78">
        <v>4.62</v>
      </c>
      <c r="J199" s="79" t="s">
        <v>36</v>
      </c>
      <c r="K199" s="79" t="s">
        <v>88</v>
      </c>
      <c r="L199" s="79" t="s">
        <v>81</v>
      </c>
      <c r="M199" s="79" t="str">
        <v>7230295</v>
      </c>
      <c r="N199" s="79" t="str">
        <v>נורסטאר אגח ח- נורסטאר החזקות אינק  לשעבר גזית אינק</v>
      </c>
      <c r="O199" s="73"/>
      <c r="P199" s="73"/>
    </row>
    <row r="200" spans="1:16">
      <c r="A200" s="78">
        <v>0.00579385310882152</v>
      </c>
      <c r="B200" s="78">
        <v>0.0923636011470306</v>
      </c>
      <c r="C200" s="78">
        <v>165.935369</v>
      </c>
      <c r="D200" s="78">
        <v>106.09</v>
      </c>
      <c r="E200" s="78">
        <v>156410</v>
      </c>
      <c r="F200" s="78">
        <v>3.11</v>
      </c>
      <c r="G200" s="78">
        <v>7.19</v>
      </c>
      <c r="H200" s="79" t="s">
        <v>32</v>
      </c>
      <c r="I200" s="78">
        <v>1.59</v>
      </c>
      <c r="J200" s="79" t="s">
        <v>75</v>
      </c>
      <c r="K200" s="79" t="s">
        <v>91</v>
      </c>
      <c r="L200" s="79" t="s">
        <v>81</v>
      </c>
      <c r="M200" s="79" t="str">
        <v>3130119</v>
      </c>
      <c r="N200" s="79" t="str">
        <v>אספן גרופ אגח ד- אספן גרופ בע"מ</v>
      </c>
      <c r="O200" s="73"/>
      <c r="P200" s="73"/>
    </row>
    <row r="201" spans="1:16">
      <c r="A201" s="78">
        <v>0.0524057736183313</v>
      </c>
      <c r="B201" s="78">
        <v>1.82688058359595</v>
      </c>
      <c r="C201" s="78">
        <v>1500.89607378</v>
      </c>
      <c r="D201" s="78">
        <v>105.4</v>
      </c>
      <c r="E201" s="78">
        <v>1424000.07</v>
      </c>
      <c r="F201" s="78">
        <v>2.62</v>
      </c>
      <c r="G201" s="78">
        <v>5.9</v>
      </c>
      <c r="H201" s="79" t="s">
        <v>32</v>
      </c>
      <c r="I201" s="78">
        <v>1.24</v>
      </c>
      <c r="J201" s="79" t="s">
        <v>36</v>
      </c>
      <c r="K201" s="79" t="s">
        <v>92</v>
      </c>
      <c r="L201" s="79" t="s">
        <v>81</v>
      </c>
      <c r="M201" s="79" t="str">
        <v>4110102</v>
      </c>
      <c r="N201" s="79" t="str">
        <v>דרבן אגח ה- דרבן השקעות בע"מ</v>
      </c>
      <c r="O201" s="73"/>
      <c r="P201" s="73"/>
    </row>
    <row r="202" spans="1:16">
      <c r="A202" s="78">
        <v>0.01821947557871</v>
      </c>
      <c r="B202" s="78">
        <v>0.173857050869285</v>
      </c>
      <c r="C202" s="78">
        <v>521.803944</v>
      </c>
      <c r="D202" s="78">
        <v>108.33</v>
      </c>
      <c r="E202" s="78">
        <v>481680</v>
      </c>
      <c r="F202" s="78">
        <v>2.43</v>
      </c>
      <c r="G202" s="78">
        <v>5.59</v>
      </c>
      <c r="H202" s="79" t="s">
        <v>32</v>
      </c>
      <c r="I202" s="78">
        <v>2.1</v>
      </c>
      <c r="J202" s="79" t="s">
        <v>36</v>
      </c>
      <c r="K202" s="79" t="s">
        <v>92</v>
      </c>
      <c r="L202" s="79" t="s">
        <v>85</v>
      </c>
      <c r="M202" s="79" t="str">
        <v>6080212</v>
      </c>
      <c r="N202" s="79" t="str">
        <v>כלל תעשיות אגח טו- כלל תעשיות והשקעות בע"מ</v>
      </c>
      <c r="O202" s="73"/>
      <c r="P202" s="73"/>
    </row>
    <row r="203" spans="1:16">
      <c r="A203" s="78">
        <v>0.0124566230901032</v>
      </c>
      <c r="B203" s="78">
        <v>0.209076886061701</v>
      </c>
      <c r="C203" s="78">
        <v>356.756429638</v>
      </c>
      <c r="D203" s="78">
        <v>102.38</v>
      </c>
      <c r="E203" s="78">
        <v>348463.01</v>
      </c>
      <c r="F203" s="78">
        <v>6.05</v>
      </c>
      <c r="G203" s="78">
        <v>6.5</v>
      </c>
      <c r="H203" s="79" t="s">
        <v>32</v>
      </c>
      <c r="I203" s="78">
        <v>0.49</v>
      </c>
      <c r="J203" s="79" t="s">
        <v>36</v>
      </c>
      <c r="K203" s="79" t="s">
        <v>93</v>
      </c>
      <c r="L203" s="79" t="s">
        <v>74</v>
      </c>
      <c r="M203" s="79" t="str">
        <v>2590271</v>
      </c>
      <c r="N203" s="79" t="str">
        <v>בזן אגח ג- בתי זקוק לנפט בע"מ</v>
      </c>
      <c r="O203" s="73"/>
      <c r="P203" s="73"/>
    </row>
    <row r="204" spans="1:16">
      <c r="A204" s="78">
        <v>0.00691881077288886</v>
      </c>
      <c r="B204" s="78">
        <v>0.20525370656165</v>
      </c>
      <c r="C204" s="78">
        <v>198.1540431</v>
      </c>
      <c r="D204" s="78">
        <v>102.15</v>
      </c>
      <c r="E204" s="78">
        <v>193983.4</v>
      </c>
      <c r="F204" s="78">
        <v>2.04</v>
      </c>
      <c r="G204" s="78">
        <v>5.61</v>
      </c>
      <c r="H204" s="79" t="s">
        <v>32</v>
      </c>
      <c r="I204" s="78">
        <v>0.66</v>
      </c>
      <c r="J204" s="79" t="s">
        <v>36</v>
      </c>
      <c r="K204" s="79" t="s">
        <v>93</v>
      </c>
      <c r="L204" s="79" t="s">
        <v>84</v>
      </c>
      <c r="M204" s="79" t="str">
        <v>6360127</v>
      </c>
      <c r="N204" s="79" t="str">
        <v>דלק ישראל אגח ב- דלק חברת הדלק הישראלית בע"מ</v>
      </c>
      <c r="O204" s="73"/>
      <c r="P204" s="73"/>
    </row>
    <row r="205" spans="1:16">
      <c r="A205" s="78">
        <v>0.0604020086813176</v>
      </c>
      <c r="B205" s="78">
        <v>1.10016929076367</v>
      </c>
      <c r="C205" s="78">
        <v>1729.907439941</v>
      </c>
      <c r="D205" s="78">
        <v>104.89</v>
      </c>
      <c r="E205" s="78">
        <v>1649258.69</v>
      </c>
      <c r="F205" s="78">
        <v>4.2</v>
      </c>
      <c r="G205" s="78">
        <v>7.18</v>
      </c>
      <c r="H205" s="79" t="s">
        <v>32</v>
      </c>
      <c r="I205" s="78">
        <v>2.24</v>
      </c>
      <c r="J205" s="79" t="s">
        <v>36</v>
      </c>
      <c r="K205" s="79" t="s">
        <v>93</v>
      </c>
      <c r="L205" s="79" t="s">
        <v>85</v>
      </c>
      <c r="M205" s="79" t="str">
        <v>6120141</v>
      </c>
      <c r="N205" s="79" t="str">
        <v>הכשרת הישוב 14- חברת הכשרת הישוב בישראל בע"מ</v>
      </c>
      <c r="O205" s="73"/>
      <c r="P205" s="73"/>
    </row>
    <row r="206" spans="1:16">
      <c r="A206" s="78">
        <v>0.0258907885781818</v>
      </c>
      <c r="B206" s="78">
        <v>0.0710440937998961</v>
      </c>
      <c r="C206" s="78">
        <v>741.509575015</v>
      </c>
      <c r="D206" s="78">
        <v>108.35</v>
      </c>
      <c r="E206" s="78">
        <v>684365.09</v>
      </c>
      <c r="F206" s="78">
        <v>5.19</v>
      </c>
      <c r="G206" s="78">
        <v>6.7</v>
      </c>
      <c r="H206" s="79" t="s">
        <v>32</v>
      </c>
      <c r="I206" s="78">
        <v>2.32</v>
      </c>
      <c r="J206" s="79" t="s">
        <v>75</v>
      </c>
      <c r="K206" s="79" t="s">
        <v>94</v>
      </c>
      <c r="L206" s="79" t="s">
        <v>85</v>
      </c>
      <c r="M206" s="79" t="str">
        <v>6390249</v>
      </c>
      <c r="N206" s="79" t="str">
        <v>דיסקונט השקעות אגח ט- חברת השקעות דיסקונט בע"מ</v>
      </c>
      <c r="O206" s="73"/>
      <c r="P206" s="73"/>
    </row>
    <row r="207" spans="1:16">
      <c r="A207" s="78">
        <v>0.00733788616199413</v>
      </c>
      <c r="B207" s="78">
        <v>0.16342894950544</v>
      </c>
      <c r="C207" s="78">
        <v>210.15632</v>
      </c>
      <c r="D207" s="78">
        <v>49.24</v>
      </c>
      <c r="E207" s="78">
        <v>426800</v>
      </c>
      <c r="F207" s="78">
        <v>22.99</v>
      </c>
      <c r="G207" s="78">
        <v>6.7</v>
      </c>
      <c r="H207" s="79" t="s">
        <v>32</v>
      </c>
      <c r="I207" s="78">
        <v>4.61</v>
      </c>
      <c r="J207" s="79" t="s">
        <v>75</v>
      </c>
      <c r="K207" s="79" t="s">
        <v>97</v>
      </c>
      <c r="L207" s="79" t="s">
        <v>74</v>
      </c>
      <c r="M207" s="79" t="str">
        <v>7560055</v>
      </c>
      <c r="N207" s="79" t="str">
        <v>פטרוכימים אגח ג- מפעלים פטרוכימיים בישראל בע"מ</v>
      </c>
      <c r="O207" s="73"/>
      <c r="P207" s="73"/>
    </row>
    <row r="208" spans="1:16">
      <c r="A208" s="78">
        <v>0.0246370319075048</v>
      </c>
      <c r="B208" s="78">
        <v>0.652606579407861</v>
      </c>
      <c r="C208" s="78">
        <v>705.602110349</v>
      </c>
      <c r="D208" s="78">
        <v>106.07</v>
      </c>
      <c r="E208" s="78">
        <v>665223.07</v>
      </c>
      <c r="F208" s="78">
        <v>3.13</v>
      </c>
      <c r="G208" s="78">
        <v>7.63</v>
      </c>
      <c r="H208" s="79" t="s">
        <v>32</v>
      </c>
      <c r="I208" s="78">
        <v>1.59</v>
      </c>
      <c r="J208" s="79" t="s">
        <v>33</v>
      </c>
      <c r="K208" s="79"/>
      <c r="L208" s="79" t="s">
        <v>85</v>
      </c>
      <c r="M208" s="79" t="str">
        <v>7300106</v>
      </c>
      <c r="N208" s="79" t="str">
        <v>צור שמיר סד ו- צור שמיר אחזקות בע"מ</v>
      </c>
      <c r="O208" s="73"/>
      <c r="P208" s="73"/>
    </row>
    <row r="209" spans="1:16">
      <c r="A209" s="80">
        <v>3.42361489195989</v>
      </c>
      <c r="B209" s="81"/>
      <c r="C209" s="80">
        <v>98051.985395745</v>
      </c>
      <c r="D209" s="81"/>
      <c r="E209" s="80">
        <v>90955141.21</v>
      </c>
      <c r="F209" s="80">
        <v>2.60179852966452</v>
      </c>
      <c r="G209" s="81"/>
      <c r="H209" s="81"/>
      <c r="I209" s="80">
        <v>3.95001725624969</v>
      </c>
      <c r="J209" s="81"/>
      <c r="K209" s="81"/>
      <c r="L209" s="81"/>
      <c r="M209" s="81"/>
      <c r="N209" s="82" t="s">
        <v>104</v>
      </c>
      <c r="O209" s="73"/>
      <c r="P209" s="73"/>
    </row>
    <row r="210" spans="1:16" ht="15.2" customHeight="1">
      <c r="A210" s="77" t="s">
        <v>105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3"/>
      <c r="P210" s="73"/>
    </row>
    <row r="211" spans="1:16">
      <c r="A211" s="78">
        <v>3.49163240105943e-10</v>
      </c>
      <c r="B211" s="78">
        <v>0</v>
      </c>
      <c r="C211" s="78">
        <v>1e-05</v>
      </c>
      <c r="D211" s="78">
        <v>0</v>
      </c>
      <c r="E211" s="78">
        <v>0</v>
      </c>
      <c r="F211" s="78">
        <v>0</v>
      </c>
      <c r="G211" s="78">
        <v>0</v>
      </c>
      <c r="H211" s="79" t="s">
        <v>34</v>
      </c>
      <c r="I211" s="78">
        <v>0</v>
      </c>
      <c r="J211" s="79"/>
      <c r="K211" s="79" t="s">
        <v>34</v>
      </c>
      <c r="L211" s="79" t="s">
        <v>34</v>
      </c>
      <c r="M211" s="79" t="s">
        <v>34</v>
      </c>
      <c r="N211" s="79" t="s">
        <v>34</v>
      </c>
      <c r="O211" s="73"/>
      <c r="P211" s="73"/>
    </row>
    <row r="212" spans="1:16">
      <c r="A212" s="80">
        <v>3.49163240105943e-10</v>
      </c>
      <c r="B212" s="81"/>
      <c r="C212" s="80">
        <v>1e-05</v>
      </c>
      <c r="D212" s="81"/>
      <c r="E212" s="80">
        <v>0</v>
      </c>
      <c r="F212" s="80">
        <v>0</v>
      </c>
      <c r="G212" s="81"/>
      <c r="H212" s="81"/>
      <c r="I212" s="80">
        <v>0</v>
      </c>
      <c r="J212" s="81"/>
      <c r="K212" s="81"/>
      <c r="L212" s="81"/>
      <c r="M212" s="81"/>
      <c r="N212" s="82" t="s">
        <v>106</v>
      </c>
      <c r="O212" s="73"/>
      <c r="P212" s="73"/>
    </row>
    <row r="213" spans="1:16" ht="15.2" customHeight="1">
      <c r="A213" s="77" t="s">
        <v>107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3"/>
      <c r="P213" s="73"/>
    </row>
    <row r="214" spans="1:16">
      <c r="A214" s="78">
        <v>3.49163240105943e-10</v>
      </c>
      <c r="B214" s="78">
        <v>0</v>
      </c>
      <c r="C214" s="78">
        <v>1e-05</v>
      </c>
      <c r="D214" s="78">
        <v>0</v>
      </c>
      <c r="E214" s="78">
        <v>0</v>
      </c>
      <c r="F214" s="78">
        <v>0</v>
      </c>
      <c r="G214" s="78">
        <v>0</v>
      </c>
      <c r="H214" s="79" t="s">
        <v>34</v>
      </c>
      <c r="I214" s="78">
        <v>0</v>
      </c>
      <c r="J214" s="79"/>
      <c r="K214" s="79" t="s">
        <v>34</v>
      </c>
      <c r="L214" s="79" t="s">
        <v>34</v>
      </c>
      <c r="M214" s="79" t="s">
        <v>34</v>
      </c>
      <c r="N214" s="79" t="s">
        <v>34</v>
      </c>
      <c r="O214" s="73"/>
      <c r="P214" s="73"/>
    </row>
    <row r="215" spans="1:16">
      <c r="A215" s="80">
        <v>3.49163240105943e-10</v>
      </c>
      <c r="B215" s="81"/>
      <c r="C215" s="80">
        <v>1e-05</v>
      </c>
      <c r="D215" s="81"/>
      <c r="E215" s="80">
        <v>0</v>
      </c>
      <c r="F215" s="80">
        <v>0</v>
      </c>
      <c r="G215" s="81"/>
      <c r="H215" s="81"/>
      <c r="I215" s="80">
        <v>0</v>
      </c>
      <c r="J215" s="81"/>
      <c r="K215" s="81"/>
      <c r="L215" s="81"/>
      <c r="M215" s="81"/>
      <c r="N215" s="82" t="s">
        <v>108</v>
      </c>
      <c r="O215" s="73"/>
      <c r="P215" s="73"/>
    </row>
    <row r="216" spans="1:16">
      <c r="A216" s="80">
        <v>14.7376249302115</v>
      </c>
      <c r="B216" s="81"/>
      <c r="C216" s="80">
        <v>422084.092407318</v>
      </c>
      <c r="D216" s="81"/>
      <c r="E216" s="80">
        <v>347202545.58</v>
      </c>
      <c r="F216" s="80">
        <v>2.51784776976362</v>
      </c>
      <c r="G216" s="81"/>
      <c r="H216" s="81"/>
      <c r="I216" s="80">
        <v>4.18417481398023</v>
      </c>
      <c r="J216" s="81"/>
      <c r="K216" s="81"/>
      <c r="L216" s="81"/>
      <c r="M216" s="81"/>
      <c r="N216" s="82" t="s">
        <v>44</v>
      </c>
      <c r="O216" s="73"/>
      <c r="P216" s="73"/>
    </row>
    <row r="217" spans="1:16" ht="15.2" customHeight="1">
      <c r="A217" s="77" t="s">
        <v>45</v>
      </c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3"/>
      <c r="P217" s="73"/>
    </row>
    <row r="218" spans="1:16" ht="15.2" customHeight="1">
      <c r="A218" s="77" t="s">
        <v>67</v>
      </c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3"/>
      <c r="P218" s="73"/>
    </row>
    <row r="219" spans="1:16">
      <c r="A219" s="78">
        <v>3.49163240105943e-10</v>
      </c>
      <c r="B219" s="78">
        <v>0</v>
      </c>
      <c r="C219" s="78">
        <v>1e-05</v>
      </c>
      <c r="D219" s="78">
        <v>0</v>
      </c>
      <c r="E219" s="78">
        <v>0</v>
      </c>
      <c r="F219" s="78">
        <v>0</v>
      </c>
      <c r="G219" s="78">
        <v>0</v>
      </c>
      <c r="H219" s="79" t="s">
        <v>34</v>
      </c>
      <c r="I219" s="78">
        <v>0</v>
      </c>
      <c r="J219" s="79"/>
      <c r="K219" s="79" t="s">
        <v>34</v>
      </c>
      <c r="L219" s="79" t="s">
        <v>34</v>
      </c>
      <c r="M219" s="79" t="s">
        <v>34</v>
      </c>
      <c r="N219" s="79" t="s">
        <v>34</v>
      </c>
      <c r="O219" s="73"/>
      <c r="P219" s="73"/>
    </row>
    <row r="220" spans="1:16">
      <c r="A220" s="80">
        <v>3.49163240105943e-10</v>
      </c>
      <c r="B220" s="81"/>
      <c r="C220" s="80">
        <v>1e-05</v>
      </c>
      <c r="D220" s="81"/>
      <c r="E220" s="80">
        <v>0</v>
      </c>
      <c r="F220" s="80">
        <v>0</v>
      </c>
      <c r="G220" s="81"/>
      <c r="H220" s="81"/>
      <c r="I220" s="80">
        <v>0</v>
      </c>
      <c r="J220" s="81"/>
      <c r="K220" s="81"/>
      <c r="L220" s="81"/>
      <c r="M220" s="81"/>
      <c r="N220" s="82" t="s">
        <v>68</v>
      </c>
      <c r="O220" s="73"/>
      <c r="P220" s="73"/>
    </row>
    <row r="221" spans="1:16" ht="15.2" customHeight="1">
      <c r="A221" s="77" t="s">
        <v>69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3"/>
      <c r="P221" s="73"/>
    </row>
    <row r="222" spans="1:16">
      <c r="A222" s="78">
        <v>0.0477242684225646</v>
      </c>
      <c r="B222" s="78">
        <v>13.3333333333333</v>
      </c>
      <c r="C222" s="78">
        <v>1366.8182368821</v>
      </c>
      <c r="D222" s="78">
        <v>96.608583325</v>
      </c>
      <c r="E222" s="78">
        <v>1414800</v>
      </c>
      <c r="F222" s="78">
        <v>5.6</v>
      </c>
      <c r="G222" s="78">
        <v>5.25</v>
      </c>
      <c r="H222" s="79" t="s">
        <v>11</v>
      </c>
      <c r="I222" s="78">
        <v>15.9</v>
      </c>
      <c r="J222" s="79" t="s">
        <v>59</v>
      </c>
      <c r="K222" s="79" t="s">
        <v>93</v>
      </c>
      <c r="L222" s="79" t="s">
        <v>109</v>
      </c>
      <c r="M222" s="79" t="str">
        <v>USF2893TAF33</v>
      </c>
      <c r="N222" s="79" t="str">
        <v>01/49 5.25% EDF- ELEC DE FRANCE</v>
      </c>
      <c r="O222" s="73"/>
      <c r="P222" s="73"/>
    </row>
    <row r="223" spans="1:16">
      <c r="A223" s="78">
        <v>0.0984629871353368</v>
      </c>
      <c r="B223" s="78">
        <v>0.0238051638893976</v>
      </c>
      <c r="C223" s="78">
        <v>2819.9700262107</v>
      </c>
      <c r="D223" s="78">
        <v>122.658055553846</v>
      </c>
      <c r="E223" s="78">
        <v>2299050</v>
      </c>
      <c r="F223" s="78">
        <v>3.41</v>
      </c>
      <c r="G223" s="78">
        <v>7.3</v>
      </c>
      <c r="H223" s="79" t="s">
        <v>11</v>
      </c>
      <c r="I223" s="78">
        <v>4.69</v>
      </c>
      <c r="J223" s="79" t="s">
        <v>57</v>
      </c>
      <c r="K223" s="79" t="s">
        <v>58</v>
      </c>
      <c r="L223" s="79" t="s">
        <v>110</v>
      </c>
      <c r="M223" s="79" t="str">
        <v>US61747YCG89</v>
      </c>
      <c r="N223" s="79" t="str">
        <v>MS 7.3% 13/05/19- MORGAN STANLEY</v>
      </c>
      <c r="O223" s="73"/>
      <c r="P223" s="73"/>
    </row>
    <row r="224" spans="1:16">
      <c r="A224" s="78">
        <v>0.189399791952877</v>
      </c>
      <c r="B224" s="78">
        <v>0.048</v>
      </c>
      <c r="C224" s="78">
        <v>5424.3909495</v>
      </c>
      <c r="D224" s="78">
        <v>127.801125</v>
      </c>
      <c r="E224" s="78">
        <v>4244400</v>
      </c>
      <c r="F224" s="78">
        <v>2.79</v>
      </c>
      <c r="G224" s="78">
        <v>7.625</v>
      </c>
      <c r="H224" s="79" t="s">
        <v>11</v>
      </c>
      <c r="I224" s="78">
        <v>4.74</v>
      </c>
      <c r="J224" s="79" t="s">
        <v>57</v>
      </c>
      <c r="K224" s="79" t="s">
        <v>94</v>
      </c>
      <c r="L224" s="79" t="s">
        <v>110</v>
      </c>
      <c r="M224" s="79" t="str">
        <v>US06051GDZ90</v>
      </c>
      <c r="N224" s="79" t="str">
        <v>Bank Of Amer Crp 7.625% 6/19- Bank of America</v>
      </c>
      <c r="O224" s="73"/>
      <c r="P224" s="73"/>
    </row>
    <row r="225" spans="1:16">
      <c r="A225" s="78">
        <v>0.180319616089696</v>
      </c>
      <c r="B225" s="78">
        <v>0.208333333333333</v>
      </c>
      <c r="C225" s="78">
        <v>5164.3356280857</v>
      </c>
      <c r="D225" s="78">
        <v>116.807138888</v>
      </c>
      <c r="E225" s="78">
        <v>4421250</v>
      </c>
      <c r="F225" s="78">
        <v>4.66</v>
      </c>
      <c r="G225" s="78">
        <v>7.25</v>
      </c>
      <c r="H225" s="79" t="s">
        <v>11</v>
      </c>
      <c r="I225" s="78">
        <v>4.99</v>
      </c>
      <c r="J225" s="79" t="s">
        <v>59</v>
      </c>
      <c r="K225" s="79" t="s">
        <v>60</v>
      </c>
      <c r="L225" s="79" t="s">
        <v>110</v>
      </c>
      <c r="M225" s="79" t="str">
        <v>XS0461926569</v>
      </c>
      <c r="N225" s="79" t="str">
        <v>Lukoil 7.25 05.11.19- Lukoil Intl Finance bv</v>
      </c>
      <c r="O225" s="73"/>
      <c r="P225" s="73"/>
    </row>
    <row r="226" spans="1:16">
      <c r="A226" s="78">
        <v>0.0675376553533428</v>
      </c>
      <c r="B226" s="78">
        <v>5.62666666666667e-05</v>
      </c>
      <c r="C226" s="78">
        <v>1934.2716413346</v>
      </c>
      <c r="D226" s="78">
        <v>129.589541658768</v>
      </c>
      <c r="E226" s="78">
        <v>1492614</v>
      </c>
      <c r="F226" s="78">
        <v>3.48</v>
      </c>
      <c r="G226" s="78">
        <v>9.375</v>
      </c>
      <c r="H226" s="79" t="s">
        <v>11</v>
      </c>
      <c r="I226" s="78">
        <v>4.53</v>
      </c>
      <c r="J226" s="79" t="s">
        <v>59</v>
      </c>
      <c r="K226" s="79" t="s">
        <v>60</v>
      </c>
      <c r="L226" s="79" t="s">
        <v>111</v>
      </c>
      <c r="M226" s="79" t="str">
        <v>US91913YAN04</v>
      </c>
      <c r="N226" s="79" t="str">
        <v>Valero 9.375% 03/2019- VALERO ENERGY CORP</v>
      </c>
      <c r="O226" s="73"/>
      <c r="P226" s="73"/>
    </row>
    <row r="227" spans="1:16">
      <c r="A227" s="78">
        <v>0.141935525951939</v>
      </c>
      <c r="B227" s="78">
        <v>0</v>
      </c>
      <c r="C227" s="78">
        <v>4065.0191557643</v>
      </c>
      <c r="D227" s="78">
        <v>121.656894928571</v>
      </c>
      <c r="E227" s="78">
        <v>3341380</v>
      </c>
      <c r="F227" s="78">
        <v>6.54</v>
      </c>
      <c r="G227" s="78">
        <v>7.75</v>
      </c>
      <c r="H227" s="79" t="s">
        <v>12</v>
      </c>
      <c r="I227" s="78">
        <v>12.67</v>
      </c>
      <c r="J227" s="79" t="s">
        <v>57</v>
      </c>
      <c r="K227" s="79" t="str">
        <v>Baa3</v>
      </c>
      <c r="L227" s="79" t="s">
        <v>112</v>
      </c>
      <c r="M227" s="79" t="str">
        <v>XS0863907522</v>
      </c>
      <c r="N227" s="79" t="str">
        <v>7 ASSICURAZIONI- Assicurazioni generali</v>
      </c>
      <c r="O227" s="73"/>
      <c r="P227" s="73"/>
    </row>
    <row r="228" spans="1:16">
      <c r="A228" s="78">
        <v>0.204889868745586</v>
      </c>
      <c r="B228" s="78">
        <v>0.0648</v>
      </c>
      <c r="C228" s="78">
        <v>5868.0251874</v>
      </c>
      <c r="D228" s="78">
        <v>102.409888888889</v>
      </c>
      <c r="E228" s="78">
        <v>5729940</v>
      </c>
      <c r="F228" s="78">
        <v>6.39</v>
      </c>
      <c r="G228" s="78">
        <v>6.5</v>
      </c>
      <c r="H228" s="79" t="s">
        <v>11</v>
      </c>
      <c r="I228" s="78">
        <v>7.39</v>
      </c>
      <c r="J228" s="79" t="s">
        <v>59</v>
      </c>
      <c r="K228" s="79" t="s">
        <v>113</v>
      </c>
      <c r="L228" s="79" t="s">
        <v>110</v>
      </c>
      <c r="M228" s="79" t="str">
        <v>XS0957135212</v>
      </c>
      <c r="N228" s="79" t="str">
        <v>Credit suisse 6.5%  08/23- CREDIT SUISSE</v>
      </c>
      <c r="O228" s="73"/>
      <c r="P228" s="73"/>
    </row>
    <row r="229" spans="1:16">
      <c r="A229" s="78">
        <v>0.168940810947993</v>
      </c>
      <c r="B229" s="78">
        <v>0.0933333333333334</v>
      </c>
      <c r="C229" s="78">
        <v>4838.4477958428</v>
      </c>
      <c r="D229" s="78">
        <v>97.7108888857143</v>
      </c>
      <c r="E229" s="78">
        <v>4951800</v>
      </c>
      <c r="F229" s="78">
        <v>5.28</v>
      </c>
      <c r="G229" s="78">
        <v>4.75</v>
      </c>
      <c r="H229" s="79" t="s">
        <v>11</v>
      </c>
      <c r="I229" s="78">
        <v>7.79</v>
      </c>
      <c r="J229" s="79" t="s">
        <v>59</v>
      </c>
      <c r="K229" s="79" t="s">
        <v>113</v>
      </c>
      <c r="L229" s="79" t="s">
        <v>110</v>
      </c>
      <c r="M229" s="79" t="str">
        <v>CH0214139930</v>
      </c>
      <c r="N229" s="79" t="str">
        <v>Ubs 4.75% 22/05/2023- UBS AG</v>
      </c>
      <c r="O229" s="73"/>
      <c r="P229" s="73"/>
    </row>
    <row r="230" spans="1:16">
      <c r="A230" s="78">
        <v>0.0413049965323664</v>
      </c>
      <c r="B230" s="78">
        <v>7.14285714285714e-05</v>
      </c>
      <c r="C230" s="78">
        <v>1182.97093702744</v>
      </c>
      <c r="D230" s="78">
        <v>82.91658632</v>
      </c>
      <c r="E230" s="78">
        <v>1426700</v>
      </c>
      <c r="F230" s="78">
        <v>7.85</v>
      </c>
      <c r="G230" s="78">
        <v>6.269</v>
      </c>
      <c r="H230" s="79" t="s">
        <v>14</v>
      </c>
      <c r="I230" s="78">
        <v>12.93</v>
      </c>
      <c r="J230" s="79" t="s">
        <v>57</v>
      </c>
      <c r="K230" s="79" t="str">
        <v>Ba1</v>
      </c>
      <c r="L230" s="79" t="s">
        <v>112</v>
      </c>
      <c r="M230" s="79" t="str">
        <v>XS0257010206</v>
      </c>
      <c r="N230" s="79" t="str">
        <v>ASSGEN 6.269 % 29/06/2049- Assicurazioni generali</v>
      </c>
      <c r="O230" s="73"/>
      <c r="P230" s="73"/>
    </row>
    <row r="231" spans="1:16">
      <c r="A231" s="78">
        <v>0.0511948276682995</v>
      </c>
      <c r="B231" s="78">
        <v>0.0625</v>
      </c>
      <c r="C231" s="78">
        <v>1466.21470383784</v>
      </c>
      <c r="D231" s="78">
        <v>102.76965752</v>
      </c>
      <c r="E231" s="78">
        <v>1426700</v>
      </c>
      <c r="F231" s="78">
        <v>7.56</v>
      </c>
      <c r="G231" s="78">
        <v>7.75</v>
      </c>
      <c r="H231" s="79" t="s">
        <v>14</v>
      </c>
      <c r="I231" s="78">
        <v>14</v>
      </c>
      <c r="J231" s="79" t="s">
        <v>59</v>
      </c>
      <c r="K231" s="79" t="str">
        <v>BB+</v>
      </c>
      <c r="L231" s="79" t="s">
        <v>109</v>
      </c>
      <c r="M231" s="79" t="str">
        <v>XS0954674825</v>
      </c>
      <c r="N231" s="79" t="str">
        <v>Enelim 7.75% 10/09/75- ENEL SPA</v>
      </c>
      <c r="O231" s="73"/>
      <c r="P231" s="73"/>
    </row>
    <row r="232" spans="1:16">
      <c r="A232" s="80">
        <v>1.1917103488</v>
      </c>
      <c r="B232" s="81"/>
      <c r="C232" s="80">
        <v>34130.4642618855</v>
      </c>
      <c r="D232" s="81"/>
      <c r="E232" s="80">
        <v>30748634</v>
      </c>
      <c r="F232" s="80">
        <v>5.07468091496429</v>
      </c>
      <c r="G232" s="81"/>
      <c r="H232" s="81"/>
      <c r="I232" s="80">
        <v>7.72285993605014</v>
      </c>
      <c r="J232" s="81"/>
      <c r="K232" s="81"/>
      <c r="L232" s="81"/>
      <c r="M232" s="81"/>
      <c r="N232" s="82" t="s">
        <v>70</v>
      </c>
      <c r="O232" s="73"/>
      <c r="P232" s="73"/>
    </row>
    <row r="233" spans="1:16">
      <c r="A233" s="80">
        <v>1.19171034914916</v>
      </c>
      <c r="B233" s="81"/>
      <c r="C233" s="80">
        <v>34130.4642718855</v>
      </c>
      <c r="D233" s="81"/>
      <c r="E233" s="80">
        <v>30748634</v>
      </c>
      <c r="F233" s="80">
        <v>5.07468091347744</v>
      </c>
      <c r="G233" s="81"/>
      <c r="H233" s="81"/>
      <c r="I233" s="80">
        <v>7.7228599337874</v>
      </c>
      <c r="J233" s="81"/>
      <c r="K233" s="81"/>
      <c r="L233" s="81"/>
      <c r="M233" s="81"/>
      <c r="N233" s="82" t="s">
        <v>46</v>
      </c>
      <c r="O233" s="73"/>
      <c r="P233" s="73"/>
    </row>
    <row r="234" spans="1:16">
      <c r="A234" s="83">
        <v>15.9293352793607</v>
      </c>
      <c r="B234" s="84"/>
      <c r="C234" s="83">
        <v>456214.556679204</v>
      </c>
      <c r="D234" s="84"/>
      <c r="E234" s="83">
        <v>377951179.58</v>
      </c>
      <c r="F234" s="83">
        <v>2.70913036034097</v>
      </c>
      <c r="G234" s="84"/>
      <c r="H234" s="84"/>
      <c r="I234" s="83">
        <v>4.44891201774279</v>
      </c>
      <c r="J234" s="84"/>
      <c r="K234" s="84"/>
      <c r="L234" s="84"/>
      <c r="M234" s="84"/>
      <c r="N234" s="85" t="s">
        <v>114</v>
      </c>
      <c r="O234" s="73"/>
      <c r="P234" s="73"/>
    </row>
    <row r="235" spans="1:16" ht="20.1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</row>
    <row r="236" spans="1:16" ht="36" customHeight="1">
      <c r="A236" s="73" t="s">
        <v>8</v>
      </c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236:O236"/>
    <mergeCell ref="A221:N221"/>
    <mergeCell ref="A218:N218"/>
    <mergeCell ref="A217:N217"/>
    <mergeCell ref="A213:N213"/>
    <mergeCell ref="A210:N210"/>
    <mergeCell ref="A158:N158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76"/>
  <sheetViews>
    <sheetView workbookViewId="0" showGridLines="0">
      <selection activeCell="A2" sqref="A2:J2"/>
    </sheetView>
  </sheetViews>
  <sheetFormatPr defaultRowHeight="12.75"/>
  <cols>
    <col min="1" max="2" style="86" width="10.1442" customWidth="1"/>
    <col min="3" max="3" style="86" width="14.2966" customWidth="1"/>
    <col min="4" max="4" style="86" width="8.711805" customWidth="1"/>
    <col min="5" max="5" style="86" width="17.01659" customWidth="1"/>
    <col min="6" max="6" style="86" width="8.711805" customWidth="1"/>
    <col min="7" max="7" style="86" width="10.1442" customWidth="1"/>
    <col min="8" max="8" style="86" width="13.5804" customWidth="1"/>
    <col min="9" max="9" style="86" width="25.31746" customWidth="1"/>
    <col min="10" max="10" style="86" width="6.852817" customWidth="1"/>
    <col min="11" max="11" style="86" width="21.73646" customWidth="1"/>
    <col min="12" max="256" style="86"/>
  </cols>
  <sheetData>
    <row r="1" spans="1:11" ht="0.9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1.6" customHeight="1">
      <c r="A2" s="88" t="str">
        <v>ניירות ערך סחירים: מניות</v>
      </c>
      <c r="B2" s="88"/>
      <c r="C2" s="88"/>
      <c r="D2" s="88"/>
      <c r="E2" s="88"/>
      <c r="F2" s="88"/>
      <c r="G2" s="88"/>
      <c r="H2" s="88"/>
      <c r="I2" s="88"/>
      <c r="J2" s="88"/>
      <c r="K2" s="89"/>
    </row>
    <row r="3" spans="1:11" ht="36" customHeight="1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  <c r="K3" s="89"/>
    </row>
    <row r="4" spans="1:11" ht="48.95" customHeight="1">
      <c r="A4" s="91" t="s">
        <v>2</v>
      </c>
      <c r="B4" s="91"/>
      <c r="C4" s="91"/>
      <c r="D4" s="91"/>
      <c r="E4" s="91"/>
      <c r="F4" s="91"/>
      <c r="G4" s="91"/>
      <c r="H4" s="91"/>
      <c r="I4" s="91"/>
      <c r="J4" s="91"/>
      <c r="K4" s="89"/>
    </row>
    <row r="5" spans="1:11" ht="28.7" customHeigh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</row>
    <row r="6" spans="1:11">
      <c r="A6" s="92" t="s">
        <v>3</v>
      </c>
      <c r="B6" s="92" t="s">
        <v>47</v>
      </c>
      <c r="C6" s="92" t="s">
        <v>48</v>
      </c>
      <c r="D6" s="92" t="s">
        <v>49</v>
      </c>
      <c r="E6" s="92" t="s">
        <v>50</v>
      </c>
      <c r="F6" s="92" t="s">
        <v>10</v>
      </c>
      <c r="G6" s="92" t="s">
        <v>62</v>
      </c>
      <c r="H6" s="92" t="s">
        <v>29</v>
      </c>
      <c r="I6" s="92" t="s">
        <v>30</v>
      </c>
      <c r="J6" s="89"/>
      <c r="K6" s="89"/>
    </row>
    <row r="7" spans="1:11" ht="15.2" customHeight="1">
      <c r="A7" s="93" t="s">
        <v>31</v>
      </c>
      <c r="B7" s="93"/>
      <c r="C7" s="93"/>
      <c r="D7" s="93"/>
      <c r="E7" s="93"/>
      <c r="F7" s="93"/>
      <c r="G7" s="93"/>
      <c r="H7" s="93"/>
      <c r="I7" s="93"/>
      <c r="J7" s="89"/>
      <c r="K7" s="89"/>
    </row>
    <row r="8" spans="1:11" ht="15.2" customHeight="1">
      <c r="A8" s="93" t="str">
        <v> תל אביב 25</v>
      </c>
      <c r="B8" s="93"/>
      <c r="C8" s="93"/>
      <c r="D8" s="93"/>
      <c r="E8" s="93"/>
      <c r="F8" s="93"/>
      <c r="G8" s="93"/>
      <c r="H8" s="93"/>
      <c r="I8" s="93"/>
      <c r="J8" s="89"/>
      <c r="K8" s="89"/>
    </row>
    <row r="9" spans="1:11">
      <c r="A9" s="94">
        <v>0.18281593674439</v>
      </c>
      <c r="B9" s="94">
        <v>0.0651668184947673</v>
      </c>
      <c r="C9" s="94">
        <v>5235.83</v>
      </c>
      <c r="D9" s="94">
        <v>19000</v>
      </c>
      <c r="E9" s="94">
        <v>27557</v>
      </c>
      <c r="F9" s="95" t="s">
        <v>32</v>
      </c>
      <c r="G9" s="95" t="s">
        <v>101</v>
      </c>
      <c r="H9" s="95" t="str">
        <v>1081124</v>
      </c>
      <c r="I9" s="95" t="str">
        <v>אלביט מערכות- אלביט מערכות בע"מ</v>
      </c>
      <c r="J9" s="89"/>
      <c r="K9" s="89"/>
    </row>
    <row r="10" spans="1:11">
      <c r="A10" s="94">
        <v>0.225577076494489</v>
      </c>
      <c r="B10" s="94">
        <v>0.0965397060932494</v>
      </c>
      <c r="C10" s="94">
        <v>6460.504732</v>
      </c>
      <c r="D10" s="94">
        <v>635</v>
      </c>
      <c r="E10" s="94">
        <v>1017402.32</v>
      </c>
      <c r="F10" s="95" t="s">
        <v>32</v>
      </c>
      <c r="G10" s="95" t="s">
        <v>73</v>
      </c>
      <c r="H10" s="95" t="str">
        <v>691212</v>
      </c>
      <c r="I10" s="95" t="str">
        <v>דיסקונט א- בנק דיסקונט לישראל בע"מ</v>
      </c>
      <c r="J10" s="89"/>
      <c r="K10" s="89"/>
    </row>
    <row r="11" spans="1:11">
      <c r="A11" s="94">
        <v>0.814285401614979</v>
      </c>
      <c r="B11" s="94">
        <v>0.0992730658503291</v>
      </c>
      <c r="C11" s="94">
        <v>23321.05182</v>
      </c>
      <c r="D11" s="94">
        <v>1782</v>
      </c>
      <c r="E11" s="94">
        <v>1308701</v>
      </c>
      <c r="F11" s="95" t="s">
        <v>32</v>
      </c>
      <c r="G11" s="95" t="s">
        <v>73</v>
      </c>
      <c r="H11" s="95" t="str">
        <v>662577</v>
      </c>
      <c r="I11" s="95" t="str">
        <v>פועלים- בנק הפועלים בע"מ</v>
      </c>
      <c r="J11" s="89"/>
      <c r="K11" s="89"/>
    </row>
    <row r="12" spans="1:11">
      <c r="A12" s="94">
        <v>0.566797005402525</v>
      </c>
      <c r="B12" s="94">
        <v>0.0840935138419596</v>
      </c>
      <c r="C12" s="94">
        <v>16233.0091</v>
      </c>
      <c r="D12" s="94">
        <v>1310</v>
      </c>
      <c r="E12" s="94">
        <v>1239161</v>
      </c>
      <c r="F12" s="95" t="s">
        <v>32</v>
      </c>
      <c r="G12" s="95" t="s">
        <v>73</v>
      </c>
      <c r="H12" s="95" t="str">
        <v>604611</v>
      </c>
      <c r="I12" s="95" t="str">
        <v>*לאומי- בנק לאומי לישראל בע"מ</v>
      </c>
      <c r="J12" s="89"/>
      <c r="K12" s="89"/>
    </row>
    <row r="13" spans="1:11">
      <c r="A13" s="94">
        <v>0.326334346907043</v>
      </c>
      <c r="B13" s="94">
        <v>0.105188779188149</v>
      </c>
      <c r="C13" s="94">
        <v>9346.1828</v>
      </c>
      <c r="D13" s="94">
        <v>3880</v>
      </c>
      <c r="E13" s="94">
        <v>240881</v>
      </c>
      <c r="F13" s="95" t="s">
        <v>32</v>
      </c>
      <c r="G13" s="95" t="s">
        <v>73</v>
      </c>
      <c r="H13" s="95" t="str">
        <v>695437</v>
      </c>
      <c r="I13" s="95" t="str">
        <v>מזרחי טפחות- בנק מזרחי טפחות בע"מ</v>
      </c>
      <c r="J13" s="89"/>
      <c r="K13" s="89"/>
    </row>
    <row r="14" spans="1:11">
      <c r="A14" s="94">
        <v>0.0778311468435042</v>
      </c>
      <c r="B14" s="94">
        <v>0.0384052473217393</v>
      </c>
      <c r="C14" s="94">
        <v>2229.0762</v>
      </c>
      <c r="D14" s="94">
        <v>5785</v>
      </c>
      <c r="E14" s="94">
        <v>38532</v>
      </c>
      <c r="F14" s="95" t="s">
        <v>32</v>
      </c>
      <c r="G14" s="95" t="s">
        <v>73</v>
      </c>
      <c r="H14" s="95" t="str">
        <v>593038</v>
      </c>
      <c r="I14" s="95" t="str">
        <v>בינלאומי 5- הבנק הבינלאומי הראשון לישראל בע"מ</v>
      </c>
      <c r="J14" s="89"/>
      <c r="K14" s="89"/>
    </row>
    <row r="15" spans="1:11">
      <c r="A15" s="94">
        <v>0.0300204268904767</v>
      </c>
      <c r="B15" s="94">
        <v>0.00600119478332504</v>
      </c>
      <c r="C15" s="94">
        <v>859.782</v>
      </c>
      <c r="D15" s="94">
        <v>186100</v>
      </c>
      <c r="E15" s="94">
        <v>462</v>
      </c>
      <c r="F15" s="95" t="s">
        <v>32</v>
      </c>
      <c r="G15" s="95" t="s">
        <v>85</v>
      </c>
      <c r="H15" s="95" t="str">
        <v>576017</v>
      </c>
      <c r="I15" s="95" t="str">
        <v>חברה לישראל- החברה לישראל בע"מ</v>
      </c>
      <c r="J15" s="89"/>
      <c r="K15" s="89"/>
    </row>
    <row r="16" spans="1:11">
      <c r="A16" s="94">
        <v>0.188171290788898</v>
      </c>
      <c r="B16" s="94">
        <v>0.0917415012007387</v>
      </c>
      <c r="C16" s="94">
        <v>5389.2068</v>
      </c>
      <c r="D16" s="94">
        <v>57880</v>
      </c>
      <c r="E16" s="94">
        <v>9311</v>
      </c>
      <c r="F16" s="95" t="s">
        <v>32</v>
      </c>
      <c r="G16" s="95" t="s">
        <v>85</v>
      </c>
      <c r="H16" s="95" t="str">
        <v>1100007</v>
      </c>
      <c r="I16" s="95" t="str">
        <v>פז נפט- פז חברת הנפט בע"מ</v>
      </c>
      <c r="J16" s="89"/>
      <c r="K16" s="89"/>
    </row>
    <row r="17" spans="1:11">
      <c r="A17" s="94">
        <v>0.0921529081449609</v>
      </c>
      <c r="B17" s="94">
        <v>0.0195474064211569</v>
      </c>
      <c r="C17" s="94">
        <v>2639.25</v>
      </c>
      <c r="D17" s="94">
        <v>115000</v>
      </c>
      <c r="E17" s="94">
        <v>2295</v>
      </c>
      <c r="F17" s="95" t="s">
        <v>32</v>
      </c>
      <c r="G17" s="95" t="s">
        <v>85</v>
      </c>
      <c r="H17" s="95" t="str">
        <v>1084128</v>
      </c>
      <c r="I17" s="95" t="str">
        <v>דלק קבוצה- קבוצת דלק בע"מ</v>
      </c>
      <c r="J17" s="89"/>
      <c r="K17" s="89"/>
    </row>
    <row r="18" spans="1:11">
      <c r="A18" s="94">
        <v>0.147617020957048</v>
      </c>
      <c r="B18" s="94">
        <v>0.0434161479699592</v>
      </c>
      <c r="C18" s="94">
        <v>4227.7366</v>
      </c>
      <c r="D18" s="94">
        <v>292</v>
      </c>
      <c r="E18" s="94">
        <v>1447855</v>
      </c>
      <c r="F18" s="95" t="s">
        <v>32</v>
      </c>
      <c r="G18" s="95" t="s">
        <v>98</v>
      </c>
      <c r="H18" s="95" t="str">
        <v>268011</v>
      </c>
      <c r="I18" s="95" t="str">
        <v>אבנר יהש- אבנר חיפושי נפט וגז - שותפות מוגבלת</v>
      </c>
      <c r="J18" s="89"/>
      <c r="K18" s="89"/>
    </row>
    <row r="19" spans="1:11">
      <c r="A19" s="94">
        <v>0.0783490435685546</v>
      </c>
      <c r="B19" s="94">
        <v>0.0236180666232709</v>
      </c>
      <c r="C19" s="94">
        <v>2243.90871</v>
      </c>
      <c r="D19" s="94">
        <v>1737</v>
      </c>
      <c r="E19" s="94">
        <v>129183</v>
      </c>
      <c r="F19" s="95" t="s">
        <v>32</v>
      </c>
      <c r="G19" s="95" t="s">
        <v>98</v>
      </c>
      <c r="H19" s="95" t="str">
        <v>475020</v>
      </c>
      <c r="I19" s="95" t="str">
        <v>דלק קדוחים יהש- דלק קידוחים - שותפות מוגבלת</v>
      </c>
      <c r="J19" s="89"/>
      <c r="K19" s="89"/>
    </row>
    <row r="20" spans="1:11">
      <c r="A20" s="94">
        <v>0.599707821731527</v>
      </c>
      <c r="B20" s="94">
        <v>0.204639657289901</v>
      </c>
      <c r="C20" s="94">
        <v>17175.57156216</v>
      </c>
      <c r="D20" s="94">
        <v>64.8</v>
      </c>
      <c r="E20" s="94">
        <v>26505511.67</v>
      </c>
      <c r="F20" s="95" t="s">
        <v>32</v>
      </c>
      <c r="G20" s="95" t="s">
        <v>98</v>
      </c>
      <c r="H20" s="95" t="str">
        <v>232017</v>
      </c>
      <c r="I20" s="95" t="str">
        <v>*ישראמקו יהש- ישראמקו נגב 2 שותפות מוגבלת</v>
      </c>
      <c r="J20" s="89"/>
      <c r="K20" s="89"/>
    </row>
    <row r="21" spans="1:11">
      <c r="A21" s="94">
        <v>0.12724260402973</v>
      </c>
      <c r="B21" s="94">
        <v>0.108836859599046</v>
      </c>
      <c r="C21" s="94">
        <v>3644.215353</v>
      </c>
      <c r="D21" s="94">
        <v>137.7</v>
      </c>
      <c r="E21" s="94">
        <v>2646489</v>
      </c>
      <c r="F21" s="95" t="s">
        <v>32</v>
      </c>
      <c r="G21" s="95" t="s">
        <v>74</v>
      </c>
      <c r="H21" s="95" t="str">
        <v>2590248</v>
      </c>
      <c r="I21" s="95" t="str">
        <v>בזן- בתי זקוק לנפט בע"מ</v>
      </c>
      <c r="J21" s="89"/>
      <c r="K21" s="89"/>
    </row>
    <row r="22" spans="1:11">
      <c r="A22" s="94">
        <v>0.41167725203289</v>
      </c>
      <c r="B22" s="94">
        <v>0.00940720600916354</v>
      </c>
      <c r="C22" s="94">
        <v>11790.395</v>
      </c>
      <c r="D22" s="94">
        <v>13270</v>
      </c>
      <c r="E22" s="94">
        <v>88850</v>
      </c>
      <c r="F22" s="95" t="s">
        <v>32</v>
      </c>
      <c r="G22" s="95" t="s">
        <v>74</v>
      </c>
      <c r="H22" s="95" t="str">
        <v>629014</v>
      </c>
      <c r="I22" s="95" t="str">
        <v>טבע- טבע תעשיות פרמצבטיות בע"מ</v>
      </c>
      <c r="J22" s="89"/>
      <c r="K22" s="89"/>
    </row>
    <row r="23" spans="1:11">
      <c r="A23" s="94">
        <v>0.437256381168644</v>
      </c>
      <c r="B23" s="94">
        <v>0.0330872288163023</v>
      </c>
      <c r="C23" s="94">
        <v>12522.97868</v>
      </c>
      <c r="D23" s="94">
        <v>2974</v>
      </c>
      <c r="E23" s="94">
        <v>421082</v>
      </c>
      <c r="F23" s="95" t="s">
        <v>32</v>
      </c>
      <c r="G23" s="95" t="s">
        <v>74</v>
      </c>
      <c r="H23" s="95" t="str">
        <v>281014</v>
      </c>
      <c r="I23" s="95" t="str">
        <v>כיל- כימיקלים לישראל בע"מ</v>
      </c>
      <c r="J23" s="89"/>
      <c r="K23" s="89"/>
    </row>
    <row r="24" spans="1:11">
      <c r="A24" s="94">
        <v>0.850823399629389</v>
      </c>
      <c r="B24" s="94">
        <v>0.05954963251428</v>
      </c>
      <c r="C24" s="94">
        <v>24367.4964</v>
      </c>
      <c r="D24" s="94">
        <v>43480</v>
      </c>
      <c r="E24" s="94">
        <v>56043</v>
      </c>
      <c r="F24" s="95" t="s">
        <v>32</v>
      </c>
      <c r="G24" s="95" t="s">
        <v>74</v>
      </c>
      <c r="H24" s="95" t="str">
        <v>1092428</v>
      </c>
      <c r="I24" s="95" t="str">
        <v>פריגו- פריגו קומפני</v>
      </c>
      <c r="J24" s="89"/>
      <c r="K24" s="89"/>
    </row>
    <row r="25" spans="1:11">
      <c r="A25" s="94">
        <v>0.117859295759346</v>
      </c>
      <c r="B25" s="94">
        <v>0.0387592891695493</v>
      </c>
      <c r="C25" s="94">
        <v>3375.47835</v>
      </c>
      <c r="D25" s="94">
        <v>7871</v>
      </c>
      <c r="E25" s="94">
        <v>42885</v>
      </c>
      <c r="F25" s="95" t="s">
        <v>32</v>
      </c>
      <c r="G25" s="95" t="s">
        <v>103</v>
      </c>
      <c r="H25" s="95" t="str">
        <v>304014</v>
      </c>
      <c r="I25" s="95" t="str">
        <v>אסם- אסם השקעות בע"מ</v>
      </c>
      <c r="J25" s="89"/>
      <c r="K25" s="89"/>
    </row>
    <row r="26" spans="1:11">
      <c r="A26" s="94">
        <v>0.185794997508974</v>
      </c>
      <c r="B26" s="94">
        <v>0.0805635333974544</v>
      </c>
      <c r="C26" s="94">
        <v>5321.15</v>
      </c>
      <c r="D26" s="94">
        <v>6200</v>
      </c>
      <c r="E26" s="94">
        <v>85825</v>
      </c>
      <c r="F26" s="95" t="s">
        <v>32</v>
      </c>
      <c r="G26" s="95" t="s">
        <v>103</v>
      </c>
      <c r="H26" s="95" t="str">
        <v>746016</v>
      </c>
      <c r="I26" s="95" t="str">
        <v>*שטראוס- שטראוס גרופ בע"מ</v>
      </c>
      <c r="J26" s="89"/>
      <c r="K26" s="89"/>
    </row>
    <row r="27" spans="1:11">
      <c r="A27" s="94">
        <v>0.276228797215005</v>
      </c>
      <c r="B27" s="94">
        <v>0.0951672801040454</v>
      </c>
      <c r="C27" s="94">
        <v>7911.1649076</v>
      </c>
      <c r="D27" s="94">
        <v>4729</v>
      </c>
      <c r="E27" s="94">
        <v>167290.44</v>
      </c>
      <c r="F27" s="95" t="s">
        <v>32</v>
      </c>
      <c r="G27" s="95" t="s">
        <v>81</v>
      </c>
      <c r="H27" s="95" t="str">
        <v>126011</v>
      </c>
      <c r="I27" s="95" t="str">
        <v>*גזית גלוב- גזית-גלוב בע"מ</v>
      </c>
      <c r="J27" s="89"/>
      <c r="K27" s="89"/>
    </row>
    <row r="28" spans="1:11">
      <c r="A28" s="94">
        <v>0.318255816378463</v>
      </c>
      <c r="B28" s="94">
        <v>0.067166773478232</v>
      </c>
      <c r="C28" s="94">
        <v>9114.8145</v>
      </c>
      <c r="D28" s="94">
        <v>11190</v>
      </c>
      <c r="E28" s="94">
        <v>81455</v>
      </c>
      <c r="F28" s="95" t="s">
        <v>32</v>
      </c>
      <c r="G28" s="95" t="s">
        <v>81</v>
      </c>
      <c r="H28" s="95" t="str">
        <v>1119478</v>
      </c>
      <c r="I28" s="95" t="str">
        <v>עזריאלי קבוצה- קבוצת עזריאלי בע"מ (לשעבר קנית מימון</v>
      </c>
      <c r="J28" s="89"/>
      <c r="K28" s="89"/>
    </row>
    <row r="29" spans="1:11">
      <c r="A29" s="94">
        <v>0.241132217416342</v>
      </c>
      <c r="B29" s="94">
        <v>0.0784099642278649</v>
      </c>
      <c r="C29" s="94">
        <v>6906.0024</v>
      </c>
      <c r="D29" s="94">
        <v>14520</v>
      </c>
      <c r="E29" s="94">
        <v>47562</v>
      </c>
      <c r="F29" s="95" t="s">
        <v>32</v>
      </c>
      <c r="G29" s="95" t="s">
        <v>115</v>
      </c>
      <c r="H29" s="95" t="str">
        <v>273011</v>
      </c>
      <c r="I29" s="95" t="str">
        <v>נייס- נייס מערכות בע"מ</v>
      </c>
      <c r="J29" s="89"/>
      <c r="K29" s="89"/>
    </row>
    <row r="30" spans="1:11">
      <c r="A30" s="94">
        <v>0.271747358690508</v>
      </c>
      <c r="B30" s="94">
        <v>0.044044731861539</v>
      </c>
      <c r="C30" s="94">
        <v>7782.81696</v>
      </c>
      <c r="D30" s="94">
        <v>648</v>
      </c>
      <c r="E30" s="94">
        <v>1201052</v>
      </c>
      <c r="F30" s="95" t="s">
        <v>32</v>
      </c>
      <c r="G30" s="95" t="s">
        <v>78</v>
      </c>
      <c r="H30" s="95" t="str">
        <v>230011</v>
      </c>
      <c r="I30" s="95" t="str">
        <v>בזק- בזק החברה הישראלית לתקשורת בע"מ</v>
      </c>
      <c r="J30" s="89"/>
      <c r="K30" s="89"/>
    </row>
    <row r="31" spans="1:11">
      <c r="A31" s="94">
        <v>0.00891966617064855</v>
      </c>
      <c r="B31" s="94">
        <v>0.00585684698078574</v>
      </c>
      <c r="C31" s="94">
        <v>255.45834</v>
      </c>
      <c r="D31" s="94">
        <v>2802</v>
      </c>
      <c r="E31" s="94">
        <v>9117</v>
      </c>
      <c r="F31" s="95" t="s">
        <v>32</v>
      </c>
      <c r="G31" s="95" t="s">
        <v>78</v>
      </c>
      <c r="H31" s="95" t="str">
        <v>1083484</v>
      </c>
      <c r="I31" s="95" t="str">
        <v>פרטנר- חברת פרטנר תקשורת בע"מ</v>
      </c>
      <c r="J31" s="89"/>
      <c r="K31" s="89"/>
    </row>
    <row r="32" spans="1:11">
      <c r="A32" s="94">
        <v>0.0940954691022093</v>
      </c>
      <c r="B32" s="94">
        <v>0.0688419544834508</v>
      </c>
      <c r="C32" s="94">
        <v>2694.88475</v>
      </c>
      <c r="D32" s="94">
        <v>3935</v>
      </c>
      <c r="E32" s="94">
        <v>68485</v>
      </c>
      <c r="F32" s="95" t="s">
        <v>32</v>
      </c>
      <c r="G32" s="95" t="s">
        <v>78</v>
      </c>
      <c r="H32" s="95" t="str">
        <v>1101534</v>
      </c>
      <c r="I32" s="95" t="str">
        <v>סלקום- סלקום ישראל בע"מ</v>
      </c>
      <c r="J32" s="89"/>
      <c r="K32" s="89"/>
    </row>
    <row r="33" spans="1:11">
      <c r="A33" s="96">
        <v>6.67069268119054</v>
      </c>
      <c r="B33" s="97"/>
      <c r="C33" s="96">
        <v>191047.96596476</v>
      </c>
      <c r="D33" s="97"/>
      <c r="E33" s="96">
        <v>36882987.43</v>
      </c>
      <c r="F33" s="97"/>
      <c r="G33" s="97"/>
      <c r="H33" s="97"/>
      <c r="I33" s="98" t="str">
        <v> סה''כ ל: תל אביב 25</v>
      </c>
      <c r="J33" s="89"/>
      <c r="K33" s="89"/>
    </row>
    <row r="34" spans="1:11" ht="15.2" customHeight="1">
      <c r="A34" s="93" t="str">
        <v> תל אביב 75</v>
      </c>
      <c r="B34" s="93"/>
      <c r="C34" s="93"/>
      <c r="D34" s="93"/>
      <c r="E34" s="93"/>
      <c r="F34" s="93"/>
      <c r="G34" s="93"/>
      <c r="H34" s="93"/>
      <c r="I34" s="93"/>
      <c r="J34" s="89"/>
      <c r="K34" s="89"/>
    </row>
    <row r="35" spans="1:11">
      <c r="A35" s="94">
        <v>0.0376130178595574</v>
      </c>
      <c r="B35" s="94">
        <v>0.10113774981473</v>
      </c>
      <c r="C35" s="94">
        <v>1077.23304</v>
      </c>
      <c r="D35" s="94">
        <v>8172</v>
      </c>
      <c r="E35" s="94">
        <v>13182</v>
      </c>
      <c r="F35" s="95" t="s">
        <v>32</v>
      </c>
      <c r="G35" s="95" t="s">
        <v>116</v>
      </c>
      <c r="H35" s="95" t="str">
        <v>1087022</v>
      </c>
      <c r="I35" s="95" t="str">
        <v>פוקס- ויזל- פוקס-ויזל בע"מ</v>
      </c>
      <c r="J35" s="89"/>
      <c r="K35" s="89"/>
    </row>
    <row r="36" spans="1:11">
      <c r="A36" s="94">
        <v>0.0576651051956839</v>
      </c>
      <c r="B36" s="94">
        <v>0.06579750074896</v>
      </c>
      <c r="C36" s="94">
        <v>1651.5228</v>
      </c>
      <c r="D36" s="94">
        <v>8760</v>
      </c>
      <c r="E36" s="94">
        <v>18853</v>
      </c>
      <c r="F36" s="95" t="s">
        <v>32</v>
      </c>
      <c r="G36" s="95" t="s">
        <v>117</v>
      </c>
      <c r="H36" s="95" t="str">
        <v>1082544</v>
      </c>
      <c r="I36" s="95" t="str">
        <v>איזיצ'יפ- לנאופטיקס בע"מ</v>
      </c>
      <c r="J36" s="89"/>
      <c r="K36" s="89"/>
    </row>
    <row r="37" spans="1:11">
      <c r="A37" s="94">
        <v>0.0915923293562767</v>
      </c>
      <c r="B37" s="94">
        <v>0.252712792881928</v>
      </c>
      <c r="C37" s="94">
        <v>2623.19508</v>
      </c>
      <c r="D37" s="94">
        <v>2739</v>
      </c>
      <c r="E37" s="94">
        <v>95772</v>
      </c>
      <c r="F37" s="95" t="s">
        <v>32</v>
      </c>
      <c r="G37" s="95" t="s">
        <v>118</v>
      </c>
      <c r="H37" s="95" t="str">
        <v>1105055</v>
      </c>
      <c r="I37" s="95" t="str">
        <v>*אבוג'ן- אבוג'ן בע"מ</v>
      </c>
      <c r="J37" s="89"/>
      <c r="K37" s="89"/>
    </row>
    <row r="38" spans="1:11">
      <c r="A38" s="94">
        <v>0.00133531196240196</v>
      </c>
      <c r="B38" s="94">
        <v>0.00253235971801918</v>
      </c>
      <c r="C38" s="94">
        <v>38.2432</v>
      </c>
      <c r="D38" s="94">
        <v>1615</v>
      </c>
      <c r="E38" s="94">
        <v>2368</v>
      </c>
      <c r="F38" s="95" t="s">
        <v>32</v>
      </c>
      <c r="G38" s="95" t="s">
        <v>118</v>
      </c>
      <c r="H38" s="95" t="str">
        <v>1120609</v>
      </c>
      <c r="I38" s="95" t="str">
        <v>פרוטליקס ביותרפיוטיקס- פרוטליקס ביות'רפיוטיקס אינק</v>
      </c>
      <c r="J38" s="89"/>
      <c r="K38" s="89"/>
    </row>
    <row r="39" spans="1:11">
      <c r="A39" s="94">
        <v>0.0465284458867976</v>
      </c>
      <c r="B39" s="94">
        <v>0.0704370389271182</v>
      </c>
      <c r="C39" s="94">
        <v>1332.57</v>
      </c>
      <c r="D39" s="94">
        <v>5375</v>
      </c>
      <c r="E39" s="94">
        <v>24792</v>
      </c>
      <c r="F39" s="95" t="s">
        <v>32</v>
      </c>
      <c r="G39" s="95" t="s">
        <v>118</v>
      </c>
      <c r="H39" s="95" t="str">
        <v>1094119</v>
      </c>
      <c r="I39" s="95" t="str">
        <v>קמהדע- קמהדע בע"מ</v>
      </c>
      <c r="J39" s="89"/>
      <c r="K39" s="89"/>
    </row>
    <row r="40" spans="1:11">
      <c r="A40" s="94">
        <v>0.114563879010489</v>
      </c>
      <c r="B40" s="94">
        <v>0.111761107935997</v>
      </c>
      <c r="C40" s="94">
        <v>3281.0979465</v>
      </c>
      <c r="D40" s="94">
        <v>1305</v>
      </c>
      <c r="E40" s="94">
        <v>251425.13</v>
      </c>
      <c r="F40" s="95" t="s">
        <v>32</v>
      </c>
      <c r="G40" s="95" t="s">
        <v>80</v>
      </c>
      <c r="H40" s="95" t="str">
        <v>767012</v>
      </c>
      <c r="I40" s="95" t="str">
        <v>פניקס 1- הפניקס אחזקות בע"מ</v>
      </c>
      <c r="J40" s="89"/>
      <c r="K40" s="89"/>
    </row>
    <row r="41" spans="1:11">
      <c r="A41" s="94">
        <v>0.176263176250792</v>
      </c>
      <c r="B41" s="94">
        <v>0.117435350007064</v>
      </c>
      <c r="C41" s="94">
        <v>5048.1596</v>
      </c>
      <c r="D41" s="94">
        <v>2024</v>
      </c>
      <c r="E41" s="94">
        <v>249415</v>
      </c>
      <c r="F41" s="95" t="s">
        <v>32</v>
      </c>
      <c r="G41" s="95" t="s">
        <v>80</v>
      </c>
      <c r="H41" s="95" t="str">
        <v>585018</v>
      </c>
      <c r="I41" s="95" t="str">
        <v>הראל השקעות- הראל השקעות בביטוח ושרותים פיננסים בע"מ</v>
      </c>
      <c r="J41" s="89"/>
      <c r="K41" s="89"/>
    </row>
    <row r="42" spans="1:11">
      <c r="A42" s="94">
        <v>0.0763904640493398</v>
      </c>
      <c r="B42" s="94">
        <v>0.0620578058407793</v>
      </c>
      <c r="C42" s="94">
        <v>2187.81519</v>
      </c>
      <c r="D42" s="94">
        <v>6369</v>
      </c>
      <c r="E42" s="94">
        <v>34351</v>
      </c>
      <c r="F42" s="95" t="s">
        <v>32</v>
      </c>
      <c r="G42" s="95" t="s">
        <v>80</v>
      </c>
      <c r="H42" s="95" t="str">
        <v>224014</v>
      </c>
      <c r="I42" s="95" t="str">
        <v>כלל עסקי ביטוח- כלל החזקות עסקי ביטוח בע"מ</v>
      </c>
      <c r="J42" s="89"/>
      <c r="K42" s="89"/>
    </row>
    <row r="43" spans="1:11">
      <c r="A43" s="94">
        <v>0.0976874702224534</v>
      </c>
      <c r="B43" s="94">
        <v>0.106318866734129</v>
      </c>
      <c r="C43" s="94">
        <v>2797.7593</v>
      </c>
      <c r="D43" s="94">
        <v>4159</v>
      </c>
      <c r="E43" s="94">
        <v>67270</v>
      </c>
      <c r="F43" s="95" t="s">
        <v>32</v>
      </c>
      <c r="G43" s="95" t="s">
        <v>80</v>
      </c>
      <c r="H43" s="95" t="str">
        <v>566018</v>
      </c>
      <c r="I43" s="95" t="str">
        <v>מנורה מבטחים החזקות- מנורה מבטחים החזקות בע"מ</v>
      </c>
      <c r="J43" s="89"/>
      <c r="K43" s="89"/>
    </row>
    <row r="44" spans="1:11">
      <c r="A44" s="94">
        <v>0.0319020260409821</v>
      </c>
      <c r="B44" s="94">
        <v>0.083344396027114</v>
      </c>
      <c r="C44" s="94">
        <v>913.67081</v>
      </c>
      <c r="D44" s="94">
        <v>3973</v>
      </c>
      <c r="E44" s="94">
        <v>22997</v>
      </c>
      <c r="F44" s="95" t="s">
        <v>32</v>
      </c>
      <c r="G44" s="95" t="s">
        <v>85</v>
      </c>
      <c r="H44" s="95" t="str">
        <v>694034</v>
      </c>
      <c r="I44" s="95" t="str">
        <v>אלקו החזקות- אלקו החזקות בע"מ</v>
      </c>
      <c r="J44" s="89"/>
      <c r="K44" s="89"/>
    </row>
    <row r="45" spans="1:11">
      <c r="A45" s="94">
        <v>0.128434418524781</v>
      </c>
      <c r="B45" s="94">
        <v>0.219982019400002</v>
      </c>
      <c r="C45" s="94">
        <v>3678.3488</v>
      </c>
      <c r="D45" s="94">
        <v>47110</v>
      </c>
      <c r="E45" s="94">
        <v>7808</v>
      </c>
      <c r="F45" s="95" t="s">
        <v>32</v>
      </c>
      <c r="G45" s="95" t="s">
        <v>85</v>
      </c>
      <c r="H45" s="95" t="str">
        <v>739037</v>
      </c>
      <c r="I45" s="95" t="str">
        <v>*אלקטרה- אלקטרה בע"מ</v>
      </c>
      <c r="J45" s="89"/>
      <c r="K45" s="89"/>
    </row>
    <row r="46" spans="1:11">
      <c r="A46" s="94">
        <v>0.046928804314076</v>
      </c>
      <c r="B46" s="94">
        <v>0.0626952553139326</v>
      </c>
      <c r="C46" s="94">
        <v>1344.036225</v>
      </c>
      <c r="D46" s="94">
        <v>12390</v>
      </c>
      <c r="E46" s="94">
        <v>10847.75</v>
      </c>
      <c r="F46" s="95" t="s">
        <v>32</v>
      </c>
      <c r="G46" s="95" t="s">
        <v>85</v>
      </c>
      <c r="H46" s="95" t="str">
        <v>583013</v>
      </c>
      <c r="I46" s="95" t="str">
        <v>יואל- י.ו.א.ל. ירושלים אויל אקספלורשיין בע"מ</v>
      </c>
      <c r="J46" s="89"/>
      <c r="K46" s="89"/>
    </row>
    <row r="47" spans="1:11">
      <c r="A47" s="94">
        <v>0.0596306777562714</v>
      </c>
      <c r="B47" s="94">
        <v>0.0708847200772425</v>
      </c>
      <c r="C47" s="94">
        <v>1707.8166</v>
      </c>
      <c r="D47" s="94">
        <v>1530</v>
      </c>
      <c r="E47" s="94">
        <v>111622</v>
      </c>
      <c r="F47" s="95" t="s">
        <v>32</v>
      </c>
      <c r="G47" s="95" t="s">
        <v>85</v>
      </c>
      <c r="H47" s="95" t="str">
        <v>608018</v>
      </c>
      <c r="I47" s="95" t="str">
        <v>כלל תעשיות- כלל תעשיות והשקעות בע"מ</v>
      </c>
      <c r="J47" s="89"/>
      <c r="K47" s="89"/>
    </row>
    <row r="48" spans="1:11">
      <c r="A48" s="94">
        <v>0.0509560481963204</v>
      </c>
      <c r="B48" s="94">
        <v>0.159049159741144</v>
      </c>
      <c r="C48" s="94">
        <v>1459.37608383</v>
      </c>
      <c r="D48" s="94">
        <v>758.1</v>
      </c>
      <c r="E48" s="94">
        <v>192504.43</v>
      </c>
      <c r="F48" s="95" t="s">
        <v>32</v>
      </c>
      <c r="G48" s="95" t="s">
        <v>119</v>
      </c>
      <c r="H48" s="95" t="str">
        <v>1104280</v>
      </c>
      <c r="I48" s="95" t="str">
        <v>*כלל ביוטכנולוגיה- כלל תעשיות ביוטכנולוגיה בע"מ</v>
      </c>
      <c r="J48" s="89"/>
      <c r="K48" s="89"/>
    </row>
    <row r="49" spans="1:11">
      <c r="A49" s="94">
        <v>0.00603924890967994</v>
      </c>
      <c r="B49" s="94">
        <v>0.0178264862464363</v>
      </c>
      <c r="C49" s="94">
        <v>172.96348</v>
      </c>
      <c r="D49" s="94">
        <v>3076</v>
      </c>
      <c r="E49" s="94">
        <v>5623</v>
      </c>
      <c r="F49" s="95" t="s">
        <v>32</v>
      </c>
      <c r="G49" s="95" t="s">
        <v>98</v>
      </c>
      <c r="H49" s="95" t="str">
        <v>243014</v>
      </c>
      <c r="I49" s="95" t="str">
        <v>חנל יהש- חנ"ל - ים המלח שותפות מוגבלת</v>
      </c>
      <c r="J49" s="89"/>
      <c r="K49" s="89"/>
    </row>
    <row r="50" spans="1:11">
      <c r="A50" s="94">
        <v>0.139632972255424</v>
      </c>
      <c r="B50" s="94">
        <v>0.180560373695914</v>
      </c>
      <c r="C50" s="94">
        <v>3999.07425</v>
      </c>
      <c r="D50" s="94">
        <v>2276</v>
      </c>
      <c r="E50" s="94">
        <v>175706.25</v>
      </c>
      <c r="F50" s="95" t="s">
        <v>32</v>
      </c>
      <c r="G50" s="95" t="s">
        <v>98</v>
      </c>
      <c r="H50" s="95" t="str">
        <v>643015</v>
      </c>
      <c r="I50" s="95" t="str">
        <v>*נפטא- נפטא חברה ישראלית לנפט בע"מ</v>
      </c>
      <c r="J50" s="89"/>
      <c r="K50" s="89"/>
    </row>
    <row r="51" spans="1:11">
      <c r="A51" s="94">
        <v>0.0479474138698965</v>
      </c>
      <c r="B51" s="94">
        <v>0.041933446206333</v>
      </c>
      <c r="C51" s="94">
        <v>1373.2091</v>
      </c>
      <c r="D51" s="94">
        <v>42.2</v>
      </c>
      <c r="E51" s="94">
        <v>3254050</v>
      </c>
      <c r="F51" s="95" t="s">
        <v>32</v>
      </c>
      <c r="G51" s="95" t="s">
        <v>98</v>
      </c>
      <c r="H51" s="95" t="str">
        <v>394015</v>
      </c>
      <c r="I51" s="95" t="str">
        <v>רציו יהש- רציו חיפושי נפט (1992) - שותפות מוגבלת</v>
      </c>
      <c r="J51" s="89"/>
      <c r="K51" s="89"/>
    </row>
    <row r="52" spans="1:11">
      <c r="A52" s="94">
        <v>0.0193936855774412</v>
      </c>
      <c r="B52" s="94">
        <v>0.0521263453797174</v>
      </c>
      <c r="C52" s="94">
        <v>555.4332</v>
      </c>
      <c r="D52" s="94">
        <v>11160</v>
      </c>
      <c r="E52" s="94">
        <v>4977</v>
      </c>
      <c r="F52" s="95" t="s">
        <v>32</v>
      </c>
      <c r="G52" s="95" t="s">
        <v>74</v>
      </c>
      <c r="H52" s="95" t="str">
        <v>1081603</v>
      </c>
      <c r="I52" s="95" t="str">
        <v>פלסאון תעשיות- פלסאון תעשיות בע"מ</v>
      </c>
      <c r="J52" s="89"/>
      <c r="K52" s="89"/>
    </row>
    <row r="53" spans="1:11">
      <c r="A53" s="94">
        <v>0.0194289910089666</v>
      </c>
      <c r="B53" s="94">
        <v>0.066813897440092</v>
      </c>
      <c r="C53" s="94">
        <v>556.444344</v>
      </c>
      <c r="D53" s="94">
        <v>1740</v>
      </c>
      <c r="E53" s="94">
        <v>31979.56</v>
      </c>
      <c r="F53" s="95" t="s">
        <v>32</v>
      </c>
      <c r="G53" s="95" t="s">
        <v>120</v>
      </c>
      <c r="H53" s="95" t="str">
        <v>1082379</v>
      </c>
      <c r="I53" s="95" t="str">
        <v>טאואר- טאואר סמיקונדקטור בע"מ</v>
      </c>
      <c r="J53" s="89"/>
      <c r="K53" s="89"/>
    </row>
    <row r="54" spans="1:11">
      <c r="A54" s="94">
        <v>0.0325616652341902</v>
      </c>
      <c r="B54" s="94">
        <v>0.108670080948316</v>
      </c>
      <c r="C54" s="94">
        <v>932.56281</v>
      </c>
      <c r="D54" s="94">
        <v>3153</v>
      </c>
      <c r="E54" s="94">
        <v>29577</v>
      </c>
      <c r="F54" s="95" t="s">
        <v>32</v>
      </c>
      <c r="G54" s="95" t="s">
        <v>120</v>
      </c>
      <c r="H54" s="95" t="str">
        <v>1084557</v>
      </c>
      <c r="I54" s="95" t="str">
        <v>נובה- נובה מכשירי מדידה בע"מ</v>
      </c>
      <c r="J54" s="89"/>
      <c r="K54" s="89"/>
    </row>
    <row r="55" spans="1:11">
      <c r="A55" s="94">
        <v>0.125742094453767</v>
      </c>
      <c r="B55" s="94">
        <v>0.09650543308727</v>
      </c>
      <c r="C55" s="94">
        <v>3601.24091</v>
      </c>
      <c r="D55" s="94">
        <v>6427</v>
      </c>
      <c r="E55" s="94">
        <v>56033</v>
      </c>
      <c r="F55" s="95" t="s">
        <v>32</v>
      </c>
      <c r="G55" s="95" t="s">
        <v>103</v>
      </c>
      <c r="H55" s="95" t="str">
        <v>1081082</v>
      </c>
      <c r="I55" s="95" t="str">
        <v>פרוטרום- פרוטרום תעשיות בע"מ</v>
      </c>
      <c r="J55" s="89"/>
      <c r="K55" s="89"/>
    </row>
    <row r="56" spans="1:11">
      <c r="A56" s="94">
        <v>0.0164615488606951</v>
      </c>
      <c r="B56" s="94">
        <v>0.0624526238609254</v>
      </c>
      <c r="C56" s="94">
        <v>471.4571</v>
      </c>
      <c r="D56" s="94">
        <v>6002</v>
      </c>
      <c r="E56" s="94">
        <v>7855</v>
      </c>
      <c r="F56" s="95" t="s">
        <v>32</v>
      </c>
      <c r="G56" s="95" t="s">
        <v>103</v>
      </c>
      <c r="H56" s="95" t="str">
        <v>621011</v>
      </c>
      <c r="I56" s="95" t="str">
        <v>*קרור- קרור אחזקות בע"מ</v>
      </c>
      <c r="J56" s="89"/>
      <c r="K56" s="89"/>
    </row>
    <row r="57" spans="1:11">
      <c r="A57" s="94">
        <v>0.0513109822727293</v>
      </c>
      <c r="B57" s="94">
        <v>0.068349636011895</v>
      </c>
      <c r="C57" s="94">
        <v>1469.54136</v>
      </c>
      <c r="D57" s="94">
        <v>6811</v>
      </c>
      <c r="E57" s="94">
        <v>21576</v>
      </c>
      <c r="F57" s="95" t="s">
        <v>32</v>
      </c>
      <c r="G57" s="95" t="s">
        <v>121</v>
      </c>
      <c r="H57" s="95" t="str">
        <v>1086537</v>
      </c>
      <c r="I57" s="95" t="str">
        <v>גיוון- גיוון אימג'ינג בע"מ</v>
      </c>
      <c r="J57" s="89"/>
      <c r="K57" s="89"/>
    </row>
    <row r="58" spans="1:11">
      <c r="A58" s="94">
        <v>0.0280770988215898</v>
      </c>
      <c r="B58" s="94">
        <v>0.0810918620280815</v>
      </c>
      <c r="C58" s="94">
        <v>804.12528</v>
      </c>
      <c r="D58" s="94">
        <v>4584</v>
      </c>
      <c r="E58" s="94">
        <v>17542</v>
      </c>
      <c r="F58" s="95" t="s">
        <v>32</v>
      </c>
      <c r="G58" s="95" t="s">
        <v>102</v>
      </c>
      <c r="H58" s="95" t="str">
        <v>5010129</v>
      </c>
      <c r="I58" s="95" t="str">
        <v>אלקטרה צריכה- אלקטרה מוצרי צריכה בע"מ</v>
      </c>
      <c r="J58" s="89"/>
      <c r="K58" s="89"/>
    </row>
    <row r="59" spans="1:11">
      <c r="A59" s="94">
        <v>0.253391507073143</v>
      </c>
      <c r="B59" s="94">
        <v>0.190007701530196</v>
      </c>
      <c r="C59" s="94">
        <v>7257.10722</v>
      </c>
      <c r="D59" s="94">
        <v>4098</v>
      </c>
      <c r="E59" s="94">
        <v>177089</v>
      </c>
      <c r="F59" s="95" t="s">
        <v>32</v>
      </c>
      <c r="G59" s="95" t="s">
        <v>102</v>
      </c>
      <c r="H59" s="95" t="str">
        <v>829010</v>
      </c>
      <c r="I59" s="95" t="str">
        <v>*דלק רכב- דלק מערכות רכב בע"מ</v>
      </c>
      <c r="J59" s="89"/>
      <c r="K59" s="89"/>
    </row>
    <row r="60" spans="1:11">
      <c r="A60" s="94">
        <v>0.0563444720558959</v>
      </c>
      <c r="B60" s="94">
        <v>0.0604654623875519</v>
      </c>
      <c r="C60" s="94">
        <v>1613.7</v>
      </c>
      <c r="D60" s="94">
        <v>19800</v>
      </c>
      <c r="E60" s="94">
        <v>8150</v>
      </c>
      <c r="F60" s="95" t="s">
        <v>32</v>
      </c>
      <c r="G60" s="95" t="s">
        <v>102</v>
      </c>
      <c r="H60" s="95" t="str">
        <v>1104249</v>
      </c>
      <c r="I60" s="95" t="str">
        <v>רמי לוי- רשת חנויות רמי לוי שיווק השיקמה 2006 בע"מ</v>
      </c>
      <c r="J60" s="89"/>
      <c r="K60" s="89"/>
    </row>
    <row r="61" spans="1:11">
      <c r="A61" s="94">
        <v>0.0412099956139376</v>
      </c>
      <c r="B61" s="94">
        <v>0.0366671794782685</v>
      </c>
      <c r="C61" s="94">
        <v>1180.2501203</v>
      </c>
      <c r="D61" s="94">
        <v>1517</v>
      </c>
      <c r="E61" s="94">
        <v>77801.59</v>
      </c>
      <c r="F61" s="95" t="s">
        <v>32</v>
      </c>
      <c r="G61" s="95" t="s">
        <v>102</v>
      </c>
      <c r="H61" s="95" t="str">
        <v>777037</v>
      </c>
      <c r="I61" s="95" t="str">
        <v>שופרסל- שופר-סל בע"מ</v>
      </c>
      <c r="J61" s="89"/>
      <c r="K61" s="89"/>
    </row>
    <row r="62" spans="1:11">
      <c r="A62" s="94">
        <v>0.0159024023396219</v>
      </c>
      <c r="B62" s="94">
        <v>0.0216060713415698</v>
      </c>
      <c r="C62" s="94">
        <v>455.4432</v>
      </c>
      <c r="D62" s="94">
        <v>2880</v>
      </c>
      <c r="E62" s="94">
        <v>15814</v>
      </c>
      <c r="F62" s="95" t="s">
        <v>32</v>
      </c>
      <c r="G62" s="95" t="s">
        <v>81</v>
      </c>
      <c r="H62" s="95" t="str">
        <v>1095835</v>
      </c>
      <c r="I62" s="95" t="str">
        <v>אירפורט סיטי- איירפורט סיטי בע"מ</v>
      </c>
      <c r="J62" s="89"/>
      <c r="K62" s="89"/>
    </row>
    <row r="63" spans="1:11">
      <c r="A63" s="94">
        <v>0.000204581027316394</v>
      </c>
      <c r="B63" s="94">
        <v>0.000197622471452074</v>
      </c>
      <c r="C63" s="94">
        <v>5.85918</v>
      </c>
      <c r="D63" s="94">
        <v>2271</v>
      </c>
      <c r="E63" s="94">
        <v>258</v>
      </c>
      <c r="F63" s="95" t="s">
        <v>32</v>
      </c>
      <c r="G63" s="95" t="s">
        <v>81</v>
      </c>
      <c r="H63" s="95" t="str">
        <v>390013</v>
      </c>
      <c r="I63" s="95" t="str">
        <v>אלוני חץ- אלוני-חץ נכסים והשקעות בע"מ</v>
      </c>
      <c r="J63" s="89"/>
      <c r="K63" s="89"/>
    </row>
    <row r="64" spans="1:11">
      <c r="A64" s="94">
        <v>0.00374286931884526</v>
      </c>
      <c r="B64" s="94">
        <v>0.00773437980300028</v>
      </c>
      <c r="C64" s="94">
        <v>107.1954</v>
      </c>
      <c r="D64" s="94">
        <v>10180</v>
      </c>
      <c r="E64" s="94">
        <v>1053</v>
      </c>
      <c r="F64" s="95" t="s">
        <v>32</v>
      </c>
      <c r="G64" s="95" t="s">
        <v>81</v>
      </c>
      <c r="H64" s="95" t="str">
        <v>146019</v>
      </c>
      <c r="I64" s="95" t="str">
        <v>אלרוב- אל-רוב (ישראל) בע"מ</v>
      </c>
      <c r="J64" s="89"/>
      <c r="K64" s="89"/>
    </row>
    <row r="65" spans="1:11">
      <c r="A65" s="94">
        <v>0.0262726396073946</v>
      </c>
      <c r="B65" s="94">
        <v>0.0359405373690163</v>
      </c>
      <c r="C65" s="94">
        <v>752.44575</v>
      </c>
      <c r="D65" s="94">
        <v>9093</v>
      </c>
      <c r="E65" s="94">
        <v>8275</v>
      </c>
      <c r="F65" s="95" t="s">
        <v>32</v>
      </c>
      <c r="G65" s="95" t="s">
        <v>81</v>
      </c>
      <c r="H65" s="95" t="str">
        <v>387019</v>
      </c>
      <c r="I65" s="95" t="str">
        <v>אלרוב נדלן ומלונאות- אלרוב נדל"ן ומלונאות בע"מ</v>
      </c>
      <c r="J65" s="89"/>
      <c r="K65" s="89"/>
    </row>
    <row r="66" spans="1:11">
      <c r="A66" s="94">
        <v>0.000295990566923169</v>
      </c>
      <c r="B66" s="94">
        <v>0.000307486767563836</v>
      </c>
      <c r="C66" s="94">
        <v>8.47714</v>
      </c>
      <c r="D66" s="94">
        <v>1057</v>
      </c>
      <c r="E66" s="94">
        <v>802</v>
      </c>
      <c r="F66" s="95" t="s">
        <v>32</v>
      </c>
      <c r="G66" s="95" t="s">
        <v>81</v>
      </c>
      <c r="H66" s="95" t="str">
        <v>1097278</v>
      </c>
      <c r="I66" s="95" t="str">
        <v>*אמות- אמות השקעות בע"מ</v>
      </c>
      <c r="J66" s="89"/>
      <c r="K66" s="89"/>
    </row>
    <row r="67" spans="1:11">
      <c r="A67" s="94">
        <v>0.00738743550119498</v>
      </c>
      <c r="B67" s="94">
        <v>0.0212833829183469</v>
      </c>
      <c r="C67" s="94">
        <v>211.57540808</v>
      </c>
      <c r="D67" s="94">
        <v>608.6</v>
      </c>
      <c r="E67" s="94">
        <v>34764.28</v>
      </c>
      <c r="F67" s="95" t="s">
        <v>32</v>
      </c>
      <c r="G67" s="95" t="s">
        <v>81</v>
      </c>
      <c r="H67" s="95" t="str">
        <v>611012</v>
      </c>
      <c r="I67" s="95" t="str">
        <v>אפריקה- אפריקה-ישראל להשקעות בע"מ</v>
      </c>
      <c r="J67" s="89"/>
      <c r="K67" s="89"/>
    </row>
    <row r="68" spans="1:11">
      <c r="A68" s="94">
        <v>0.0294149359325442</v>
      </c>
      <c r="B68" s="94">
        <v>0.0514672129671334</v>
      </c>
      <c r="C68" s="94">
        <v>842.4408</v>
      </c>
      <c r="D68" s="94">
        <v>13840</v>
      </c>
      <c r="E68" s="94">
        <v>6087</v>
      </c>
      <c r="F68" s="95" t="s">
        <v>32</v>
      </c>
      <c r="G68" s="95" t="s">
        <v>81</v>
      </c>
      <c r="H68" s="95" t="str">
        <v>1097260</v>
      </c>
      <c r="I68" s="95" t="str">
        <v>ביג- ביג מרכזי קניות (2004) בע"מ</v>
      </c>
      <c r="J68" s="89"/>
      <c r="K68" s="89"/>
    </row>
    <row r="69" spans="1:11">
      <c r="A69" s="94">
        <v>0.0166795279798609</v>
      </c>
      <c r="B69" s="94">
        <v>0.0478691255853831</v>
      </c>
      <c r="C69" s="94">
        <v>477.7</v>
      </c>
      <c r="D69" s="94">
        <v>5620</v>
      </c>
      <c r="E69" s="94">
        <v>8500</v>
      </c>
      <c r="F69" s="95" t="s">
        <v>32</v>
      </c>
      <c r="G69" s="95" t="s">
        <v>81</v>
      </c>
      <c r="H69" s="95" t="str">
        <v>416016</v>
      </c>
      <c r="I69" s="95" t="str">
        <v>וילאר- וילאר אינטרנשיונל בע"מ</v>
      </c>
      <c r="J69" s="89"/>
      <c r="K69" s="89"/>
    </row>
    <row r="70" spans="1:11">
      <c r="A70" s="94">
        <v>0.0289269384049074</v>
      </c>
      <c r="B70" s="94">
        <v>0.0435641886419088</v>
      </c>
      <c r="C70" s="94">
        <v>828.4646</v>
      </c>
      <c r="D70" s="94">
        <v>94790</v>
      </c>
      <c r="E70" s="94">
        <v>874</v>
      </c>
      <c r="F70" s="95" t="s">
        <v>32</v>
      </c>
      <c r="G70" s="95" t="s">
        <v>81</v>
      </c>
      <c r="H70" s="95" t="str">
        <v>759019</v>
      </c>
      <c r="I70" s="95" t="str">
        <v>גב ים- חברת גב-ים לקרקעות בע"מ</v>
      </c>
      <c r="J70" s="89"/>
      <c r="K70" s="89"/>
    </row>
    <row r="71" spans="1:11">
      <c r="A71" s="94">
        <v>0.0184898904969566</v>
      </c>
      <c r="B71" s="94">
        <v>0.0183487701454384</v>
      </c>
      <c r="C71" s="94">
        <v>529.5486</v>
      </c>
      <c r="D71" s="94">
        <v>3540</v>
      </c>
      <c r="E71" s="94">
        <v>14959</v>
      </c>
      <c r="F71" s="95" t="s">
        <v>32</v>
      </c>
      <c r="G71" s="95" t="s">
        <v>81</v>
      </c>
      <c r="H71" s="95" t="str">
        <v>198010</v>
      </c>
      <c r="I71" s="95" t="str">
        <v>כלכלית ירושלים- כלכלית ירושלים בע"מ</v>
      </c>
      <c r="J71" s="89"/>
      <c r="K71" s="89"/>
    </row>
    <row r="72" spans="1:11">
      <c r="A72" s="94">
        <v>0.322011901878601</v>
      </c>
      <c r="B72" s="94">
        <v>0.234105784556804</v>
      </c>
      <c r="C72" s="94">
        <v>9222.3884101</v>
      </c>
      <c r="D72" s="94">
        <v>9343</v>
      </c>
      <c r="E72" s="94">
        <v>98709.07</v>
      </c>
      <c r="F72" s="95" t="s">
        <v>32</v>
      </c>
      <c r="G72" s="95" t="s">
        <v>81</v>
      </c>
      <c r="H72" s="95" t="str">
        <v>323014</v>
      </c>
      <c r="I72" s="95" t="str">
        <v>*מליסרון- מליסרון בע"מ</v>
      </c>
      <c r="J72" s="89"/>
      <c r="K72" s="89"/>
    </row>
    <row r="73" spans="1:11">
      <c r="A73" s="94">
        <v>0.0370123386504042</v>
      </c>
      <c r="B73" s="94">
        <v>0.0410447790763129</v>
      </c>
      <c r="C73" s="94">
        <v>1060.029648</v>
      </c>
      <c r="D73" s="94">
        <v>4548</v>
      </c>
      <c r="E73" s="94">
        <v>23307.6</v>
      </c>
      <c r="F73" s="95" t="s">
        <v>32</v>
      </c>
      <c r="G73" s="95" t="s">
        <v>81</v>
      </c>
      <c r="H73" s="95" t="str">
        <v>1081215</v>
      </c>
      <c r="I73" s="95" t="str">
        <v>נצבא- נצבא החזקות 1995 בע"מ</v>
      </c>
      <c r="J73" s="89"/>
      <c r="K73" s="89"/>
    </row>
    <row r="74" spans="1:11">
      <c r="A74" s="94">
        <v>0.0487771863434787</v>
      </c>
      <c r="B74" s="94">
        <v>0.0826104750815232</v>
      </c>
      <c r="C74" s="94">
        <v>1396.9737</v>
      </c>
      <c r="D74" s="94">
        <v>13470</v>
      </c>
      <c r="E74" s="94">
        <v>10371</v>
      </c>
      <c r="F74" s="95" t="s">
        <v>32</v>
      </c>
      <c r="G74" s="95" t="s">
        <v>81</v>
      </c>
      <c r="H74" s="95" t="str">
        <v>1098565</v>
      </c>
      <c r="I74" s="95" t="str">
        <v>רבוע נדלן- רבוע כחול נדל"ן בע"מ</v>
      </c>
      <c r="J74" s="89"/>
      <c r="K74" s="89"/>
    </row>
    <row r="75" spans="1:11">
      <c r="A75" s="94">
        <v>0.0314967794330912</v>
      </c>
      <c r="B75" s="94">
        <v>0.0879854987992991</v>
      </c>
      <c r="C75" s="94">
        <v>902.064588</v>
      </c>
      <c r="D75" s="94">
        <v>812.4</v>
      </c>
      <c r="E75" s="94">
        <v>111037</v>
      </c>
      <c r="F75" s="95" t="s">
        <v>32</v>
      </c>
      <c r="G75" s="95" t="s">
        <v>81</v>
      </c>
      <c r="H75" s="95" t="str">
        <v>1098920</v>
      </c>
      <c r="I75" s="95" t="str">
        <v>ריט 1- ריט 1 בע"מ</v>
      </c>
      <c r="J75" s="89"/>
      <c r="K75" s="89"/>
    </row>
    <row r="76" spans="1:11">
      <c r="A76" s="94">
        <v>0.175246792715376</v>
      </c>
      <c r="B76" s="94">
        <v>0.14904007848786</v>
      </c>
      <c r="C76" s="94">
        <v>5019.050478</v>
      </c>
      <c r="D76" s="94">
        <v>825.7</v>
      </c>
      <c r="E76" s="94">
        <v>607854</v>
      </c>
      <c r="F76" s="95" t="s">
        <v>32</v>
      </c>
      <c r="G76" s="95" t="s">
        <v>81</v>
      </c>
      <c r="H76" s="95" t="str">
        <v>1081942</v>
      </c>
      <c r="I76" s="95" t="str">
        <v>*שיכון ובינוי- שיכון ובינוי - אחזקות בע"מ</v>
      </c>
      <c r="J76" s="89"/>
      <c r="K76" s="89"/>
    </row>
    <row r="77" spans="1:11">
      <c r="A77" s="94">
        <v>0.0564861201103136</v>
      </c>
      <c r="B77" s="94">
        <v>0.175066062342946</v>
      </c>
      <c r="C77" s="94">
        <v>1617.756786</v>
      </c>
      <c r="D77" s="94">
        <v>307.8</v>
      </c>
      <c r="E77" s="94">
        <v>525587</v>
      </c>
      <c r="F77" s="95" t="s">
        <v>32</v>
      </c>
      <c r="G77" s="95" t="s">
        <v>89</v>
      </c>
      <c r="H77" s="95" t="str">
        <v>1100957</v>
      </c>
      <c r="I77" s="95" t="str">
        <v>*אבגול- אבגול תעשיות 1953 בע"מ</v>
      </c>
      <c r="J77" s="89"/>
      <c r="K77" s="89"/>
    </row>
    <row r="78" spans="1:11">
      <c r="A78" s="94">
        <v>0.0398515369115477</v>
      </c>
      <c r="B78" s="94">
        <v>0.217377621212501</v>
      </c>
      <c r="C78" s="94">
        <v>1141.344</v>
      </c>
      <c r="D78" s="94">
        <v>1440</v>
      </c>
      <c r="E78" s="94">
        <v>79260</v>
      </c>
      <c r="F78" s="95" t="s">
        <v>32</v>
      </c>
      <c r="G78" s="95" t="str">
        <v>ציוד תקשורת</v>
      </c>
      <c r="H78" s="95" t="str">
        <v>1085166</v>
      </c>
      <c r="I78" s="95" t="str">
        <v>*סרגון- סרגון נטוורקס בע"מ</v>
      </c>
      <c r="J78" s="89"/>
      <c r="K78" s="89"/>
    </row>
    <row r="79" spans="1:11">
      <c r="A79" s="94">
        <v>0.128916096197772</v>
      </c>
      <c r="B79" s="94">
        <v>0.137763109104524</v>
      </c>
      <c r="C79" s="94">
        <v>3692.144</v>
      </c>
      <c r="D79" s="94">
        <v>2300</v>
      </c>
      <c r="E79" s="94">
        <v>160528</v>
      </c>
      <c r="F79" s="95" t="s">
        <v>32</v>
      </c>
      <c r="G79" s="95" t="str">
        <v>קלינטק</v>
      </c>
      <c r="H79" s="95" t="str">
        <v>260018</v>
      </c>
      <c r="I79" s="95" t="str">
        <v>*אורמת- אורמת תעשיות בע"מ</v>
      </c>
      <c r="J79" s="89"/>
      <c r="K79" s="89"/>
    </row>
    <row r="80" spans="1:11">
      <c r="A80" s="94">
        <v>0.108431639672259</v>
      </c>
      <c r="B80" s="94">
        <v>0.258261331763342</v>
      </c>
      <c r="C80" s="94">
        <v>3105.47123</v>
      </c>
      <c r="D80" s="94">
        <v>2003</v>
      </c>
      <c r="E80" s="94">
        <v>155041</v>
      </c>
      <c r="F80" s="95" t="s">
        <v>32</v>
      </c>
      <c r="G80" s="95" t="s">
        <v>122</v>
      </c>
      <c r="H80" s="95" t="str">
        <v>445015</v>
      </c>
      <c r="I80" s="95" t="str">
        <v>*מטריקס- מטריקס אי.טי בע"מ</v>
      </c>
      <c r="J80" s="89"/>
      <c r="K80" s="89"/>
    </row>
    <row r="81" spans="1:11">
      <c r="A81" s="94">
        <v>0.0403239432530241</v>
      </c>
      <c r="B81" s="94">
        <v>0.0880711461043448</v>
      </c>
      <c r="C81" s="94">
        <v>1154.87367</v>
      </c>
      <c r="D81" s="94">
        <v>8909</v>
      </c>
      <c r="E81" s="94">
        <v>12963</v>
      </c>
      <c r="F81" s="95" t="s">
        <v>32</v>
      </c>
      <c r="G81" s="95" t="s">
        <v>122</v>
      </c>
      <c r="H81" s="95" t="str">
        <v>256016</v>
      </c>
      <c r="I81" s="95" t="str">
        <v>פורמולה מערכות- פורמולה מערכות (1985)בע"מ</v>
      </c>
      <c r="J81" s="89"/>
      <c r="K81" s="89"/>
    </row>
    <row r="82" spans="1:11">
      <c r="A82" s="94">
        <v>0.0198064174770408</v>
      </c>
      <c r="B82" s="94">
        <v>0.0411768019035758</v>
      </c>
      <c r="C82" s="94">
        <v>567.2538</v>
      </c>
      <c r="D82" s="94">
        <v>6570</v>
      </c>
      <c r="E82" s="94">
        <v>8634</v>
      </c>
      <c r="F82" s="95" t="s">
        <v>32</v>
      </c>
      <c r="G82" s="95" t="s">
        <v>84</v>
      </c>
      <c r="H82" s="95" t="str">
        <v>1081868</v>
      </c>
      <c r="I82" s="95" t="str">
        <v>איתוראן- איתוראן איתור ושליטה בע"מ</v>
      </c>
      <c r="J82" s="89"/>
      <c r="K82" s="89"/>
    </row>
    <row r="83" spans="1:11">
      <c r="A83" s="94">
        <v>0.100913517191538</v>
      </c>
      <c r="B83" s="94">
        <v>0.195170963812173</v>
      </c>
      <c r="C83" s="94">
        <v>2890.15296</v>
      </c>
      <c r="D83" s="94">
        <v>4534</v>
      </c>
      <c r="E83" s="94">
        <v>63744</v>
      </c>
      <c r="F83" s="95" t="s">
        <v>32</v>
      </c>
      <c r="G83" s="95" t="s">
        <v>115</v>
      </c>
      <c r="H83" s="95" t="str">
        <v>1099654</v>
      </c>
      <c r="I83" s="95" t="str">
        <v>*אלוט תקשורת- אלוט תקשרות בע"מ</v>
      </c>
      <c r="J83" s="89"/>
      <c r="K83" s="89"/>
    </row>
    <row r="84" spans="1:11">
      <c r="A84" s="94">
        <v>0.0411899291920539</v>
      </c>
      <c r="B84" s="94">
        <v>0.0656512740980165</v>
      </c>
      <c r="C84" s="94">
        <v>1179.67542</v>
      </c>
      <c r="D84" s="94">
        <v>3322</v>
      </c>
      <c r="E84" s="94">
        <v>35511</v>
      </c>
      <c r="F84" s="95" t="s">
        <v>32</v>
      </c>
      <c r="G84" s="95" t="s">
        <v>115</v>
      </c>
      <c r="H84" s="95" t="str">
        <v>1123017</v>
      </c>
      <c r="I84" s="95" t="str">
        <v>לייבפרסון- לייבפרסון, אינק</v>
      </c>
      <c r="J84" s="89"/>
      <c r="K84" s="89"/>
    </row>
    <row r="85" spans="1:11">
      <c r="A85" s="94">
        <v>0.0480841943792491</v>
      </c>
      <c r="B85" s="94">
        <v>0.113211061690496</v>
      </c>
      <c r="C85" s="94">
        <v>1377.12648</v>
      </c>
      <c r="D85" s="94">
        <v>5916</v>
      </c>
      <c r="E85" s="94">
        <v>23278</v>
      </c>
      <c r="F85" s="95" t="s">
        <v>32</v>
      </c>
      <c r="G85" s="95" t="s">
        <v>78</v>
      </c>
      <c r="H85" s="95" t="str">
        <v>1092345</v>
      </c>
      <c r="I85" s="95" t="str">
        <v>חלל תקשורת- חלל-תקשורת בע"מ</v>
      </c>
      <c r="J85" s="89"/>
      <c r="K85" s="89"/>
    </row>
    <row r="86" spans="1:11">
      <c r="A86" s="96">
        <v>3.20089845521489</v>
      </c>
      <c r="B86" s="97"/>
      <c r="C86" s="96">
        <v>91673.40909781</v>
      </c>
      <c r="D86" s="97"/>
      <c r="E86" s="96">
        <v>6978377.66</v>
      </c>
      <c r="F86" s="97"/>
      <c r="G86" s="97"/>
      <c r="H86" s="97"/>
      <c r="I86" s="98" t="str">
        <v> סה''כ ל: תל אביב 75</v>
      </c>
      <c r="J86" s="89"/>
      <c r="K86" s="89"/>
    </row>
    <row r="87" spans="1:11" ht="15.2" customHeight="1">
      <c r="A87" s="93" t="str">
        <v> מניות היתר</v>
      </c>
      <c r="B87" s="93"/>
      <c r="C87" s="93"/>
      <c r="D87" s="93"/>
      <c r="E87" s="93"/>
      <c r="F87" s="93"/>
      <c r="G87" s="93"/>
      <c r="H87" s="93"/>
      <c r="I87" s="93"/>
      <c r="J87" s="89"/>
      <c r="K87" s="89"/>
    </row>
    <row r="88" spans="1:11">
      <c r="A88" s="94">
        <v>0.0179406790667173</v>
      </c>
      <c r="B88" s="94">
        <v>0.319964512484285</v>
      </c>
      <c r="C88" s="94">
        <v>513.81924</v>
      </c>
      <c r="D88" s="94">
        <v>2662</v>
      </c>
      <c r="E88" s="94">
        <v>19302</v>
      </c>
      <c r="F88" s="95" t="s">
        <v>32</v>
      </c>
      <c r="G88" s="95" t="s">
        <v>116</v>
      </c>
      <c r="H88" s="95" t="str">
        <v>399014</v>
      </c>
      <c r="I88" s="95" t="str">
        <v>*בריל- בריל תעשיות נעליים בע"מ</v>
      </c>
      <c r="J88" s="89"/>
      <c r="K88" s="89"/>
    </row>
    <row r="89" spans="1:11">
      <c r="A89" s="94">
        <v>0.0282387830498798</v>
      </c>
      <c r="B89" s="94">
        <v>0.121819612582432</v>
      </c>
      <c r="C89" s="94">
        <v>808.7559</v>
      </c>
      <c r="D89" s="94">
        <v>13110</v>
      </c>
      <c r="E89" s="94">
        <v>6169</v>
      </c>
      <c r="F89" s="95" t="s">
        <v>32</v>
      </c>
      <c r="G89" s="95" t="s">
        <v>116</v>
      </c>
      <c r="H89" s="95" t="str">
        <v>280016</v>
      </c>
      <c r="I89" s="95" t="str">
        <v>*קסטרו- קסטרו מודל בע"מ</v>
      </c>
      <c r="J89" s="89"/>
      <c r="K89" s="89"/>
    </row>
    <row r="90" spans="1:11">
      <c r="A90" s="94">
        <v>0.0146724493374322</v>
      </c>
      <c r="B90" s="94">
        <v>0.251306400644489</v>
      </c>
      <c r="C90" s="94">
        <v>420.21747</v>
      </c>
      <c r="D90" s="94">
        <v>2931</v>
      </c>
      <c r="E90" s="94">
        <v>14337</v>
      </c>
      <c r="F90" s="95" t="s">
        <v>32</v>
      </c>
      <c r="G90" s="95" t="s">
        <v>117</v>
      </c>
      <c r="H90" s="95" t="str">
        <v>1086230</v>
      </c>
      <c r="I90" s="95" t="str">
        <v>*או.אר.טי- או.אר.טי.טכנולוגיות בע"מ</v>
      </c>
      <c r="J90" s="89"/>
      <c r="K90" s="89"/>
    </row>
    <row r="91" spans="1:11">
      <c r="A91" s="94">
        <v>0.0586922736154275</v>
      </c>
      <c r="B91" s="94">
        <v>0.256199494005999</v>
      </c>
      <c r="C91" s="94">
        <v>1680.9408</v>
      </c>
      <c r="D91" s="94">
        <v>2653</v>
      </c>
      <c r="E91" s="94">
        <v>63360</v>
      </c>
      <c r="F91" s="95" t="s">
        <v>32</v>
      </c>
      <c r="G91" s="95" t="s">
        <v>117</v>
      </c>
      <c r="H91" s="95" t="str">
        <v>1091651</v>
      </c>
      <c r="I91" s="95" t="str">
        <v>*ארד- ארד בע"מ</v>
      </c>
      <c r="J91" s="89"/>
      <c r="K91" s="89"/>
    </row>
    <row r="92" spans="1:11">
      <c r="A92" s="94">
        <v>0.0676307128968436</v>
      </c>
      <c r="B92" s="94">
        <v>0.291575684813893</v>
      </c>
      <c r="C92" s="94">
        <v>1936.9368</v>
      </c>
      <c r="D92" s="94">
        <v>648</v>
      </c>
      <c r="E92" s="94">
        <v>298910</v>
      </c>
      <c r="F92" s="95" t="s">
        <v>32</v>
      </c>
      <c r="G92" s="95" t="s">
        <v>117</v>
      </c>
      <c r="H92" s="95" t="str">
        <v>1091065</v>
      </c>
      <c r="I92" s="95" t="str">
        <v>*מיטרוניקס- מיטרוניקס בע"מ</v>
      </c>
      <c r="J92" s="89"/>
      <c r="K92" s="89"/>
    </row>
    <row r="93" spans="1:11">
      <c r="A93" s="94">
        <v>0.00590165429131669</v>
      </c>
      <c r="B93" s="94">
        <v>0.0901481693490189</v>
      </c>
      <c r="C93" s="94">
        <v>169.022784</v>
      </c>
      <c r="D93" s="94">
        <v>79.8</v>
      </c>
      <c r="E93" s="94">
        <v>211808</v>
      </c>
      <c r="F93" s="95" t="s">
        <v>32</v>
      </c>
      <c r="G93" s="95" t="s">
        <v>118</v>
      </c>
      <c r="H93" s="95" t="str">
        <v>1101518</v>
      </c>
      <c r="I93" s="95" t="str">
        <v>ביוליין- ביוליין אר אקס בע"מ</v>
      </c>
      <c r="J93" s="89"/>
      <c r="K93" s="89"/>
    </row>
    <row r="94" spans="1:11">
      <c r="A94" s="94">
        <v>0.00271233426714049</v>
      </c>
      <c r="B94" s="94">
        <v>0.0558027101693084</v>
      </c>
      <c r="C94" s="94">
        <v>77.68098</v>
      </c>
      <c r="D94" s="94">
        <v>2238</v>
      </c>
      <c r="E94" s="94">
        <v>3471</v>
      </c>
      <c r="F94" s="95" t="s">
        <v>32</v>
      </c>
      <c r="G94" s="95" t="s">
        <v>118</v>
      </c>
      <c r="H94" s="95" t="str">
        <v>278010</v>
      </c>
      <c r="I94" s="95" t="str">
        <v>*ביוסל- ביו-סל בע"מ</v>
      </c>
      <c r="J94" s="89"/>
      <c r="K94" s="89"/>
    </row>
    <row r="95" spans="1:11">
      <c r="A95" s="94">
        <v>0.00434028109331393</v>
      </c>
      <c r="B95" s="94">
        <v>0.101610907363053</v>
      </c>
      <c r="C95" s="94">
        <v>124.305213</v>
      </c>
      <c r="D95" s="94">
        <v>857.1</v>
      </c>
      <c r="E95" s="94">
        <v>14503</v>
      </c>
      <c r="F95" s="95" t="s">
        <v>32</v>
      </c>
      <c r="G95" s="95" t="s">
        <v>118</v>
      </c>
      <c r="H95" s="95" t="str">
        <v>1094473</v>
      </c>
      <c r="I95" s="95" t="str">
        <v>כן פייט ביופרמה- כן פייט ביופרמה בע"מ</v>
      </c>
      <c r="J95" s="89"/>
      <c r="K95" s="89"/>
    </row>
    <row r="96" spans="1:11">
      <c r="A96" s="94">
        <v>0.00739101885598591</v>
      </c>
      <c r="B96" s="94">
        <v>0.00171809014378102</v>
      </c>
      <c r="C96" s="94">
        <v>211.678035</v>
      </c>
      <c r="D96" s="94">
        <v>3070</v>
      </c>
      <c r="E96" s="94">
        <v>6895.05</v>
      </c>
      <c r="F96" s="95" t="s">
        <v>32</v>
      </c>
      <c r="G96" s="95" t="s">
        <v>123</v>
      </c>
      <c r="H96" s="95" t="str">
        <v>1129543</v>
      </c>
      <c r="I96" s="95" t="str">
        <v>אופקו הלת' אינק- אופקו</v>
      </c>
      <c r="J96" s="89"/>
      <c r="K96" s="89"/>
    </row>
    <row r="97" spans="1:11">
      <c r="A97" s="94">
        <v>0.00925027278119582</v>
      </c>
      <c r="B97" s="94">
        <v>0.230565061369152</v>
      </c>
      <c r="C97" s="94">
        <v>264.92688</v>
      </c>
      <c r="D97" s="94">
        <v>1263</v>
      </c>
      <c r="E97" s="94">
        <v>20976</v>
      </c>
      <c r="F97" s="95" t="s">
        <v>32</v>
      </c>
      <c r="G97" s="95" t="s">
        <v>101</v>
      </c>
      <c r="H97" s="95" t="str">
        <v>265017</v>
      </c>
      <c r="I97" s="95" t="str">
        <v>*אורביט- אורביט-אלחוט טכנולוגיות בע"מ</v>
      </c>
      <c r="J97" s="89"/>
      <c r="K97" s="89"/>
    </row>
    <row r="98" spans="1:11">
      <c r="A98" s="94">
        <v>0.00335905232548528</v>
      </c>
      <c r="B98" s="94">
        <v>0.0938614942103108</v>
      </c>
      <c r="C98" s="94">
        <v>96.20292</v>
      </c>
      <c r="D98" s="94">
        <v>2046</v>
      </c>
      <c r="E98" s="94">
        <v>4702</v>
      </c>
      <c r="F98" s="95" t="s">
        <v>32</v>
      </c>
      <c r="G98" s="95" t="s">
        <v>101</v>
      </c>
      <c r="H98" s="95" t="str">
        <v>282012</v>
      </c>
      <c r="I98" s="95" t="str">
        <v>אימקו- אימקו תעשיות בע"מ</v>
      </c>
      <c r="J98" s="89"/>
      <c r="K98" s="89"/>
    </row>
    <row r="99" spans="1:11">
      <c r="A99" s="94">
        <v>0.0167477433037539</v>
      </c>
      <c r="B99" s="94">
        <v>0.0675301147968245</v>
      </c>
      <c r="C99" s="94">
        <v>479.65368</v>
      </c>
      <c r="D99" s="94">
        <v>2388</v>
      </c>
      <c r="E99" s="94">
        <v>20086</v>
      </c>
      <c r="F99" s="95" t="s">
        <v>32</v>
      </c>
      <c r="G99" s="95" t="s">
        <v>119</v>
      </c>
      <c r="H99" s="95" t="str">
        <v>749077</v>
      </c>
      <c r="I99" s="95" t="str">
        <v>אלרון- אלרון תעשיה אלקטרונית בע"מ</v>
      </c>
      <c r="J99" s="89"/>
      <c r="K99" s="89"/>
    </row>
    <row r="100" spans="1:11">
      <c r="A100" s="94">
        <v>0.00753180180051509</v>
      </c>
      <c r="B100" s="94">
        <v>0.040813928991655</v>
      </c>
      <c r="C100" s="94">
        <v>215.71004434</v>
      </c>
      <c r="D100" s="94">
        <v>105.7</v>
      </c>
      <c r="E100" s="94">
        <v>204077.62</v>
      </c>
      <c r="F100" s="95" t="s">
        <v>32</v>
      </c>
      <c r="G100" s="95" t="s">
        <v>98</v>
      </c>
      <c r="H100" s="95" t="str">
        <v>1125012</v>
      </c>
      <c r="I100" s="95" t="str">
        <v>שמן נפט וגז- שמן משאבי נפט וגז בע"מ</v>
      </c>
      <c r="J100" s="89"/>
      <c r="K100" s="89"/>
    </row>
    <row r="101" spans="1:11">
      <c r="A101" s="94">
        <v>0.0185207217856396</v>
      </c>
      <c r="B101" s="94">
        <v>0.739152548573253</v>
      </c>
      <c r="C101" s="94">
        <v>530.431605</v>
      </c>
      <c r="D101" s="94">
        <v>372.9</v>
      </c>
      <c r="E101" s="94">
        <v>142245</v>
      </c>
      <c r="F101" s="95" t="s">
        <v>32</v>
      </c>
      <c r="G101" s="95" t="s">
        <v>124</v>
      </c>
      <c r="H101" s="95" t="str">
        <v>1090364</v>
      </c>
      <c r="I101" s="95" t="str">
        <v>*אלספק- אלספק הנדסה בע"מ</v>
      </c>
      <c r="J101" s="89"/>
      <c r="K101" s="89"/>
    </row>
    <row r="102" spans="1:11">
      <c r="A102" s="94">
        <v>0.00957659096882811</v>
      </c>
      <c r="B102" s="94">
        <v>0.121964080202846</v>
      </c>
      <c r="C102" s="94">
        <v>274.2726</v>
      </c>
      <c r="D102" s="94">
        <v>4910</v>
      </c>
      <c r="E102" s="94">
        <v>5586</v>
      </c>
      <c r="F102" s="95" t="s">
        <v>32</v>
      </c>
      <c r="G102" s="95" t="s">
        <v>124</v>
      </c>
      <c r="H102" s="95" t="str">
        <v>578013</v>
      </c>
      <c r="I102" s="95" t="str">
        <v>אפקון תעשיות 1- אפקון תעשיות בע"מ</v>
      </c>
      <c r="J102" s="89"/>
      <c r="K102" s="89"/>
    </row>
    <row r="103" spans="1:11">
      <c r="A103" s="94">
        <v>0.0089347149317155</v>
      </c>
      <c r="B103" s="94">
        <v>0.176986972017762</v>
      </c>
      <c r="C103" s="94">
        <v>255.889335</v>
      </c>
      <c r="D103" s="94">
        <v>711.1</v>
      </c>
      <c r="E103" s="94">
        <v>35985</v>
      </c>
      <c r="F103" s="95" t="s">
        <v>32</v>
      </c>
      <c r="G103" s="95" t="s">
        <v>74</v>
      </c>
      <c r="H103" s="95" t="str">
        <v>1091933</v>
      </c>
      <c r="I103" s="95" t="str">
        <v>*גולן פלסטיק- גולן מוצרי פלסטיק בע"מ</v>
      </c>
      <c r="J103" s="89"/>
      <c r="K103" s="89"/>
    </row>
    <row r="104" spans="1:11">
      <c r="A104" s="94">
        <v>0.0217770853767913</v>
      </c>
      <c r="B104" s="94">
        <v>0.277511609221375</v>
      </c>
      <c r="C104" s="94">
        <v>623.69353</v>
      </c>
      <c r="D104" s="94">
        <v>1481</v>
      </c>
      <c r="E104" s="94">
        <v>42113</v>
      </c>
      <c r="F104" s="95" t="s">
        <v>32</v>
      </c>
      <c r="G104" s="95" t="s">
        <v>74</v>
      </c>
      <c r="H104" s="95" t="str">
        <v>1095892</v>
      </c>
      <c r="I104" s="95" t="str">
        <v>*גניגר- גניגר מפעלי פלסטיק בע"מ</v>
      </c>
      <c r="J104" s="89"/>
      <c r="K104" s="89"/>
    </row>
    <row r="105" spans="1:11">
      <c r="A105" s="94">
        <v>0.00698281787317151</v>
      </c>
      <c r="B105" s="94">
        <v>0.272083675482314</v>
      </c>
      <c r="C105" s="94">
        <v>199.9872</v>
      </c>
      <c r="D105" s="94">
        <v>560</v>
      </c>
      <c r="E105" s="94">
        <v>35712</v>
      </c>
      <c r="F105" s="95" t="s">
        <v>32</v>
      </c>
      <c r="G105" s="95" t="s">
        <v>74</v>
      </c>
      <c r="H105" s="95" t="str">
        <v>1092840</v>
      </c>
      <c r="I105" s="95" t="str">
        <v>*פלסטופיל- חברת פלסטופיל הזורע בע"מ</v>
      </c>
      <c r="J105" s="89"/>
      <c r="K105" s="89"/>
    </row>
    <row r="106" spans="1:11">
      <c r="A106" s="94">
        <v>0.0427252830596508</v>
      </c>
      <c r="B106" s="94">
        <v>0.291924731228238</v>
      </c>
      <c r="C106" s="94">
        <v>1223.6478</v>
      </c>
      <c r="D106" s="94">
        <v>2495</v>
      </c>
      <c r="E106" s="94">
        <v>49044</v>
      </c>
      <c r="F106" s="95" t="s">
        <v>32</v>
      </c>
      <c r="G106" s="95" t="s">
        <v>74</v>
      </c>
      <c r="H106" s="95" t="str">
        <v>1090943</v>
      </c>
      <c r="I106" s="95" t="str">
        <v>*פולירם- פולירם (1999) בע"מ</v>
      </c>
      <c r="J106" s="89"/>
      <c r="K106" s="89"/>
    </row>
    <row r="107" spans="1:11">
      <c r="A107" s="94">
        <v>0.0164835803628193</v>
      </c>
      <c r="B107" s="94">
        <v>0.129964497853821</v>
      </c>
      <c r="C107" s="94">
        <v>472.08808</v>
      </c>
      <c r="D107" s="94">
        <v>1412</v>
      </c>
      <c r="E107" s="94">
        <v>33434</v>
      </c>
      <c r="F107" s="95" t="s">
        <v>32</v>
      </c>
      <c r="G107" s="95" t="s">
        <v>74</v>
      </c>
      <c r="H107" s="95" t="str">
        <v>644013</v>
      </c>
      <c r="I107" s="95" t="str">
        <v>פלרם- פלרם (1990) תעשיות בע"מ</v>
      </c>
      <c r="J107" s="89"/>
      <c r="K107" s="89"/>
    </row>
    <row r="108" spans="1:11">
      <c r="A108" s="94">
        <v>0.0207552652998943</v>
      </c>
      <c r="B108" s="94">
        <v>0.130402588477484</v>
      </c>
      <c r="C108" s="94">
        <v>594.428706</v>
      </c>
      <c r="D108" s="94">
        <v>639.9</v>
      </c>
      <c r="E108" s="94">
        <v>92894</v>
      </c>
      <c r="F108" s="95" t="s">
        <v>32</v>
      </c>
      <c r="G108" s="95" t="s">
        <v>74</v>
      </c>
      <c r="H108" s="95" t="str">
        <v>1103878</v>
      </c>
      <c r="I108" s="95" t="str">
        <v>*רבל- רבל אי.סי.אס. בע"מ</v>
      </c>
      <c r="J108" s="89"/>
      <c r="K108" s="89"/>
    </row>
    <row r="109" spans="1:11">
      <c r="A109" s="94">
        <v>0.00571698869722416</v>
      </c>
      <c r="B109" s="94">
        <v>0.0708639047407298</v>
      </c>
      <c r="C109" s="94">
        <v>163.73398</v>
      </c>
      <c r="D109" s="94">
        <v>2854</v>
      </c>
      <c r="E109" s="94">
        <v>5737</v>
      </c>
      <c r="F109" s="95" t="s">
        <v>32</v>
      </c>
      <c r="G109" s="95" t="s">
        <v>74</v>
      </c>
      <c r="H109" s="95" t="str">
        <v>1080456</v>
      </c>
      <c r="I109" s="95" t="str">
        <v>רימוני- רימוני תעשיות בע"מ</v>
      </c>
      <c r="J109" s="89"/>
      <c r="K109" s="89"/>
    </row>
    <row r="110" spans="1:11">
      <c r="A110" s="94">
        <v>0.0108061832853908</v>
      </c>
      <c r="B110" s="94">
        <v>0.26681784919405</v>
      </c>
      <c r="C110" s="94">
        <v>309.488</v>
      </c>
      <c r="D110" s="94">
        <v>800</v>
      </c>
      <c r="E110" s="94">
        <v>38686</v>
      </c>
      <c r="F110" s="95" t="s">
        <v>32</v>
      </c>
      <c r="G110" s="95" t="s">
        <v>103</v>
      </c>
      <c r="H110" s="95" t="str">
        <v>130013</v>
      </c>
      <c r="I110" s="95" t="str">
        <v>*זנלכל- זנלכל בע"מ</v>
      </c>
      <c r="J110" s="89"/>
      <c r="K110" s="89"/>
    </row>
    <row r="111" spans="1:11">
      <c r="A111" s="94">
        <v>0.0058649290922244</v>
      </c>
      <c r="B111" s="94">
        <v>0.566042670217242</v>
      </c>
      <c r="C111" s="94">
        <v>167.970978</v>
      </c>
      <c r="D111" s="94">
        <v>38.9</v>
      </c>
      <c r="E111" s="94">
        <v>431802</v>
      </c>
      <c r="F111" s="95" t="s">
        <v>32</v>
      </c>
      <c r="G111" s="95" t="s">
        <v>121</v>
      </c>
      <c r="H111" s="95" t="str">
        <v>1122415</v>
      </c>
      <c r="I111" s="95" t="str">
        <v>*אייסקיור מדיקל- אייסקיור מדיקל בע"מ</v>
      </c>
      <c r="J111" s="89"/>
      <c r="K111" s="89"/>
    </row>
    <row r="112" spans="1:11">
      <c r="A112" s="94">
        <v>0.0116682337797032</v>
      </c>
      <c r="B112" s="94">
        <v>0.293910916520885</v>
      </c>
      <c r="C112" s="94">
        <v>334.17703926</v>
      </c>
      <c r="D112" s="94">
        <v>16.2</v>
      </c>
      <c r="E112" s="94">
        <v>2062821.23</v>
      </c>
      <c r="F112" s="95" t="s">
        <v>32</v>
      </c>
      <c r="G112" s="95" t="s">
        <v>121</v>
      </c>
      <c r="H112" s="95" t="str">
        <v>1104868</v>
      </c>
      <c r="I112" s="95" t="str">
        <v>*אקסלנז- אקסלנז ביוסיינס בע"מ</v>
      </c>
      <c r="J112" s="89"/>
      <c r="K112" s="89"/>
    </row>
    <row r="113" spans="1:11">
      <c r="A113" s="94">
        <v>0.0224068205541332</v>
      </c>
      <c r="B113" s="94">
        <v>0.311687979507183</v>
      </c>
      <c r="C113" s="94">
        <v>641.729082</v>
      </c>
      <c r="D113" s="94">
        <v>402</v>
      </c>
      <c r="E113" s="94">
        <v>159634.1</v>
      </c>
      <c r="F113" s="95" t="s">
        <v>32</v>
      </c>
      <c r="G113" s="95" t="s">
        <v>121</v>
      </c>
      <c r="H113" s="95" t="str">
        <v>1096890</v>
      </c>
      <c r="I113" s="95" t="str">
        <v>*מדיקל קומפרישיין- מדיקל קומפרישין סיסטם (די.בי.אן.) בע"מ</v>
      </c>
      <c r="J113" s="89"/>
      <c r="K113" s="89"/>
    </row>
    <row r="114" spans="1:11">
      <c r="A114" s="94">
        <v>0.0551708823805771</v>
      </c>
      <c r="B114" s="94">
        <v>0.149247846674976</v>
      </c>
      <c r="C114" s="94">
        <v>1580.08851</v>
      </c>
      <c r="D114" s="94">
        <v>3003</v>
      </c>
      <c r="E114" s="94">
        <v>52617</v>
      </c>
      <c r="F114" s="95" t="s">
        <v>32</v>
      </c>
      <c r="G114" s="95" t="s">
        <v>121</v>
      </c>
      <c r="H114" s="95" t="str">
        <v>1106855</v>
      </c>
      <c r="I114" s="95" t="str">
        <v>*מזור רובוטיקה- מזור רובוטיקה ניתוחיות בע"מ</v>
      </c>
      <c r="J114" s="89"/>
      <c r="K114" s="89"/>
    </row>
    <row r="115" spans="1:11">
      <c r="A115" s="94">
        <v>0.00936204412431262</v>
      </c>
      <c r="B115" s="94">
        <v>0.095475013767156</v>
      </c>
      <c r="C115" s="94">
        <v>268.128</v>
      </c>
      <c r="D115" s="94">
        <v>840</v>
      </c>
      <c r="E115" s="94">
        <v>31920</v>
      </c>
      <c r="F115" s="95" t="s">
        <v>32</v>
      </c>
      <c r="G115" s="95" t="s">
        <v>102</v>
      </c>
      <c r="H115" s="95" t="str">
        <v>1129444</v>
      </c>
      <c r="I115" s="95" t="str">
        <v>מנדלסוןתשת- ישראל מנדלסון הספקה טכנית והנדסית-קמ"ן (2005)בע"מ</v>
      </c>
      <c r="J115" s="89"/>
      <c r="K115" s="89"/>
    </row>
    <row r="116" spans="1:11">
      <c r="A116" s="94">
        <v>0.0111871905621576</v>
      </c>
      <c r="B116" s="94">
        <v>0.218002091864182</v>
      </c>
      <c r="C116" s="94">
        <v>320.40001</v>
      </c>
      <c r="D116" s="94">
        <v>1021</v>
      </c>
      <c r="E116" s="94">
        <v>31381</v>
      </c>
      <c r="F116" s="95" t="s">
        <v>32</v>
      </c>
      <c r="G116" s="95" t="s">
        <v>102</v>
      </c>
      <c r="H116" s="95" t="str">
        <v>253013</v>
      </c>
      <c r="I116" s="95" t="str">
        <v>*מדטכניקה- מדטכניקה בע"מ</v>
      </c>
      <c r="J116" s="89"/>
      <c r="K116" s="89"/>
    </row>
    <row r="117" spans="1:11">
      <c r="A117" s="94">
        <v>0.0123940617791969</v>
      </c>
      <c r="B117" s="94">
        <v>0.150904612248365</v>
      </c>
      <c r="C117" s="94">
        <v>354.96468</v>
      </c>
      <c r="D117" s="94">
        <v>199.8</v>
      </c>
      <c r="E117" s="94">
        <v>177660</v>
      </c>
      <c r="F117" s="95" t="s">
        <v>32</v>
      </c>
      <c r="G117" s="95" t="s">
        <v>102</v>
      </c>
      <c r="H117" s="95" t="str">
        <v>1104959</v>
      </c>
      <c r="I117" s="95" t="str">
        <v>המשביר 365 החזקות בעמ- משביר לצרכן</v>
      </c>
      <c r="J117" s="89"/>
      <c r="K117" s="89"/>
    </row>
    <row r="118" spans="1:11">
      <c r="A118" s="94">
        <v>0.00420263420521364</v>
      </c>
      <c r="B118" s="94">
        <v>0.172834822162401</v>
      </c>
      <c r="C118" s="94">
        <v>120.36302</v>
      </c>
      <c r="D118" s="94">
        <v>809</v>
      </c>
      <c r="E118" s="94">
        <v>14878</v>
      </c>
      <c r="F118" s="95" t="s">
        <v>32</v>
      </c>
      <c r="G118" s="95" t="s">
        <v>102</v>
      </c>
      <c r="H118" s="95" t="str">
        <v>1103621</v>
      </c>
      <c r="I118" s="95" t="str">
        <v>*ניסקו חשמל- ניסקו חשמל ואלקטרוניקה בע"מ</v>
      </c>
      <c r="J118" s="89"/>
      <c r="K118" s="89"/>
    </row>
    <row r="119" spans="1:11">
      <c r="A119" s="94">
        <v>0.0076511442477935</v>
      </c>
      <c r="B119" s="94">
        <v>0.134749632768079</v>
      </c>
      <c r="C119" s="94">
        <v>219.128</v>
      </c>
      <c r="D119" s="94">
        <v>1300</v>
      </c>
      <c r="E119" s="94">
        <v>16856</v>
      </c>
      <c r="F119" s="95" t="s">
        <v>32</v>
      </c>
      <c r="G119" s="95" t="s">
        <v>102</v>
      </c>
      <c r="H119" s="95" t="str">
        <v>1092204</v>
      </c>
      <c r="I119" s="95" t="str">
        <v>*עמיר שיווק- עמיר שיווק והשקעות בחקלאות בע"מ</v>
      </c>
      <c r="J119" s="89"/>
      <c r="K119" s="89"/>
    </row>
    <row r="120" spans="1:11">
      <c r="A120" s="94">
        <v>0.0462457713583623</v>
      </c>
      <c r="B120" s="94">
        <v>0.306973584528553</v>
      </c>
      <c r="C120" s="94">
        <v>1324.47423</v>
      </c>
      <c r="D120" s="94">
        <v>3963</v>
      </c>
      <c r="E120" s="94">
        <v>33421</v>
      </c>
      <c r="F120" s="95" t="s">
        <v>32</v>
      </c>
      <c r="G120" s="95" t="s">
        <v>102</v>
      </c>
      <c r="H120" s="95" t="str">
        <v>288019</v>
      </c>
      <c r="I120" s="95" t="str">
        <v>*סקופ- קבוצת סקופ מתכות בע"מ</v>
      </c>
      <c r="J120" s="89"/>
      <c r="K120" s="89"/>
    </row>
    <row r="121" spans="1:11">
      <c r="A121" s="94">
        <v>0.00705472455083893</v>
      </c>
      <c r="B121" s="94">
        <v>0.0492718457884193</v>
      </c>
      <c r="C121" s="94">
        <v>202.0466</v>
      </c>
      <c r="D121" s="94">
        <v>27230</v>
      </c>
      <c r="E121" s="94">
        <v>742</v>
      </c>
      <c r="F121" s="95" t="s">
        <v>32</v>
      </c>
      <c r="G121" s="95" t="s">
        <v>125</v>
      </c>
      <c r="H121" s="95" t="str">
        <v>800011</v>
      </c>
      <c r="I121" s="95" t="str">
        <v>אפריקה תעשיות- אפריקה ישראל תעשיות בע"מ</v>
      </c>
      <c r="J121" s="89"/>
      <c r="K121" s="89"/>
    </row>
    <row r="122" spans="1:11">
      <c r="A122" s="94">
        <v>0.0296317076452257</v>
      </c>
      <c r="B122" s="94">
        <v>0.184535283185058</v>
      </c>
      <c r="C122" s="94">
        <v>848.64912</v>
      </c>
      <c r="D122" s="94">
        <v>3314</v>
      </c>
      <c r="E122" s="94">
        <v>25608</v>
      </c>
      <c r="F122" s="95" t="s">
        <v>32</v>
      </c>
      <c r="G122" s="95" t="s">
        <v>125</v>
      </c>
      <c r="H122" s="95" t="str">
        <v>1080324</v>
      </c>
      <c r="I122" s="95" t="str">
        <v>*המלט- המ-לט (ישראל-קנדה) בע"מ</v>
      </c>
      <c r="J122" s="89"/>
      <c r="K122" s="89"/>
    </row>
    <row r="123" spans="1:11">
      <c r="A123" s="94">
        <v>0.0298664493932224</v>
      </c>
      <c r="B123" s="94">
        <v>0.169292232655558</v>
      </c>
      <c r="C123" s="94">
        <v>855.3721</v>
      </c>
      <c r="D123" s="94">
        <v>19990</v>
      </c>
      <c r="E123" s="94">
        <v>4279</v>
      </c>
      <c r="F123" s="95" t="s">
        <v>32</v>
      </c>
      <c r="G123" s="95" t="s">
        <v>125</v>
      </c>
      <c r="H123" s="95" t="str">
        <v>797035</v>
      </c>
      <c r="I123" s="95" t="str">
        <v>*קליל- קליל תעשיות בע"מ</v>
      </c>
      <c r="J123" s="89"/>
      <c r="K123" s="89"/>
    </row>
    <row r="124" spans="1:11">
      <c r="A124" s="94">
        <v>0.00914533526101438</v>
      </c>
      <c r="B124" s="94">
        <v>0.107783715959223</v>
      </c>
      <c r="C124" s="94">
        <v>261.92148</v>
      </c>
      <c r="D124" s="94">
        <v>93</v>
      </c>
      <c r="E124" s="94">
        <v>281636</v>
      </c>
      <c r="F124" s="95" t="s">
        <v>32</v>
      </c>
      <c r="G124" s="95" t="s">
        <v>125</v>
      </c>
      <c r="H124" s="95" t="str">
        <v>1090141</v>
      </c>
      <c r="I124" s="95" t="str">
        <v>תדיר גן- תדיר-גן (מוצרים מדוייקים) 1993 בע"מ</v>
      </c>
      <c r="J124" s="89"/>
      <c r="K124" s="89"/>
    </row>
    <row r="125" spans="1:11">
      <c r="A125" s="94">
        <v>0.00840575378224734</v>
      </c>
      <c r="B125" s="94">
        <v>0.0381517580859469</v>
      </c>
      <c r="C125" s="94">
        <v>240.739941</v>
      </c>
      <c r="D125" s="94">
        <v>562.7</v>
      </c>
      <c r="E125" s="94">
        <v>42783</v>
      </c>
      <c r="F125" s="95" t="s">
        <v>32</v>
      </c>
      <c r="G125" s="95" t="s">
        <v>81</v>
      </c>
      <c r="H125" s="95" t="str">
        <v>1820083</v>
      </c>
      <c r="I125" s="95" t="str">
        <v>אדגר- אדגר השקעות ופיתוח בע"מ</v>
      </c>
      <c r="J125" s="89"/>
      <c r="K125" s="89"/>
    </row>
    <row r="126" spans="1:11">
      <c r="A126" s="94">
        <v>0.0524967103636762</v>
      </c>
      <c r="B126" s="94">
        <v>0.200537828555762</v>
      </c>
      <c r="C126" s="94">
        <v>1503.500493</v>
      </c>
      <c r="D126" s="94">
        <v>356.1</v>
      </c>
      <c r="E126" s="94">
        <v>422213</v>
      </c>
      <c r="F126" s="95" t="s">
        <v>32</v>
      </c>
      <c r="G126" s="95" t="s">
        <v>81</v>
      </c>
      <c r="H126" s="95" t="str">
        <v>715011</v>
      </c>
      <c r="I126" s="95" t="str">
        <v>*אזורים- אזורים-חברה להשקעות בפתוח ובבנין בע"מ</v>
      </c>
      <c r="J126" s="89"/>
      <c r="K126" s="89"/>
    </row>
    <row r="127" spans="1:11">
      <c r="A127" s="94">
        <v>0.0117840213639111</v>
      </c>
      <c r="B127" s="94">
        <v>0.0784067147079461</v>
      </c>
      <c r="C127" s="94">
        <v>337.493184</v>
      </c>
      <c r="D127" s="94">
        <v>649.6</v>
      </c>
      <c r="E127" s="94">
        <v>51954</v>
      </c>
      <c r="F127" s="95" t="s">
        <v>32</v>
      </c>
      <c r="G127" s="95" t="s">
        <v>89</v>
      </c>
      <c r="H127" s="95" t="str">
        <v>1090117</v>
      </c>
      <c r="I127" s="95" t="str">
        <v>ספאנטק- נ.ר. ספאנטק תעשיות בע"מ</v>
      </c>
      <c r="J127" s="89"/>
      <c r="K127" s="89"/>
    </row>
    <row r="128" spans="1:11">
      <c r="A128" s="94">
        <v>0.0257324271613426</v>
      </c>
      <c r="B128" s="94">
        <v>0.139862637744259</v>
      </c>
      <c r="C128" s="94">
        <v>736.97412</v>
      </c>
      <c r="D128" s="94">
        <v>6971</v>
      </c>
      <c r="E128" s="94">
        <v>10572</v>
      </c>
      <c r="F128" s="95" t="s">
        <v>32</v>
      </c>
      <c r="G128" s="95" t="s">
        <v>89</v>
      </c>
      <c r="H128" s="95" t="str">
        <v>625012</v>
      </c>
      <c r="I128" s="95" t="str">
        <v>*על בד- עלבד משואות יצחק בע"מ</v>
      </c>
      <c r="J128" s="89"/>
      <c r="K128" s="89"/>
    </row>
    <row r="129" spans="1:11">
      <c r="A129" s="94">
        <v>0.00704880448810294</v>
      </c>
      <c r="B129" s="94">
        <v>0.0422583201525858</v>
      </c>
      <c r="C129" s="94">
        <v>201.87705</v>
      </c>
      <c r="D129" s="94">
        <v>7071</v>
      </c>
      <c r="E129" s="94">
        <v>2855</v>
      </c>
      <c r="F129" s="95" t="s">
        <v>32</v>
      </c>
      <c r="G129" s="95" t="s">
        <v>122</v>
      </c>
      <c r="H129" s="95" t="str">
        <v>161018</v>
      </c>
      <c r="I129" s="95" t="str">
        <v>וואן תוכנה- וואן טכנולוגיות תוכנה(או.אס.טי)בע"מ</v>
      </c>
      <c r="J129" s="89"/>
      <c r="K129" s="89"/>
    </row>
    <row r="130" spans="1:11">
      <c r="A130" s="94">
        <v>0.0503231296338216</v>
      </c>
      <c r="B130" s="94">
        <v>0.245424510613216</v>
      </c>
      <c r="C130" s="94">
        <v>1441.24936</v>
      </c>
      <c r="D130" s="94">
        <v>2612</v>
      </c>
      <c r="E130" s="94">
        <v>55178</v>
      </c>
      <c r="F130" s="95" t="s">
        <v>32</v>
      </c>
      <c r="G130" s="95" t="s">
        <v>122</v>
      </c>
      <c r="H130" s="95" t="str">
        <v>1084698</v>
      </c>
      <c r="I130" s="95" t="str">
        <v>*חילן טק- חילן טק בע"מ</v>
      </c>
      <c r="J130" s="89"/>
      <c r="K130" s="89"/>
    </row>
    <row r="131" spans="1:11">
      <c r="A131" s="94">
        <v>0.0141704409364596</v>
      </c>
      <c r="B131" s="94">
        <v>0.194481554269899</v>
      </c>
      <c r="C131" s="94">
        <v>405.84</v>
      </c>
      <c r="D131" s="94">
        <v>1600</v>
      </c>
      <c r="E131" s="94">
        <v>25365</v>
      </c>
      <c r="F131" s="95" t="s">
        <v>32</v>
      </c>
      <c r="G131" s="95" t="s">
        <v>84</v>
      </c>
      <c r="H131" s="95" t="str">
        <v>1103506</v>
      </c>
      <c r="I131" s="95" t="str">
        <v>*אוריין- אוריין ש.מ. בע"מ</v>
      </c>
      <c r="J131" s="89"/>
      <c r="K131" s="89"/>
    </row>
    <row r="132" spans="1:11">
      <c r="A132" s="94">
        <v>0.00712397758788155</v>
      </c>
      <c r="B132" s="94">
        <v>0.204467253221013</v>
      </c>
      <c r="C132" s="94">
        <v>204.03</v>
      </c>
      <c r="D132" s="94">
        <v>1500</v>
      </c>
      <c r="E132" s="94">
        <v>13602</v>
      </c>
      <c r="F132" s="95" t="s">
        <v>32</v>
      </c>
      <c r="G132" s="95" t="s">
        <v>84</v>
      </c>
      <c r="H132" s="95" t="str">
        <v>654012</v>
      </c>
      <c r="I132" s="95" t="str">
        <v>*אמנת- אמנת ניהול ומערכות בע"מ</v>
      </c>
      <c r="J132" s="89"/>
      <c r="K132" s="89"/>
    </row>
    <row r="133" spans="1:11">
      <c r="A133" s="94">
        <v>0.0124823826207817</v>
      </c>
      <c r="B133" s="94">
        <v>0.0918578145116925</v>
      </c>
      <c r="C133" s="94">
        <v>357.49418</v>
      </c>
      <c r="D133" s="94">
        <v>8962</v>
      </c>
      <c r="E133" s="94">
        <v>3989</v>
      </c>
      <c r="F133" s="95" t="s">
        <v>32</v>
      </c>
      <c r="G133" s="95" t="s">
        <v>84</v>
      </c>
      <c r="H133" s="95" t="str">
        <v>314013</v>
      </c>
      <c r="I133" s="95" t="str">
        <v>דנאל כא- דנאל (אדיר יהושע) בע"מ</v>
      </c>
      <c r="J133" s="89"/>
      <c r="K133" s="89"/>
    </row>
    <row r="134" spans="1:11">
      <c r="A134" s="94">
        <v>0.00707002181138386</v>
      </c>
      <c r="B134" s="94">
        <v>0.291661127826934</v>
      </c>
      <c r="C134" s="94">
        <v>202.484712</v>
      </c>
      <c r="D134" s="94">
        <v>602.4</v>
      </c>
      <c r="E134" s="94">
        <v>33613</v>
      </c>
      <c r="F134" s="95" t="s">
        <v>32</v>
      </c>
      <c r="G134" s="95" t="s">
        <v>84</v>
      </c>
      <c r="H134" s="95" t="str">
        <v>1081439</v>
      </c>
      <c r="I134" s="95" t="str">
        <v>*לודן- לודן חברה להנדסה בע"מ</v>
      </c>
      <c r="J134" s="89"/>
      <c r="K134" s="89"/>
    </row>
    <row r="135" spans="1:11">
      <c r="A135" s="94">
        <v>0.000733930655805488</v>
      </c>
      <c r="B135" s="94">
        <v>0.00985252928667225</v>
      </c>
      <c r="C135" s="94">
        <v>21.0197</v>
      </c>
      <c r="D135" s="94">
        <v>2470</v>
      </c>
      <c r="E135" s="94">
        <v>851</v>
      </c>
      <c r="F135" s="95" t="s">
        <v>32</v>
      </c>
      <c r="G135" s="95" t="s">
        <v>84</v>
      </c>
      <c r="H135" s="95" t="str">
        <v>286013</v>
      </c>
      <c r="I135" s="95" t="str">
        <v>ברן- קבוצת ברן בע"מ</v>
      </c>
      <c r="J135" s="89"/>
      <c r="K135" s="89"/>
    </row>
    <row r="136" spans="1:11">
      <c r="A136" s="94">
        <v>0.011869399318043</v>
      </c>
      <c r="B136" s="94">
        <v>0.265326149044165</v>
      </c>
      <c r="C136" s="94">
        <v>339.9384</v>
      </c>
      <c r="D136" s="94">
        <v>1390</v>
      </c>
      <c r="E136" s="94">
        <v>24456</v>
      </c>
      <c r="F136" s="95" t="s">
        <v>32</v>
      </c>
      <c r="G136" s="95" t="s">
        <v>78</v>
      </c>
      <c r="H136" s="95" t="str">
        <v>271015</v>
      </c>
      <c r="I136" s="95" t="str">
        <v>*קו מנחה- קו מנחה שרותי מידע ותקשורת בע"מ</v>
      </c>
      <c r="J136" s="89"/>
      <c r="K136" s="89"/>
    </row>
    <row r="137" spans="1:11">
      <c r="A137" s="96">
        <v>0.877781216983566</v>
      </c>
      <c r="B137" s="97"/>
      <c r="C137" s="96">
        <v>25139.5655716</v>
      </c>
      <c r="D137" s="97"/>
      <c r="E137" s="96">
        <v>5382719</v>
      </c>
      <c r="F137" s="97"/>
      <c r="G137" s="97"/>
      <c r="H137" s="97"/>
      <c r="I137" s="98" t="str">
        <v> סה''כ ל: מניות היתר</v>
      </c>
      <c r="J137" s="89"/>
      <c r="K137" s="89"/>
    </row>
    <row r="138" spans="1:11" ht="15.2" customHeight="1">
      <c r="A138" s="93" t="str">
        <v> call 001 אופציות </v>
      </c>
      <c r="B138" s="93"/>
      <c r="C138" s="93"/>
      <c r="D138" s="93"/>
      <c r="E138" s="93"/>
      <c r="F138" s="93"/>
      <c r="G138" s="93"/>
      <c r="H138" s="93"/>
      <c r="I138" s="93"/>
      <c r="J138" s="89"/>
      <c r="K138" s="89"/>
    </row>
    <row r="139" spans="1:11">
      <c r="A139" s="94">
        <v>3.49163240105943e-10</v>
      </c>
      <c r="B139" s="94">
        <v>0</v>
      </c>
      <c r="C139" s="94">
        <v>1e-05</v>
      </c>
      <c r="D139" s="94">
        <v>0</v>
      </c>
      <c r="E139" s="94">
        <v>0</v>
      </c>
      <c r="F139" s="95" t="s">
        <v>34</v>
      </c>
      <c r="G139" s="95" t="s">
        <v>34</v>
      </c>
      <c r="H139" s="95" t="s">
        <v>34</v>
      </c>
      <c r="I139" s="95" t="s">
        <v>34</v>
      </c>
      <c r="J139" s="89"/>
      <c r="K139" s="89"/>
    </row>
    <row r="140" spans="1:11">
      <c r="A140" s="96">
        <v>3.49163240105943e-10</v>
      </c>
      <c r="B140" s="97"/>
      <c r="C140" s="96">
        <v>1e-05</v>
      </c>
      <c r="D140" s="97"/>
      <c r="E140" s="96">
        <v>0</v>
      </c>
      <c r="F140" s="97"/>
      <c r="G140" s="97"/>
      <c r="H140" s="97"/>
      <c r="I140" s="98" t="str">
        <v> סה''כ ל: call 001 אופציות </v>
      </c>
      <c r="J140" s="89"/>
      <c r="K140" s="89"/>
    </row>
    <row r="141" spans="1:11">
      <c r="A141" s="96">
        <v>10.7493723537382</v>
      </c>
      <c r="B141" s="97"/>
      <c r="C141" s="96">
        <v>307860.94064417</v>
      </c>
      <c r="D141" s="97"/>
      <c r="E141" s="96">
        <v>49244084.09</v>
      </c>
      <c r="F141" s="97"/>
      <c r="G141" s="97"/>
      <c r="H141" s="97"/>
      <c r="I141" s="98" t="s">
        <v>44</v>
      </c>
      <c r="J141" s="89"/>
      <c r="K141" s="89"/>
    </row>
    <row r="142" spans="1:11" ht="15.2" customHeight="1">
      <c r="A142" s="93" t="s">
        <v>45</v>
      </c>
      <c r="B142" s="93"/>
      <c r="C142" s="93"/>
      <c r="D142" s="93"/>
      <c r="E142" s="93"/>
      <c r="F142" s="93"/>
      <c r="G142" s="93"/>
      <c r="H142" s="93"/>
      <c r="I142" s="93"/>
      <c r="J142" s="89"/>
      <c r="K142" s="89"/>
    </row>
    <row r="143" spans="1:11" ht="15.2" customHeight="1">
      <c r="A143" s="93" t="s">
        <v>67</v>
      </c>
      <c r="B143" s="93"/>
      <c r="C143" s="93"/>
      <c r="D143" s="93"/>
      <c r="E143" s="93"/>
      <c r="F143" s="93"/>
      <c r="G143" s="93"/>
      <c r="H143" s="93"/>
      <c r="I143" s="93"/>
      <c r="J143" s="89"/>
      <c r="K143" s="89"/>
    </row>
    <row r="144" spans="1:11">
      <c r="A144" s="94">
        <v>0.0124585656661443</v>
      </c>
      <c r="B144" s="94">
        <v>0.0337505407354001</v>
      </c>
      <c r="C144" s="94">
        <v>356.81206482</v>
      </c>
      <c r="D144" s="94">
        <v>862</v>
      </c>
      <c r="E144" s="94">
        <v>41393.511</v>
      </c>
      <c r="F144" s="95" t="s">
        <v>11</v>
      </c>
      <c r="G144" s="95" t="str">
        <v>Health Care Equipment &amp; Servic</v>
      </c>
      <c r="H144" s="95" t="str">
        <v>IL0010909351</v>
      </c>
      <c r="I144" s="95" t="str">
        <v>SYNERON MEDICAL- Syneron Medical Ltd</v>
      </c>
      <c r="J144" s="89"/>
      <c r="K144" s="89"/>
    </row>
    <row r="145" spans="1:11">
      <c r="A145" s="94">
        <v>0.0303055375831743</v>
      </c>
      <c r="B145" s="94">
        <v>0.275836784316705</v>
      </c>
      <c r="C145" s="94">
        <v>867.9475414989</v>
      </c>
      <c r="D145" s="94">
        <v>337.99</v>
      </c>
      <c r="E145" s="94">
        <v>256796.811</v>
      </c>
      <c r="F145" s="95" t="s">
        <v>11</v>
      </c>
      <c r="G145" s="95" t="s">
        <v>126</v>
      </c>
      <c r="H145" s="95" t="str">
        <v>US72940P1066</v>
      </c>
      <c r="I145" s="95" t="str">
        <v>PLURISTEM Therapeutics Inc SYS- PLURISTEM THERAPEUTICS</v>
      </c>
      <c r="J145" s="89"/>
      <c r="K145" s="89"/>
    </row>
    <row r="146" spans="1:11">
      <c r="A146" s="94">
        <v>0.0233289682830116</v>
      </c>
      <c r="B146" s="94">
        <v>0.00053695945633929</v>
      </c>
      <c r="C146" s="94">
        <v>668.1393</v>
      </c>
      <c r="D146" s="94">
        <v>3778</v>
      </c>
      <c r="E146" s="94">
        <v>17685</v>
      </c>
      <c r="F146" s="95" t="s">
        <v>11</v>
      </c>
      <c r="G146" s="95" t="s">
        <v>126</v>
      </c>
      <c r="H146" s="95" t="str">
        <v>US8816242098</v>
      </c>
      <c r="I146" s="95" t="str">
        <v>Teva pharmaceutical-sp- טבע תעשיות פרמצבטיות בע"מ</v>
      </c>
      <c r="J146" s="89"/>
      <c r="K146" s="89"/>
    </row>
    <row r="147" spans="1:11">
      <c r="A147" s="94">
        <v>0.0259074182486188</v>
      </c>
      <c r="B147" s="94">
        <v>0.0476950765504065</v>
      </c>
      <c r="C147" s="94">
        <v>741.9858471</v>
      </c>
      <c r="D147" s="94">
        <v>1530</v>
      </c>
      <c r="E147" s="94">
        <v>48495.807</v>
      </c>
      <c r="F147" s="95" t="s">
        <v>11</v>
      </c>
      <c r="G147" s="95" t="s">
        <v>126</v>
      </c>
      <c r="H147" s="95" t="str">
        <v>IL0010941198</v>
      </c>
      <c r="I147" s="95" t="str">
        <v>Kamada ltd- קמהדע בע"מ</v>
      </c>
      <c r="J147" s="89"/>
      <c r="K147" s="89"/>
    </row>
    <row r="148" spans="1:11">
      <c r="A148" s="94">
        <v>0.0330427919492015</v>
      </c>
      <c r="B148" s="94">
        <v>0.0157983333333333</v>
      </c>
      <c r="C148" s="94">
        <v>946.342230619</v>
      </c>
      <c r="D148" s="94">
        <v>418.3</v>
      </c>
      <c r="E148" s="94">
        <v>226235.293</v>
      </c>
      <c r="F148" s="95" t="s">
        <v>12</v>
      </c>
      <c r="G148" s="95" t="s">
        <v>127</v>
      </c>
      <c r="H148" s="95" t="str">
        <v>JE00B3DCF752</v>
      </c>
      <c r="I148" s="95" t="str">
        <v>Atrium european real estaste- Atrium european real estaste</v>
      </c>
      <c r="J148" s="89"/>
      <c r="K148" s="89"/>
    </row>
    <row r="149" spans="1:11">
      <c r="A149" s="94">
        <v>0.40002297077733</v>
      </c>
      <c r="B149" s="94">
        <v>0.285678400375121</v>
      </c>
      <c r="C149" s="94">
        <v>11456.617559625</v>
      </c>
      <c r="D149" s="94">
        <v>3797.5</v>
      </c>
      <c r="E149" s="94">
        <v>301688.415</v>
      </c>
      <c r="F149" s="95" t="s">
        <v>11</v>
      </c>
      <c r="G149" s="95" t="str">
        <v>Semiconductors &amp; Semiconductor</v>
      </c>
      <c r="H149" s="95" t="str">
        <v>IL0011017329</v>
      </c>
      <c r="I149" s="95" t="str">
        <v>*Mellanox technologies- מלאנוקס טכנולוגיות בע"מ</v>
      </c>
      <c r="J149" s="89"/>
      <c r="K149" s="89"/>
    </row>
    <row r="150" spans="1:11">
      <c r="A150" s="94">
        <v>0.00489623051165406</v>
      </c>
      <c r="B150" s="94">
        <v>0.0212745098039216</v>
      </c>
      <c r="C150" s="94">
        <v>140.2275483</v>
      </c>
      <c r="D150" s="94">
        <v>609</v>
      </c>
      <c r="E150" s="94">
        <v>23025.87</v>
      </c>
      <c r="F150" s="95" t="s">
        <v>11</v>
      </c>
      <c r="G150" s="95" t="s">
        <v>128</v>
      </c>
      <c r="H150" s="95" t="str">
        <v>IL0010845654</v>
      </c>
      <c r="I150" s="95" t="str">
        <v>Clicksoftware Technologies- CLICKSOFTWARE TECHNOLOGIES</v>
      </c>
      <c r="J150" s="89"/>
      <c r="K150" s="89"/>
    </row>
    <row r="151" spans="1:11">
      <c r="A151" s="94">
        <v>0.00181055764697243</v>
      </c>
      <c r="B151" s="94">
        <v>0.014688201816432</v>
      </c>
      <c r="C151" s="94">
        <v>51.8541885</v>
      </c>
      <c r="D151" s="94">
        <v>269</v>
      </c>
      <c r="E151" s="94">
        <v>19276.65</v>
      </c>
      <c r="F151" s="95" t="s">
        <v>11</v>
      </c>
      <c r="G151" s="95" t="s">
        <v>128</v>
      </c>
      <c r="H151" s="95" t="str">
        <v>IL0010832371</v>
      </c>
      <c r="I151" s="95" t="str">
        <v>Commtouch Software- COMMTOUCH SOFTWARE</v>
      </c>
      <c r="J151" s="89"/>
      <c r="K151" s="89"/>
    </row>
    <row r="152" spans="1:11">
      <c r="A152" s="94">
        <v>0.0510915520311377</v>
      </c>
      <c r="B152" s="94">
        <v>0.0160084524629004</v>
      </c>
      <c r="C152" s="94">
        <v>1463.2569</v>
      </c>
      <c r="D152" s="94">
        <v>4137</v>
      </c>
      <c r="E152" s="94">
        <v>35370</v>
      </c>
      <c r="F152" s="95" t="s">
        <v>11</v>
      </c>
      <c r="G152" s="95" t="s">
        <v>128</v>
      </c>
      <c r="H152" s="95" t="str">
        <v>US6536561086</v>
      </c>
      <c r="I152" s="95" t="str">
        <v>Nice system ltd- נייס מערכות בע"מ</v>
      </c>
      <c r="J152" s="89"/>
      <c r="K152" s="89"/>
    </row>
    <row r="153" spans="1:11">
      <c r="A153" s="94">
        <v>0.0011342546849181</v>
      </c>
      <c r="B153" s="94">
        <v>0.0716629213483146</v>
      </c>
      <c r="C153" s="94">
        <v>32.48493984</v>
      </c>
      <c r="D153" s="94">
        <v>144</v>
      </c>
      <c r="E153" s="94">
        <v>22558.986</v>
      </c>
      <c r="F153" s="95" t="s">
        <v>11</v>
      </c>
      <c r="G153" s="95" t="s">
        <v>129</v>
      </c>
      <c r="H153" s="95" t="str">
        <v>IL0010826506</v>
      </c>
      <c r="I153" s="95" t="str">
        <v>Rada Electronic inds ltd- Rada Electronic Industries Limited</v>
      </c>
      <c r="J153" s="89"/>
      <c r="K153" s="89"/>
    </row>
    <row r="154" spans="1:11">
      <c r="A154" s="94">
        <v>0.0367597047915982</v>
      </c>
      <c r="B154" s="94">
        <v>0</v>
      </c>
      <c r="C154" s="94">
        <v>1052.79423975</v>
      </c>
      <c r="D154" s="94">
        <v>1199</v>
      </c>
      <c r="E154" s="94">
        <v>87806.025</v>
      </c>
      <c r="F154" s="95" t="s">
        <v>11</v>
      </c>
      <c r="G154" s="95" t="s">
        <v>129</v>
      </c>
      <c r="H154" s="95" t="str">
        <v>IL0010823388</v>
      </c>
      <c r="I154" s="95" t="str">
        <v>Orbotec- אורבוטק בע"מ</v>
      </c>
      <c r="J154" s="89"/>
      <c r="K154" s="89"/>
    </row>
    <row r="155" spans="1:11">
      <c r="A155" s="94">
        <v>0.0177105030470808</v>
      </c>
      <c r="B155" s="94">
        <v>0.0519218142330421</v>
      </c>
      <c r="C155" s="94">
        <v>507.227022</v>
      </c>
      <c r="D155" s="94">
        <v>1395</v>
      </c>
      <c r="E155" s="94">
        <v>36360.36</v>
      </c>
      <c r="F155" s="95" t="s">
        <v>11</v>
      </c>
      <c r="G155" s="95" t="s">
        <v>129</v>
      </c>
      <c r="H155" s="95" t="str">
        <v>IL0010834765</v>
      </c>
      <c r="I155" s="95" t="str">
        <v>Radware ltd- רדוור בע"מ</v>
      </c>
      <c r="J155" s="89"/>
      <c r="K155" s="89"/>
    </row>
    <row r="156" spans="1:11">
      <c r="A156" s="94">
        <v>0.111321963716699</v>
      </c>
      <c r="B156" s="94">
        <v>0.106681874346545</v>
      </c>
      <c r="C156" s="94">
        <v>3188.24981928</v>
      </c>
      <c r="D156" s="94">
        <v>2677</v>
      </c>
      <c r="E156" s="94">
        <v>119097.864</v>
      </c>
      <c r="F156" s="95" t="s">
        <v>11</v>
      </c>
      <c r="G156" s="95" t="s">
        <v>109</v>
      </c>
      <c r="H156" s="95" t="str">
        <v>US6866881021</v>
      </c>
      <c r="I156" s="95" t="str">
        <v>ORA- ORMAT TECNOLOGIES INC</v>
      </c>
      <c r="J156" s="89"/>
      <c r="K156" s="89"/>
    </row>
    <row r="157" spans="1:11">
      <c r="A157" s="96">
        <v>0.749791018937541</v>
      </c>
      <c r="B157" s="97"/>
      <c r="C157" s="96">
        <v>21473.9392013329</v>
      </c>
      <c r="D157" s="97"/>
      <c r="E157" s="96">
        <v>1235790.592</v>
      </c>
      <c r="F157" s="97"/>
      <c r="G157" s="97"/>
      <c r="H157" s="97"/>
      <c r="I157" s="98" t="s">
        <v>68</v>
      </c>
      <c r="J157" s="89"/>
      <c r="K157" s="89"/>
    </row>
    <row r="158" spans="1:11" ht="15.2" customHeight="1">
      <c r="A158" s="93" t="s">
        <v>69</v>
      </c>
      <c r="B158" s="93"/>
      <c r="C158" s="93"/>
      <c r="D158" s="93"/>
      <c r="E158" s="93"/>
      <c r="F158" s="93"/>
      <c r="G158" s="93"/>
      <c r="H158" s="93"/>
      <c r="I158" s="93"/>
      <c r="J158" s="89"/>
      <c r="K158" s="89"/>
    </row>
    <row r="159" spans="1:11">
      <c r="A159" s="94">
        <v>0.0481831779678603</v>
      </c>
      <c r="B159" s="94">
        <v>0.00276243093922652</v>
      </c>
      <c r="C159" s="94">
        <v>1379.96136</v>
      </c>
      <c r="D159" s="94">
        <v>423000</v>
      </c>
      <c r="E159" s="94">
        <v>326.232</v>
      </c>
      <c r="F159" s="95" t="s">
        <v>15</v>
      </c>
      <c r="G159" s="95" t="str">
        <v>Automobiles &amp; Components</v>
      </c>
      <c r="H159" s="95" t="str">
        <v>JP3634600005</v>
      </c>
      <c r="I159" s="95" t="str">
        <v>Toyota Industries- TOYOTA</v>
      </c>
      <c r="J159" s="89"/>
      <c r="K159" s="89"/>
    </row>
    <row r="160" spans="1:11">
      <c r="A160" s="94">
        <v>0.0575130080123102</v>
      </c>
      <c r="B160" s="94">
        <v>0.000328036904151717</v>
      </c>
      <c r="C160" s="94">
        <v>1647.166752</v>
      </c>
      <c r="D160" s="94">
        <v>4851</v>
      </c>
      <c r="E160" s="94">
        <v>33955.2</v>
      </c>
      <c r="F160" s="95" t="s">
        <v>11</v>
      </c>
      <c r="G160" s="95" t="s">
        <v>110</v>
      </c>
      <c r="H160" s="95" t="str">
        <v>US1729674242</v>
      </c>
      <c r="I160" s="95" t="str">
        <v>Citigroup Inc- CITIGROUP INC</v>
      </c>
      <c r="J160" s="89"/>
      <c r="K160" s="89"/>
    </row>
    <row r="161" spans="1:11">
      <c r="A161" s="94">
        <v>0.0482424292238901</v>
      </c>
      <c r="B161" s="94">
        <v>0.073728813559322</v>
      </c>
      <c r="C161" s="94">
        <v>1381.65831</v>
      </c>
      <c r="D161" s="94">
        <v>2245</v>
      </c>
      <c r="E161" s="94">
        <v>61543.8</v>
      </c>
      <c r="F161" s="95" t="s">
        <v>11</v>
      </c>
      <c r="G161" s="95" t="s">
        <v>111</v>
      </c>
      <c r="H161" s="95" t="str">
        <v>US69318G1067</v>
      </c>
      <c r="I161" s="95" t="str">
        <v>Pbf Energy Inc- Pbf Energy Inc</v>
      </c>
      <c r="J161" s="89"/>
      <c r="K161" s="89"/>
    </row>
    <row r="162" spans="1:11">
      <c r="A162" s="94">
        <v>0.012135879969649</v>
      </c>
      <c r="B162" s="94">
        <v>4.46015027275534e-05</v>
      </c>
      <c r="C162" s="94">
        <v>347.570379</v>
      </c>
      <c r="D162" s="94">
        <v>7559</v>
      </c>
      <c r="E162" s="94">
        <v>4598.1</v>
      </c>
      <c r="F162" s="95" t="s">
        <v>11</v>
      </c>
      <c r="G162" s="95" t="str">
        <v>Household &amp; Personal Products</v>
      </c>
      <c r="H162" s="95" t="str">
        <v>US7427181091</v>
      </c>
      <c r="I162" s="95" t="str">
        <v>Procter &amp; gamble co- PROCTER &amp; GAMBLE CO</v>
      </c>
      <c r="J162" s="89"/>
      <c r="K162" s="89"/>
    </row>
    <row r="163" spans="1:11">
      <c r="A163" s="94">
        <v>0.0483410116239384</v>
      </c>
      <c r="B163" s="94">
        <v>0.000193355911743263</v>
      </c>
      <c r="C163" s="94">
        <v>1384.4817</v>
      </c>
      <c r="D163" s="94">
        <v>6950</v>
      </c>
      <c r="E163" s="94">
        <v>19920.6</v>
      </c>
      <c r="F163" s="95" t="s">
        <v>13</v>
      </c>
      <c r="G163" s="95" t="s">
        <v>126</v>
      </c>
      <c r="H163" s="95" t="str">
        <v>CH0012005267</v>
      </c>
      <c r="I163" s="95" t="str">
        <v>NOVARTIS AG REG SHS- Novartis AG</v>
      </c>
      <c r="J163" s="89"/>
      <c r="K163" s="89"/>
    </row>
    <row r="164" spans="1:11">
      <c r="A164" s="94">
        <v>0.0554411881503948</v>
      </c>
      <c r="B164" s="94">
        <v>0.00573769185407137</v>
      </c>
      <c r="C164" s="94">
        <v>1587.83004</v>
      </c>
      <c r="D164" s="94">
        <v>12470</v>
      </c>
      <c r="E164" s="94">
        <v>12733.2</v>
      </c>
      <c r="F164" s="95" t="s">
        <v>11</v>
      </c>
      <c r="G164" s="95" t="s">
        <v>126</v>
      </c>
      <c r="H164" s="95" t="str">
        <v>US6833991093</v>
      </c>
      <c r="I164" s="95" t="str">
        <v>ONYS PHARMACEUT- Onyx Pharmaceuticals inc</v>
      </c>
      <c r="J164" s="89"/>
      <c r="K164" s="89"/>
    </row>
    <row r="165" spans="1:11">
      <c r="A165" s="94">
        <v>0.00572541602035607</v>
      </c>
      <c r="B165" s="94">
        <v>0.0142300443079823</v>
      </c>
      <c r="C165" s="94">
        <v>163.975337685</v>
      </c>
      <c r="D165" s="94">
        <v>61.9</v>
      </c>
      <c r="E165" s="94">
        <v>264903.615</v>
      </c>
      <c r="F165" s="95" t="s">
        <v>11</v>
      </c>
      <c r="G165" s="95" t="s">
        <v>127</v>
      </c>
      <c r="H165" s="95" t="str">
        <v>US00106J2006</v>
      </c>
      <c r="I165" s="95" t="str">
        <v>AFI DEVELOPMENT- AFI Development PLC</v>
      </c>
      <c r="J165" s="89"/>
      <c r="K165" s="89"/>
    </row>
    <row r="166" spans="1:11">
      <c r="A166" s="94">
        <v>0.0184956534129104</v>
      </c>
      <c r="B166" s="94">
        <v>0.0491117425555017</v>
      </c>
      <c r="C166" s="94">
        <v>529.713649332</v>
      </c>
      <c r="D166" s="94">
        <v>522</v>
      </c>
      <c r="E166" s="94">
        <v>101477.7106</v>
      </c>
      <c r="F166" s="95" t="s">
        <v>12</v>
      </c>
      <c r="G166" s="95" t="s">
        <v>127</v>
      </c>
      <c r="H166" s="95" t="str">
        <v> NL0000292324</v>
      </c>
      <c r="I166" s="95" t="str">
        <v>NIEUWE STEEN IN- Nieuwe Steen Investments NV</v>
      </c>
      <c r="J166" s="89"/>
      <c r="K166" s="89"/>
    </row>
    <row r="167" spans="1:11">
      <c r="A167" s="94">
        <v>0.0757218296778237</v>
      </c>
      <c r="B167" s="94">
        <v>0</v>
      </c>
      <c r="C167" s="94">
        <v>2168.665569</v>
      </c>
      <c r="D167" s="94">
        <v>87591</v>
      </c>
      <c r="E167" s="94">
        <v>2475.9</v>
      </c>
      <c r="F167" s="95" t="s">
        <v>11</v>
      </c>
      <c r="G167" s="95" t="s">
        <v>128</v>
      </c>
      <c r="H167" s="95" t="str">
        <v>US38259P5089</v>
      </c>
      <c r="I167" s="95" t="str">
        <v>GOOGLE INC- Google Inc</v>
      </c>
      <c r="J167" s="89"/>
      <c r="K167" s="89"/>
    </row>
    <row r="168" spans="1:11">
      <c r="A168" s="94">
        <v>0.070801998500003</v>
      </c>
      <c r="B168" s="94">
        <v>0.000604026440250711</v>
      </c>
      <c r="C168" s="94">
        <v>2027.7621</v>
      </c>
      <c r="D168" s="94">
        <v>19110</v>
      </c>
      <c r="E168" s="94">
        <v>10611</v>
      </c>
      <c r="F168" s="95" t="s">
        <v>11</v>
      </c>
      <c r="G168" s="95" t="s">
        <v>128</v>
      </c>
      <c r="H168" s="95" t="str">
        <v>US92826C8394</v>
      </c>
      <c r="I168" s="95" t="str">
        <v>VISA inc-class a- VISA  Inc - CLASS  A</v>
      </c>
      <c r="J168" s="89"/>
      <c r="K168" s="89"/>
    </row>
    <row r="169" spans="1:11">
      <c r="A169" s="94">
        <v>0.0853882228831155</v>
      </c>
      <c r="B169" s="94">
        <v>0.104268118762562</v>
      </c>
      <c r="C169" s="94">
        <v>2445.510096</v>
      </c>
      <c r="D169" s="94">
        <v>4376</v>
      </c>
      <c r="E169" s="94">
        <v>55884.6</v>
      </c>
      <c r="F169" s="95" t="s">
        <v>11</v>
      </c>
      <c r="G169" s="95" t="s">
        <v>129</v>
      </c>
      <c r="H169" s="95" t="str">
        <v>IE00B58JVZ52</v>
      </c>
      <c r="I169" s="95" t="str">
        <v>Segate Technology- Seagate Technology plc</v>
      </c>
      <c r="J169" s="89"/>
      <c r="K169" s="89"/>
    </row>
    <row r="170" spans="1:11">
      <c r="A170" s="94">
        <v>0.0551329345514833</v>
      </c>
      <c r="B170" s="94">
        <v>0</v>
      </c>
      <c r="C170" s="94">
        <v>1579.001688</v>
      </c>
      <c r="D170" s="94">
        <v>3382</v>
      </c>
      <c r="E170" s="94">
        <v>46688.4</v>
      </c>
      <c r="F170" s="95" t="s">
        <v>11</v>
      </c>
      <c r="G170" s="95" t="str">
        <v>Telecommunication Services</v>
      </c>
      <c r="H170" s="95" t="str">
        <v>us00206r1023</v>
      </c>
      <c r="I170" s="95" t="str">
        <v>AT&amp;T INC- AT&amp;T INC</v>
      </c>
      <c r="J170" s="89"/>
      <c r="K170" s="89"/>
    </row>
    <row r="171" spans="1:11">
      <c r="A171" s="94">
        <v>0.0907501806170674</v>
      </c>
      <c r="B171" s="94">
        <v>0.00302547770700637</v>
      </c>
      <c r="C171" s="94">
        <v>2599.076025</v>
      </c>
      <c r="D171" s="94">
        <v>7735</v>
      </c>
      <c r="E171" s="94">
        <v>33601.5</v>
      </c>
      <c r="F171" s="95" t="s">
        <v>11</v>
      </c>
      <c r="G171" s="95" t="str">
        <v>Transportation</v>
      </c>
      <c r="H171" s="95" t="str">
        <v>US6558441084</v>
      </c>
      <c r="I171" s="95" t="str">
        <v>Norfolk Southern corp- Norfolk Southern Corporation</v>
      </c>
      <c r="J171" s="89"/>
      <c r="K171" s="89"/>
    </row>
    <row r="172" spans="1:11">
      <c r="A172" s="96">
        <v>0.671872930610802</v>
      </c>
      <c r="B172" s="97"/>
      <c r="C172" s="96">
        <v>19242.373006017</v>
      </c>
      <c r="D172" s="97"/>
      <c r="E172" s="96">
        <v>648719.8576</v>
      </c>
      <c r="F172" s="97"/>
      <c r="G172" s="97"/>
      <c r="H172" s="97"/>
      <c r="I172" s="98" t="s">
        <v>70</v>
      </c>
      <c r="J172" s="89"/>
      <c r="K172" s="89"/>
    </row>
    <row r="173" spans="1:11">
      <c r="A173" s="96">
        <v>1.42166394954834</v>
      </c>
      <c r="B173" s="97"/>
      <c r="C173" s="96">
        <v>40716.3122073499</v>
      </c>
      <c r="D173" s="97"/>
      <c r="E173" s="96">
        <v>1884510.4496</v>
      </c>
      <c r="F173" s="97"/>
      <c r="G173" s="97"/>
      <c r="H173" s="97"/>
      <c r="I173" s="98" t="s">
        <v>46</v>
      </c>
      <c r="J173" s="89"/>
      <c r="K173" s="89"/>
    </row>
    <row r="174" spans="1:11">
      <c r="A174" s="99">
        <v>12.1710363032865</v>
      </c>
      <c r="B174" s="100"/>
      <c r="C174" s="99">
        <v>348577.25285152</v>
      </c>
      <c r="D174" s="100"/>
      <c r="E174" s="99">
        <v>51128594.5396</v>
      </c>
      <c r="F174" s="100"/>
      <c r="G174" s="100"/>
      <c r="H174" s="100"/>
      <c r="I174" s="101" t="s">
        <v>130</v>
      </c>
      <c r="J174" s="89"/>
      <c r="K174" s="89"/>
    </row>
    <row r="175" spans="1:11" ht="20.1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</row>
    <row r="176" spans="1:11" ht="36" customHeight="1">
      <c r="A176" s="89" t="s">
        <v>8</v>
      </c>
      <c r="B176" s="89"/>
      <c r="C176" s="89"/>
      <c r="D176" s="89"/>
      <c r="E176" s="89"/>
      <c r="F176" s="89"/>
      <c r="G176" s="89"/>
      <c r="H176" s="89"/>
      <c r="I176" s="89"/>
      <c r="J176" s="89"/>
      <c r="K176" s="89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76:J176"/>
    <mergeCell ref="A158:I158"/>
    <mergeCell ref="A143:I143"/>
    <mergeCell ref="A142:I142"/>
    <mergeCell ref="A138:I138"/>
    <mergeCell ref="A87:I87"/>
    <mergeCell ref="A34:I3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114"/>
  <sheetViews>
    <sheetView workbookViewId="0" showGridLines="0">
      <selection activeCell="A2" sqref="A2:I2"/>
    </sheetView>
  </sheetViews>
  <sheetFormatPr defaultRowHeight="12.75"/>
  <cols>
    <col min="1" max="2" style="102" width="10.1442" customWidth="1"/>
    <col min="3" max="3" style="102" width="14.2966" customWidth="1"/>
    <col min="4" max="4" style="102" width="8.711805" customWidth="1"/>
    <col min="5" max="5" style="102" width="17.01659" customWidth="1"/>
    <col min="6" max="6" style="102" width="8.711805" customWidth="1"/>
    <col min="7" max="7" style="102" width="13.5804" customWidth="1"/>
    <col min="8" max="8" style="102" width="25.31746" customWidth="1"/>
    <col min="9" max="9" style="102" width="6.852817" customWidth="1"/>
    <col min="10" max="10" style="102" width="31.90024" customWidth="1"/>
    <col min="11" max="256" style="102"/>
  </cols>
  <sheetData>
    <row r="1" spans="1:10" ht="0.95" customHeight="1">
      <c r="A1" s="103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1.6" customHeight="1">
      <c r="A2" s="104" t="str">
        <v>ניירות ערך סחירים: תעודות סל</v>
      </c>
      <c r="B2" s="104"/>
      <c r="C2" s="104"/>
      <c r="D2" s="104"/>
      <c r="E2" s="104"/>
      <c r="F2" s="104"/>
      <c r="G2" s="104"/>
      <c r="H2" s="104"/>
      <c r="I2" s="104"/>
      <c r="J2" s="105"/>
    </row>
    <row r="3" spans="1:10" ht="36" customHeight="1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5"/>
    </row>
    <row r="4" spans="1:10" ht="48.95" customHeight="1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5"/>
    </row>
    <row r="5" spans="1:10" ht="28.7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</row>
    <row r="6" spans="1:10">
      <c r="A6" s="108" t="s">
        <v>3</v>
      </c>
      <c r="B6" s="108" t="s">
        <v>47</v>
      </c>
      <c r="C6" s="108" t="s">
        <v>48</v>
      </c>
      <c r="D6" s="108" t="s">
        <v>49</v>
      </c>
      <c r="E6" s="108" t="s">
        <v>50</v>
      </c>
      <c r="F6" s="108" t="s">
        <v>10</v>
      </c>
      <c r="G6" s="108" t="s">
        <v>29</v>
      </c>
      <c r="H6" s="108" t="s">
        <v>30</v>
      </c>
      <c r="I6" s="105"/>
      <c r="J6" s="105"/>
    </row>
    <row r="7" spans="1:10" ht="15.2" customHeight="1">
      <c r="A7" s="109" t="s">
        <v>31</v>
      </c>
      <c r="B7" s="109"/>
      <c r="C7" s="109"/>
      <c r="D7" s="109"/>
      <c r="E7" s="109"/>
      <c r="F7" s="109"/>
      <c r="G7" s="109"/>
      <c r="H7" s="109"/>
      <c r="I7" s="105"/>
      <c r="J7" s="105"/>
    </row>
    <row r="8" spans="1:10" ht="15.2" customHeight="1">
      <c r="A8" s="109" t="str">
        <v> שמחקות מדדי מניות בישראל</v>
      </c>
      <c r="B8" s="109"/>
      <c r="C8" s="109"/>
      <c r="D8" s="109"/>
      <c r="E8" s="109"/>
      <c r="F8" s="109"/>
      <c r="G8" s="109"/>
      <c r="H8" s="109"/>
      <c r="I8" s="105"/>
      <c r="J8" s="105"/>
    </row>
    <row r="9" spans="1:10">
      <c r="A9" s="110">
        <v>0.100578072225973</v>
      </c>
      <c r="B9" s="110">
        <v>0.326991554420314</v>
      </c>
      <c r="C9" s="110">
        <v>2880.54585</v>
      </c>
      <c r="D9" s="110">
        <v>1183</v>
      </c>
      <c r="E9" s="110">
        <v>243495</v>
      </c>
      <c r="F9" s="111" t="s">
        <v>32</v>
      </c>
      <c r="G9" s="111" t="str">
        <v>1113752</v>
      </c>
      <c r="H9" s="111" t="str">
        <v>הראל סל יב בנק- הראל סל בע"מ</v>
      </c>
      <c r="I9" s="105"/>
      <c r="J9" s="105"/>
    </row>
    <row r="10" spans="1:10">
      <c r="A10" s="110">
        <v>0.0969579697498383</v>
      </c>
      <c r="B10" s="110">
        <v>0.331840336134454</v>
      </c>
      <c r="C10" s="110">
        <v>2776.86648</v>
      </c>
      <c r="D10" s="110">
        <v>1172</v>
      </c>
      <c r="E10" s="110">
        <v>236934</v>
      </c>
      <c r="F10" s="111" t="s">
        <v>32</v>
      </c>
      <c r="G10" s="111" t="str">
        <v>1096437</v>
      </c>
      <c r="H10" s="111" t="str">
        <v>פסגות סל ת"א בנקים - פסגות מוצרי מדדים בע"מ</v>
      </c>
      <c r="I10" s="105"/>
      <c r="J10" s="105"/>
    </row>
    <row r="11" spans="1:10">
      <c r="A11" s="110">
        <v>0.385153108397831</v>
      </c>
      <c r="B11" s="110">
        <v>0.596255262150784</v>
      </c>
      <c r="C11" s="110">
        <v>11030.7462</v>
      </c>
      <c r="D11" s="110">
        <v>1180</v>
      </c>
      <c r="E11" s="110">
        <v>934809</v>
      </c>
      <c r="F11" s="111" t="s">
        <v>32</v>
      </c>
      <c r="G11" s="111" t="str">
        <v>1104645</v>
      </c>
      <c r="H11" s="111" t="str">
        <v>פסגות מדד ה בנקים- פסגות תעודות סל מדדים בע"מ</v>
      </c>
      <c r="I11" s="105"/>
      <c r="J11" s="105"/>
    </row>
    <row r="12" spans="1:10">
      <c r="A12" s="110">
        <v>0.0510417159618774</v>
      </c>
      <c r="B12" s="110">
        <v>0.12348266596011</v>
      </c>
      <c r="C12" s="110">
        <v>1461.8296</v>
      </c>
      <c r="D12" s="110">
        <v>14630</v>
      </c>
      <c r="E12" s="110">
        <v>9992</v>
      </c>
      <c r="F12" s="111" t="s">
        <v>32</v>
      </c>
      <c r="G12" s="111" t="str">
        <v>1107762</v>
      </c>
      <c r="H12" s="111" t="str">
        <v>קסם סל 60 מוצרים- ביטוח מקומי- קסם תעודות סל ומוצרי מדדים בע"מ</v>
      </c>
      <c r="I12" s="105"/>
      <c r="J12" s="105"/>
    </row>
    <row r="13" spans="1:10">
      <c r="A13" s="110">
        <v>0.318252761200112</v>
      </c>
      <c r="B13" s="110">
        <v>0.629901937203274</v>
      </c>
      <c r="C13" s="110">
        <v>9114.727</v>
      </c>
      <c r="D13" s="110">
        <v>1165</v>
      </c>
      <c r="E13" s="110">
        <v>782380</v>
      </c>
      <c r="F13" s="111" t="s">
        <v>32</v>
      </c>
      <c r="G13" s="111" t="str">
        <v>1095702</v>
      </c>
      <c r="H13" s="111" t="str">
        <v>תכלית בנקים- תכלית תעודות סל בע"מ</v>
      </c>
      <c r="I13" s="105"/>
      <c r="J13" s="105"/>
    </row>
    <row r="14" spans="1:10">
      <c r="A14" s="112">
        <v>0.951983627535631</v>
      </c>
      <c r="B14" s="113"/>
      <c r="C14" s="112">
        <v>27264.71513</v>
      </c>
      <c r="D14" s="113"/>
      <c r="E14" s="112">
        <v>2207610</v>
      </c>
      <c r="F14" s="113"/>
      <c r="G14" s="113"/>
      <c r="H14" s="114" t="str">
        <v> סה''כ ל: שמחקות מדדי מניות בישראל</v>
      </c>
      <c r="I14" s="105"/>
      <c r="J14" s="105"/>
    </row>
    <row r="15" spans="1:10" ht="15.2" customHeight="1">
      <c r="A15" s="109" t="str">
        <v> שמחקות מדדים אחרים בישראל</v>
      </c>
      <c r="B15" s="109"/>
      <c r="C15" s="109"/>
      <c r="D15" s="109"/>
      <c r="E15" s="109"/>
      <c r="F15" s="109"/>
      <c r="G15" s="109"/>
      <c r="H15" s="109"/>
      <c r="I15" s="105"/>
      <c r="J15" s="105"/>
    </row>
    <row r="16" spans="1:10">
      <c r="A16" s="110">
        <v>0.108206246770016</v>
      </c>
      <c r="B16" s="110">
        <v>0.731554158652123</v>
      </c>
      <c r="C16" s="110">
        <v>3099.016</v>
      </c>
      <c r="D16" s="110">
        <v>292.36</v>
      </c>
      <c r="E16" s="110">
        <v>1060000</v>
      </c>
      <c r="F16" s="111" t="s">
        <v>32</v>
      </c>
      <c r="G16" s="111" t="str">
        <v>1113760</v>
      </c>
      <c r="H16" s="111" t="str">
        <v>הראל סל יג תל-בונד 40- הראל סל בע"מ</v>
      </c>
      <c r="I16" s="105"/>
      <c r="J16" s="105"/>
    </row>
    <row r="17" spans="1:10">
      <c r="A17" s="110">
        <v>0.118091795530178</v>
      </c>
      <c r="B17" s="110">
        <v>0.257393258426966</v>
      </c>
      <c r="C17" s="110">
        <v>3382.13712</v>
      </c>
      <c r="D17" s="110">
        <v>295.28</v>
      </c>
      <c r="E17" s="110">
        <v>1145400</v>
      </c>
      <c r="F17" s="111" t="s">
        <v>32</v>
      </c>
      <c r="G17" s="111" t="str">
        <v>1109461</v>
      </c>
      <c r="H17" s="111" t="str">
        <v>פסגות סל תל בונד 40 סד-2 - פסגות מוצרי מדדים בע"מ</v>
      </c>
      <c r="I17" s="105"/>
      <c r="J17" s="105"/>
    </row>
    <row r="18" spans="1:10">
      <c r="A18" s="110">
        <v>0.261663637375306</v>
      </c>
      <c r="B18" s="110">
        <v>0.414494216261526</v>
      </c>
      <c r="C18" s="110">
        <v>7494.020198</v>
      </c>
      <c r="D18" s="110">
        <v>303.1</v>
      </c>
      <c r="E18" s="110">
        <v>2472458</v>
      </c>
      <c r="F18" s="111" t="s">
        <v>32</v>
      </c>
      <c r="G18" s="111" t="str">
        <v>1104603</v>
      </c>
      <c r="H18" s="111" t="str">
        <v>פסגות מדד א תל בונד 20- פסגות תעודות סל מדדים בע"מ</v>
      </c>
      <c r="I18" s="105"/>
      <c r="J18" s="105"/>
    </row>
    <row r="19" spans="1:10">
      <c r="A19" s="110">
        <v>0.00957361679634889</v>
      </c>
      <c r="B19" s="110">
        <v>0.0400538841490795</v>
      </c>
      <c r="C19" s="110">
        <v>274.18742</v>
      </c>
      <c r="D19" s="110">
        <v>3073.85</v>
      </c>
      <c r="E19" s="110">
        <v>8920</v>
      </c>
      <c r="F19" s="111" t="s">
        <v>32</v>
      </c>
      <c r="G19" s="111" t="str">
        <v>1127752</v>
      </c>
      <c r="H19" s="111" t="str">
        <v>פסגות מדד תל בונד צמוד- פסגות תעודות סל מדדים בע"מ</v>
      </c>
      <c r="I19" s="105"/>
      <c r="J19" s="105"/>
    </row>
    <row r="20" spans="1:10">
      <c r="A20" s="110">
        <v>6.11700476994561e-05</v>
      </c>
      <c r="B20" s="110">
        <v>0.000159564588660574</v>
      </c>
      <c r="C20" s="110">
        <v>1.751904</v>
      </c>
      <c r="D20" s="110">
        <v>2919.84</v>
      </c>
      <c r="E20" s="110">
        <v>60</v>
      </c>
      <c r="F20" s="111" t="s">
        <v>32</v>
      </c>
      <c r="G20" s="111" t="str">
        <v>1109412</v>
      </c>
      <c r="H20" s="111" t="str">
        <v>פסגות סל בונד 40- פסגות תעודות סל מדדים בע"מ</v>
      </c>
      <c r="I20" s="105"/>
      <c r="J20" s="105"/>
    </row>
    <row r="21" spans="1:10">
      <c r="A21" s="110">
        <v>0.224098471115733</v>
      </c>
      <c r="B21" s="110">
        <v>0.153435714285714</v>
      </c>
      <c r="C21" s="110">
        <v>6418.157623</v>
      </c>
      <c r="D21" s="110">
        <v>2987.83</v>
      </c>
      <c r="E21" s="110">
        <v>214810</v>
      </c>
      <c r="F21" s="111" t="s">
        <v>32</v>
      </c>
      <c r="G21" s="111" t="str">
        <v>1109248</v>
      </c>
      <c r="H21" s="111" t="str">
        <v>קסם סמ סד בונד 60- קסם תעודות סל ומוצרי מדדים בע"מ</v>
      </c>
      <c r="I21" s="105"/>
      <c r="J21" s="105"/>
    </row>
    <row r="22" spans="1:10">
      <c r="A22" s="110">
        <v>0.00956467472576978</v>
      </c>
      <c r="B22" s="110">
        <v>0.0498999366102603</v>
      </c>
      <c r="C22" s="110">
        <v>273.93132</v>
      </c>
      <c r="D22" s="110">
        <v>3077.88</v>
      </c>
      <c r="E22" s="110">
        <v>8900</v>
      </c>
      <c r="F22" s="111" t="s">
        <v>32</v>
      </c>
      <c r="G22" s="111" t="str">
        <v>1127802</v>
      </c>
      <c r="H22" s="111" t="str">
        <v>תכלית גלובל נה בונד יתר- תכלית גלובל בע"מ</v>
      </c>
      <c r="I22" s="105"/>
      <c r="J22" s="105"/>
    </row>
    <row r="23" spans="1:10">
      <c r="A23" s="110">
        <v>0.26293650505368</v>
      </c>
      <c r="B23" s="110">
        <v>0.166944908180301</v>
      </c>
      <c r="C23" s="110">
        <v>7530.475</v>
      </c>
      <c r="D23" s="110">
        <v>3012.19</v>
      </c>
      <c r="E23" s="110">
        <v>250000</v>
      </c>
      <c r="F23" s="111" t="s">
        <v>32</v>
      </c>
      <c r="G23" s="111" t="str">
        <v>1109362</v>
      </c>
      <c r="H23" s="111" t="str">
        <v>תכלית מר טו בונד 60- תכלית מורכבות בע"מ</v>
      </c>
      <c r="I23" s="105"/>
      <c r="J23" s="105"/>
    </row>
    <row r="24" spans="1:10">
      <c r="A24" s="110">
        <v>0.210950015375467</v>
      </c>
      <c r="B24" s="110">
        <v>0.13669344021871</v>
      </c>
      <c r="C24" s="110">
        <v>6041.587176</v>
      </c>
      <c r="D24" s="110">
        <v>3064.4</v>
      </c>
      <c r="E24" s="110">
        <v>197154</v>
      </c>
      <c r="F24" s="111" t="s">
        <v>32</v>
      </c>
      <c r="G24" s="111" t="str">
        <v>1109370</v>
      </c>
      <c r="H24" s="111" t="str">
        <v>תכלית מר טז בונד 20- תכלית מורכבות בע"מ</v>
      </c>
      <c r="I24" s="105"/>
      <c r="J24" s="105"/>
    </row>
    <row r="25" spans="1:10">
      <c r="A25" s="112">
        <v>1.2051461327902</v>
      </c>
      <c r="B25" s="113"/>
      <c r="C25" s="112">
        <v>34515.263761</v>
      </c>
      <c r="D25" s="113"/>
      <c r="E25" s="112">
        <v>5357702</v>
      </c>
      <c r="F25" s="113"/>
      <c r="G25" s="113"/>
      <c r="H25" s="114" t="str">
        <v> סה''כ ל: שמחקות מדדים אחרים בישראל</v>
      </c>
      <c r="I25" s="105"/>
      <c r="J25" s="105"/>
    </row>
    <row r="26" spans="1:10" ht="15.2" customHeight="1">
      <c r="A26" s="109" t="str">
        <v> שמחקות מדדים אחרים בחו"ל</v>
      </c>
      <c r="B26" s="109"/>
      <c r="C26" s="109"/>
      <c r="D26" s="109"/>
      <c r="E26" s="109"/>
      <c r="F26" s="109"/>
      <c r="G26" s="109"/>
      <c r="H26" s="109"/>
      <c r="I26" s="105"/>
      <c r="J26" s="105"/>
    </row>
    <row r="27" spans="1:10">
      <c r="A27" s="110">
        <v>3.49163240105943e-10</v>
      </c>
      <c r="B27" s="110">
        <v>0</v>
      </c>
      <c r="C27" s="110">
        <v>1e-05</v>
      </c>
      <c r="D27" s="110">
        <v>0</v>
      </c>
      <c r="E27" s="110">
        <v>0</v>
      </c>
      <c r="F27" s="111" t="s">
        <v>34</v>
      </c>
      <c r="G27" s="111" t="s">
        <v>34</v>
      </c>
      <c r="H27" s="111" t="s">
        <v>34</v>
      </c>
      <c r="I27" s="105"/>
      <c r="J27" s="105"/>
    </row>
    <row r="28" spans="1:10">
      <c r="A28" s="112">
        <v>3.49163240105943e-10</v>
      </c>
      <c r="B28" s="113"/>
      <c r="C28" s="112">
        <v>1e-05</v>
      </c>
      <c r="D28" s="113"/>
      <c r="E28" s="112">
        <v>0</v>
      </c>
      <c r="F28" s="113"/>
      <c r="G28" s="113"/>
      <c r="H28" s="114" t="str">
        <v> סה''כ ל: שמחקות מדדים אחרים בחו"ל</v>
      </c>
      <c r="I28" s="105"/>
      <c r="J28" s="105"/>
    </row>
    <row r="29" spans="1:10" ht="15.2" customHeight="1">
      <c r="A29" s="109" t="s">
        <v>131</v>
      </c>
      <c r="B29" s="109"/>
      <c r="C29" s="109"/>
      <c r="D29" s="109"/>
      <c r="E29" s="109"/>
      <c r="F29" s="109"/>
      <c r="G29" s="109"/>
      <c r="H29" s="109"/>
      <c r="I29" s="105"/>
      <c r="J29" s="105"/>
    </row>
    <row r="30" spans="1:10">
      <c r="A30" s="110">
        <v>3.49163240105943e-10</v>
      </c>
      <c r="B30" s="110">
        <v>0</v>
      </c>
      <c r="C30" s="110">
        <v>1e-05</v>
      </c>
      <c r="D30" s="110">
        <v>0</v>
      </c>
      <c r="E30" s="110">
        <v>0</v>
      </c>
      <c r="F30" s="111" t="s">
        <v>34</v>
      </c>
      <c r="G30" s="111" t="s">
        <v>34</v>
      </c>
      <c r="H30" s="111" t="s">
        <v>34</v>
      </c>
      <c r="I30" s="105"/>
      <c r="J30" s="105"/>
    </row>
    <row r="31" spans="1:10">
      <c r="A31" s="112">
        <v>3.49163240105943e-10</v>
      </c>
      <c r="B31" s="113"/>
      <c r="C31" s="112">
        <v>1e-05</v>
      </c>
      <c r="D31" s="113"/>
      <c r="E31" s="112">
        <v>0</v>
      </c>
      <c r="F31" s="113"/>
      <c r="G31" s="113"/>
      <c r="H31" s="114" t="s">
        <v>132</v>
      </c>
      <c r="I31" s="105"/>
      <c r="J31" s="105"/>
    </row>
    <row r="32" spans="1:10" ht="15.2" customHeight="1">
      <c r="A32" s="109" t="s">
        <v>133</v>
      </c>
      <c r="B32" s="109"/>
      <c r="C32" s="109"/>
      <c r="D32" s="109"/>
      <c r="E32" s="109"/>
      <c r="F32" s="109"/>
      <c r="G32" s="109"/>
      <c r="H32" s="109"/>
      <c r="I32" s="105"/>
      <c r="J32" s="105"/>
    </row>
    <row r="33" spans="1:10">
      <c r="A33" s="110">
        <v>3.49163240105943e-10</v>
      </c>
      <c r="B33" s="110">
        <v>0</v>
      </c>
      <c r="C33" s="110">
        <v>1e-05</v>
      </c>
      <c r="D33" s="110">
        <v>0</v>
      </c>
      <c r="E33" s="110">
        <v>0</v>
      </c>
      <c r="F33" s="111" t="s">
        <v>34</v>
      </c>
      <c r="G33" s="111" t="s">
        <v>34</v>
      </c>
      <c r="H33" s="111" t="s">
        <v>34</v>
      </c>
      <c r="I33" s="105"/>
      <c r="J33" s="105"/>
    </row>
    <row r="34" spans="1:10">
      <c r="A34" s="112">
        <v>3.49163240105943e-10</v>
      </c>
      <c r="B34" s="113"/>
      <c r="C34" s="112">
        <v>1e-05</v>
      </c>
      <c r="D34" s="113"/>
      <c r="E34" s="112">
        <v>0</v>
      </c>
      <c r="F34" s="113"/>
      <c r="G34" s="113"/>
      <c r="H34" s="114" t="s">
        <v>134</v>
      </c>
      <c r="I34" s="105"/>
      <c r="J34" s="105"/>
    </row>
    <row r="35" spans="1:10" ht="15.2" customHeight="1">
      <c r="A35" s="109" t="str">
        <v> שמחקות מדדי מניות בחו"ל</v>
      </c>
      <c r="B35" s="109"/>
      <c r="C35" s="109"/>
      <c r="D35" s="109"/>
      <c r="E35" s="109"/>
      <c r="F35" s="109"/>
      <c r="G35" s="109"/>
      <c r="H35" s="109"/>
      <c r="I35" s="105"/>
      <c r="J35" s="105"/>
    </row>
    <row r="36" spans="1:10">
      <c r="A36" s="110">
        <v>3.49163240105943e-10</v>
      </c>
      <c r="B36" s="110">
        <v>0</v>
      </c>
      <c r="C36" s="110">
        <v>1e-05</v>
      </c>
      <c r="D36" s="110">
        <v>0</v>
      </c>
      <c r="E36" s="110">
        <v>0</v>
      </c>
      <c r="F36" s="111" t="s">
        <v>34</v>
      </c>
      <c r="G36" s="111" t="s">
        <v>34</v>
      </c>
      <c r="H36" s="111" t="s">
        <v>34</v>
      </c>
      <c r="I36" s="105"/>
      <c r="J36" s="105"/>
    </row>
    <row r="37" spans="1:10">
      <c r="A37" s="112">
        <v>3.49163240105943e-10</v>
      </c>
      <c r="B37" s="113"/>
      <c r="C37" s="112">
        <v>1e-05</v>
      </c>
      <c r="D37" s="113"/>
      <c r="E37" s="112">
        <v>0</v>
      </c>
      <c r="F37" s="113"/>
      <c r="G37" s="113"/>
      <c r="H37" s="114" t="str">
        <v> סה''כ ל: שמחקות מדדי מניות בחו"ל</v>
      </c>
      <c r="I37" s="105"/>
      <c r="J37" s="105"/>
    </row>
    <row r="38" spans="1:10">
      <c r="A38" s="112">
        <v>2.15712976172248</v>
      </c>
      <c r="B38" s="113"/>
      <c r="C38" s="112">
        <v>61779.978931</v>
      </c>
      <c r="D38" s="113"/>
      <c r="E38" s="112">
        <v>7565312</v>
      </c>
      <c r="F38" s="113"/>
      <c r="G38" s="113"/>
      <c r="H38" s="114" t="s">
        <v>44</v>
      </c>
      <c r="I38" s="105"/>
      <c r="J38" s="105"/>
    </row>
    <row r="39" spans="1:10" ht="15.2" customHeight="1">
      <c r="A39" s="109" t="s">
        <v>45</v>
      </c>
      <c r="B39" s="109"/>
      <c r="C39" s="109"/>
      <c r="D39" s="109"/>
      <c r="E39" s="109"/>
      <c r="F39" s="109"/>
      <c r="G39" s="109"/>
      <c r="H39" s="109"/>
      <c r="I39" s="105"/>
      <c r="J39" s="105"/>
    </row>
    <row r="40" spans="1:10" ht="15.2" customHeight="1">
      <c r="A40" s="109" t="str">
        <v> שמחקות מדדי מניות</v>
      </c>
      <c r="B40" s="109"/>
      <c r="C40" s="109"/>
      <c r="D40" s="109"/>
      <c r="E40" s="109"/>
      <c r="F40" s="109"/>
      <c r="G40" s="109"/>
      <c r="H40" s="109"/>
      <c r="I40" s="105"/>
      <c r="J40" s="105"/>
    </row>
    <row r="41" spans="1:10">
      <c r="A41" s="110">
        <v>0.395353024465574</v>
      </c>
      <c r="B41" s="110">
        <v>0</v>
      </c>
      <c r="C41" s="110">
        <v>11322.870768</v>
      </c>
      <c r="D41" s="110">
        <v>6063</v>
      </c>
      <c r="E41" s="110">
        <v>186753.6</v>
      </c>
      <c r="F41" s="111" t="s">
        <v>11</v>
      </c>
      <c r="G41" s="111" t="str">
        <v>us81369y4070</v>
      </c>
      <c r="H41" s="111" t="str">
        <v>Consumer discretionary etf- SPDR - State Street Global Advisors</v>
      </c>
      <c r="I41" s="105"/>
      <c r="J41" s="105"/>
    </row>
    <row r="42" spans="1:10">
      <c r="A42" s="110">
        <v>0.310920876455889</v>
      </c>
      <c r="B42" s="110">
        <v>0.0538879575644049</v>
      </c>
      <c r="C42" s="110">
        <v>8904.74256</v>
      </c>
      <c r="D42" s="110">
        <v>8260</v>
      </c>
      <c r="E42" s="110">
        <v>107805.6</v>
      </c>
      <c r="F42" s="111" t="s">
        <v>13</v>
      </c>
      <c r="G42" s="111" t="str">
        <v>CH0008899764</v>
      </c>
      <c r="H42" s="111" t="str">
        <v>CS ETF ON SMI- CREDIT SUISSE</v>
      </c>
      <c r="I42" s="105"/>
      <c r="J42" s="105"/>
    </row>
    <row r="43" spans="1:10">
      <c r="A43" s="110">
        <v>0.048849854183043</v>
      </c>
      <c r="B43" s="110">
        <v>0.00964648182653595</v>
      </c>
      <c r="C43" s="110">
        <v>1399.0548996</v>
      </c>
      <c r="D43" s="110">
        <v>7713</v>
      </c>
      <c r="E43" s="110">
        <v>18138.92</v>
      </c>
      <c r="F43" s="111" t="s">
        <v>12</v>
      </c>
      <c r="G43" s="111" t="str">
        <v>DE0005933931</v>
      </c>
      <c r="H43" s="111" t="str">
        <v>Ishares dax- DAXEX FUND</v>
      </c>
      <c r="I43" s="105"/>
      <c r="J43" s="105"/>
    </row>
    <row r="44" spans="1:10">
      <c r="A44" s="110">
        <v>0.588996305114525</v>
      </c>
      <c r="B44" s="110">
        <v>0.0586470928322776</v>
      </c>
      <c r="C44" s="110">
        <v>16868.794806</v>
      </c>
      <c r="D44" s="110">
        <v>1990.5</v>
      </c>
      <c r="E44" s="110">
        <v>847465.2</v>
      </c>
      <c r="F44" s="111" t="s">
        <v>11</v>
      </c>
      <c r="G44" s="111" t="str">
        <v>US81369Y6059</v>
      </c>
      <c r="H44" s="111" t="str">
        <v>Financial select sector spdr- Financial Select</v>
      </c>
      <c r="I44" s="105"/>
      <c r="J44" s="105"/>
    </row>
    <row r="45" spans="1:10">
      <c r="A45" s="110">
        <v>0.60296132933637</v>
      </c>
      <c r="B45" s="110">
        <v>0.553658536585366</v>
      </c>
      <c r="C45" s="110">
        <v>17268.751692</v>
      </c>
      <c r="D45" s="110">
        <v>5377</v>
      </c>
      <c r="E45" s="110">
        <v>321159.6</v>
      </c>
      <c r="F45" s="111" t="s">
        <v>11</v>
      </c>
      <c r="G45" s="111" t="str">
        <v> US33733E3027</v>
      </c>
      <c r="H45" s="111" t="str">
        <v>FIRST TRUST DOW- First Trust Dow Jones</v>
      </c>
      <c r="I45" s="105"/>
      <c r="J45" s="105"/>
    </row>
    <row r="46" spans="1:10">
      <c r="A46" s="110">
        <v>0.265072160265972</v>
      </c>
      <c r="B46" s="110">
        <v>0.552808988764045</v>
      </c>
      <c r="C46" s="110">
        <v>7591.63995</v>
      </c>
      <c r="D46" s="110">
        <v>8725</v>
      </c>
      <c r="E46" s="110">
        <v>87010.2</v>
      </c>
      <c r="F46" s="111" t="s">
        <v>11</v>
      </c>
      <c r="G46" s="111" t="str">
        <v> US4642888287</v>
      </c>
      <c r="H46" s="111" t="str">
        <v>ISHARES HEALTH- iShares DJ</v>
      </c>
      <c r="I46" s="105"/>
      <c r="J46" s="105"/>
    </row>
    <row r="47" spans="1:10">
      <c r="A47" s="110">
        <v>0.0125509602364527</v>
      </c>
      <c r="B47" s="110">
        <v>0.0171509156230692</v>
      </c>
      <c r="C47" s="110">
        <v>359.458236</v>
      </c>
      <c r="D47" s="110">
        <v>8469</v>
      </c>
      <c r="E47" s="110">
        <v>4244.4</v>
      </c>
      <c r="F47" s="111" t="s">
        <v>11</v>
      </c>
      <c r="G47" s="111" t="str">
        <v>us4642888105</v>
      </c>
      <c r="H47" s="111" t="str">
        <v>Ishares dj medical- Ishares dj medical</v>
      </c>
      <c r="I47" s="105"/>
      <c r="J47" s="105"/>
    </row>
    <row r="48" spans="1:10">
      <c r="A48" s="110">
        <v>0.461350972565376</v>
      </c>
      <c r="B48" s="110">
        <v>0.349502762430939</v>
      </c>
      <c r="C48" s="110">
        <v>13213.0453488</v>
      </c>
      <c r="D48" s="110">
        <v>1464</v>
      </c>
      <c r="E48" s="110">
        <v>902530.42</v>
      </c>
      <c r="F48" s="111" t="s">
        <v>14</v>
      </c>
      <c r="G48" s="111" t="str">
        <v> IE00B00FV128</v>
      </c>
      <c r="H48" s="111" t="str">
        <v>ISHARES FTSE 25- ISHARES FTSE</v>
      </c>
      <c r="I48" s="105"/>
      <c r="J48" s="105"/>
    </row>
    <row r="49" spans="1:10">
      <c r="A49" s="110">
        <v>0.265120051007156</v>
      </c>
      <c r="B49" s="110">
        <v>2.41666666666667</v>
      </c>
      <c r="C49" s="110">
        <v>7593.011536</v>
      </c>
      <c r="D49" s="110">
        <v>4588</v>
      </c>
      <c r="E49" s="110">
        <v>165497.2</v>
      </c>
      <c r="F49" s="111" t="s">
        <v>14</v>
      </c>
      <c r="G49" s="111" t="str">
        <v>ie00b60swt88</v>
      </c>
      <c r="H49" s="111" t="str">
        <v>Ftse 100 source gbp- Ishares ftse 100</v>
      </c>
      <c r="I49" s="105"/>
      <c r="J49" s="105"/>
    </row>
    <row r="50" spans="1:10">
      <c r="A50" s="110">
        <v>0.719394088440726</v>
      </c>
      <c r="B50" s="110">
        <v>0.092531394580304</v>
      </c>
      <c r="C50" s="110">
        <v>20603.374176</v>
      </c>
      <c r="D50" s="110">
        <v>644.7</v>
      </c>
      <c r="E50" s="110">
        <v>3195808</v>
      </c>
      <c r="F50" s="111" t="s">
        <v>14</v>
      </c>
      <c r="G50" s="111" t="str">
        <v>IE0005042456</v>
      </c>
      <c r="H50" s="111" t="str">
        <v>FTSE 100 SOURCE- Ishares ftse 100</v>
      </c>
      <c r="I50" s="105"/>
      <c r="J50" s="105"/>
    </row>
    <row r="51" spans="1:10">
      <c r="A51" s="110">
        <v>0.049473714633004</v>
      </c>
      <c r="B51" s="110">
        <v>0.0180058519018681</v>
      </c>
      <c r="C51" s="110">
        <v>1416.9222</v>
      </c>
      <c r="D51" s="110">
        <v>2003</v>
      </c>
      <c r="E51" s="110">
        <v>70740</v>
      </c>
      <c r="F51" s="111" t="s">
        <v>11</v>
      </c>
      <c r="G51" s="111" t="str">
        <v>US4642868719</v>
      </c>
      <c r="H51" s="111" t="str">
        <v>EWH- ISHARES M.HONG KONG</v>
      </c>
      <c r="I51" s="105"/>
      <c r="J51" s="105"/>
    </row>
    <row r="52" spans="1:10">
      <c r="A52" s="110">
        <v>0.16981327676867</v>
      </c>
      <c r="B52" s="110">
        <v>0.0191909060514878</v>
      </c>
      <c r="C52" s="110">
        <v>4863.435129</v>
      </c>
      <c r="D52" s="110">
        <v>4791</v>
      </c>
      <c r="E52" s="110">
        <v>101511.9</v>
      </c>
      <c r="F52" s="111" t="s">
        <v>11</v>
      </c>
      <c r="G52" s="111" t="str">
        <v>US4642864007</v>
      </c>
      <c r="H52" s="111" t="str">
        <v>Ishares msci brazil- ISHARES MSCI BRAZIL</v>
      </c>
      <c r="I52" s="105"/>
      <c r="J52" s="105"/>
    </row>
    <row r="53" spans="1:10">
      <c r="A53" s="110">
        <v>0.107463922928245</v>
      </c>
      <c r="B53" s="110">
        <v>0.0138100643208475</v>
      </c>
      <c r="C53" s="110">
        <v>3077.75592</v>
      </c>
      <c r="D53" s="110">
        <v>1192</v>
      </c>
      <c r="E53" s="110">
        <v>258201</v>
      </c>
      <c r="F53" s="111" t="s">
        <v>11</v>
      </c>
      <c r="G53" s="111" t="str">
        <v>US4642868487 </v>
      </c>
      <c r="H53" s="111" t="str">
        <v>Ishares msci japan- ISHARES MSCI JAPAN</v>
      </c>
      <c r="I53" s="105"/>
      <c r="J53" s="105"/>
    </row>
    <row r="54" spans="1:10">
      <c r="A54" s="110">
        <v>0.0212683868335566</v>
      </c>
      <c r="B54" s="110">
        <v>0.00852047556142669</v>
      </c>
      <c r="C54" s="110">
        <v>609.124455</v>
      </c>
      <c r="D54" s="110">
        <v>1335</v>
      </c>
      <c r="E54" s="110">
        <v>45627.3</v>
      </c>
      <c r="F54" s="111" t="s">
        <v>11</v>
      </c>
      <c r="G54" s="111" t="str">
        <v>US4642866739</v>
      </c>
      <c r="H54" s="111" t="str">
        <v>ISHARES SINGAPO- ISHARES MSCI SINGAPO</v>
      </c>
      <c r="I54" s="105"/>
      <c r="J54" s="105"/>
    </row>
    <row r="55" spans="1:10">
      <c r="A55" s="110">
        <v>0.0223483859210894</v>
      </c>
      <c r="B55" s="110">
        <v>0.00742009132420091</v>
      </c>
      <c r="C55" s="110">
        <v>640.05552</v>
      </c>
      <c r="D55" s="110">
        <v>1392</v>
      </c>
      <c r="E55" s="110">
        <v>45981</v>
      </c>
      <c r="F55" s="111" t="s">
        <v>11</v>
      </c>
      <c r="G55" s="111" t="str">
        <v>US4642867315</v>
      </c>
      <c r="H55" s="111" t="str">
        <v>Ishares mcsi taiwan- ISHARES MSCI TAIWAN</v>
      </c>
      <c r="I55" s="105"/>
      <c r="J55" s="105"/>
    </row>
    <row r="56" spans="1:10">
      <c r="A56" s="110">
        <v>0.0831417753814321</v>
      </c>
      <c r="B56" s="110">
        <v>0.11375</v>
      </c>
      <c r="C56" s="110">
        <v>2381.172066</v>
      </c>
      <c r="D56" s="110">
        <v>7398</v>
      </c>
      <c r="E56" s="110">
        <v>32186.7</v>
      </c>
      <c r="F56" s="111" t="s">
        <v>11</v>
      </c>
      <c r="G56" s="111" t="str">
        <v>US4642878387</v>
      </c>
      <c r="H56" s="111" t="str">
        <v>ISHARES US BASI- iShares Nasdaq</v>
      </c>
      <c r="I56" s="105"/>
      <c r="J56" s="105"/>
    </row>
    <row r="57" spans="1:10">
      <c r="A57" s="110">
        <v>0.0491822569032639</v>
      </c>
      <c r="B57" s="110">
        <v>0.0107648725212465</v>
      </c>
      <c r="C57" s="110">
        <v>1408.57488</v>
      </c>
      <c r="D57" s="110">
        <v>20960</v>
      </c>
      <c r="E57" s="110">
        <v>6720.3</v>
      </c>
      <c r="F57" s="111" t="s">
        <v>11</v>
      </c>
      <c r="G57" s="111" t="str">
        <v>US4642875565</v>
      </c>
      <c r="H57" s="111" t="str">
        <v>Ishares nasdaq biotech indx- ISHARES NASDAQ B. I</v>
      </c>
      <c r="I57" s="105"/>
      <c r="J57" s="105"/>
    </row>
    <row r="58" spans="1:10">
      <c r="A58" s="110">
        <v>0.451242267125925</v>
      </c>
      <c r="B58" s="110">
        <v>0.587730061349693</v>
      </c>
      <c r="C58" s="110">
        <v>12923.533044</v>
      </c>
      <c r="D58" s="110">
        <v>7628</v>
      </c>
      <c r="E58" s="110">
        <v>169422.3</v>
      </c>
      <c r="F58" s="111" t="s">
        <v>11</v>
      </c>
      <c r="G58" s="111" t="str">
        <v>US4642875151</v>
      </c>
      <c r="H58" s="111" t="str">
        <v>Ishares  S&amp;P gsti soft- ISHARES S&amp;P gsti soft</v>
      </c>
      <c r="I58" s="105"/>
      <c r="J58" s="105"/>
    </row>
    <row r="59" spans="1:10">
      <c r="A59" s="110">
        <v>0.335741520799135</v>
      </c>
      <c r="B59" s="110">
        <v>1.00446927374302</v>
      </c>
      <c r="C59" s="110">
        <v>9615.603312</v>
      </c>
      <c r="D59" s="110">
        <v>3024</v>
      </c>
      <c r="E59" s="110">
        <v>317976.3</v>
      </c>
      <c r="F59" s="111" t="s">
        <v>11</v>
      </c>
      <c r="G59" s="111" t="str">
        <v>US4642875318</v>
      </c>
      <c r="H59" s="111" t="str">
        <v>Ishares s&amp;p na tec-mul- Ishares s&amp;p north american technology multimeda ne</v>
      </c>
      <c r="I59" s="105"/>
      <c r="J59" s="105"/>
    </row>
    <row r="60" spans="1:10">
      <c r="A60" s="110">
        <v>0.163492966499641</v>
      </c>
      <c r="B60" s="110">
        <v>0.065625</v>
      </c>
      <c r="C60" s="110">
        <v>4682.42208</v>
      </c>
      <c r="D60" s="110">
        <v>7880</v>
      </c>
      <c r="E60" s="110">
        <v>59421.6</v>
      </c>
      <c r="F60" s="111" t="s">
        <v>11</v>
      </c>
      <c r="G60" s="111" t="str">
        <v>US4642877215</v>
      </c>
      <c r="H60" s="111" t="str">
        <v>Ishares dj us technology- Ishares_BlackRock _ US</v>
      </c>
      <c r="I60" s="105"/>
      <c r="J60" s="105"/>
    </row>
    <row r="61" spans="1:10">
      <c r="A61" s="110">
        <v>0.316459033566984</v>
      </c>
      <c r="B61" s="110">
        <v>0.389934354485777</v>
      </c>
      <c r="C61" s="110">
        <v>9063.3548214</v>
      </c>
      <c r="D61" s="110">
        <v>1065.5</v>
      </c>
      <c r="E61" s="110">
        <v>850619.88</v>
      </c>
      <c r="F61" s="111" t="s">
        <v>12</v>
      </c>
      <c r="G61" s="111" t="str">
        <v>ie00b1xnh568</v>
      </c>
      <c r="H61" s="111" t="str">
        <v>Ishares ftse mib- Ishares_BlackRock _ US</v>
      </c>
      <c r="I61" s="105"/>
      <c r="J61" s="105"/>
    </row>
    <row r="62" spans="1:10">
      <c r="A62" s="110">
        <v>0.597280443978507</v>
      </c>
      <c r="B62" s="110">
        <v>1.8695652173913</v>
      </c>
      <c r="C62" s="110">
        <v>17106.051708</v>
      </c>
      <c r="D62" s="110">
        <v>4167</v>
      </c>
      <c r="E62" s="110">
        <v>410512.4</v>
      </c>
      <c r="F62" s="111" t="s">
        <v>12</v>
      </c>
      <c r="G62" s="111" t="str">
        <v>FR0010345389</v>
      </c>
      <c r="H62" s="111" t="str">
        <v>Lyxor basic resources- LYXOR ETF</v>
      </c>
      <c r="I62" s="105"/>
      <c r="J62" s="105"/>
    </row>
    <row r="63" spans="1:10">
      <c r="A63" s="110">
        <v>0.238402002003863</v>
      </c>
      <c r="B63" s="110">
        <v>0</v>
      </c>
      <c r="C63" s="110">
        <v>6827.8093058</v>
      </c>
      <c r="D63" s="110">
        <v>3069.5</v>
      </c>
      <c r="E63" s="110">
        <v>222440.44</v>
      </c>
      <c r="F63" s="111" t="s">
        <v>12</v>
      </c>
      <c r="G63" s="111" t="str">
        <v>FR0010344812</v>
      </c>
      <c r="H63" s="111" t="str">
        <v>Lyxor etf europe 600 telecom- LYXOR ETF</v>
      </c>
      <c r="I63" s="105"/>
      <c r="J63" s="105"/>
    </row>
    <row r="64" spans="1:10">
      <c r="A64" s="110">
        <v>0.171815504346539</v>
      </c>
      <c r="B64" s="110">
        <v>1.19047619047619</v>
      </c>
      <c r="C64" s="110">
        <v>4920.778725</v>
      </c>
      <c r="D64" s="110">
        <v>4123.5</v>
      </c>
      <c r="E64" s="110">
        <v>119335</v>
      </c>
      <c r="F64" s="111" t="s">
        <v>12</v>
      </c>
      <c r="G64" s="111" t="str">
        <v>FR0010344887</v>
      </c>
      <c r="H64" s="111" t="str">
        <v>Lyxor industrial goods- LYXOR ETF</v>
      </c>
      <c r="I64" s="105"/>
      <c r="J64" s="105"/>
    </row>
    <row r="65" spans="1:10">
      <c r="A65" s="110">
        <v>0.0421764874933054</v>
      </c>
      <c r="B65" s="110">
        <v>0.173809523809524</v>
      </c>
      <c r="C65" s="110">
        <v>1207.9303503</v>
      </c>
      <c r="D65" s="110">
        <v>3466.5</v>
      </c>
      <c r="E65" s="110">
        <v>34845.82</v>
      </c>
      <c r="F65" s="111" t="s">
        <v>12</v>
      </c>
      <c r="G65" s="111" t="str">
        <v>FR0010344960</v>
      </c>
      <c r="H65" s="111" t="str">
        <v>OIL FP- LYXOR ETF</v>
      </c>
      <c r="I65" s="105"/>
      <c r="J65" s="105"/>
    </row>
    <row r="66" spans="1:10">
      <c r="A66" s="110">
        <v>0.308159739642678</v>
      </c>
      <c r="B66" s="110">
        <v>0.540616629367519</v>
      </c>
      <c r="C66" s="110">
        <v>8825.66388</v>
      </c>
      <c r="D66" s="110">
        <v>4708</v>
      </c>
      <c r="E66" s="110">
        <v>187461</v>
      </c>
      <c r="F66" s="111" t="s">
        <v>11</v>
      </c>
      <c r="G66" s="111" t="str">
        <v>us57060u1916</v>
      </c>
      <c r="H66" s="111" t="str">
        <v>Market Vectors oil services- MARKET VECTORS</v>
      </c>
      <c r="I66" s="105"/>
      <c r="J66" s="105"/>
    </row>
    <row r="67" spans="1:10">
      <c r="A67" s="110">
        <v>0.24083942602269</v>
      </c>
      <c r="B67" s="110">
        <v>0.341458032782764</v>
      </c>
      <c r="C67" s="110">
        <v>6897.616884</v>
      </c>
      <c r="D67" s="110">
        <v>3988</v>
      </c>
      <c r="E67" s="110">
        <v>172959.3</v>
      </c>
      <c r="F67" s="111" t="s">
        <v>11</v>
      </c>
      <c r="G67" s="111" t="str">
        <v>US57060U2336</v>
      </c>
      <c r="H67" s="111" t="str">
        <v>Market Vectors semiconduct- MARKET VECTORS</v>
      </c>
      <c r="I67" s="105"/>
      <c r="J67" s="105"/>
    </row>
    <row r="68" spans="1:10">
      <c r="A68" s="110">
        <v>0.261074990401239</v>
      </c>
      <c r="B68" s="110">
        <v>0.00618509116085853</v>
      </c>
      <c r="C68" s="110">
        <v>7477.161408</v>
      </c>
      <c r="D68" s="110">
        <v>7888</v>
      </c>
      <c r="E68" s="110">
        <v>94791.6</v>
      </c>
      <c r="F68" s="111" t="s">
        <v>11</v>
      </c>
      <c r="G68" s="111" t="str">
        <v>US73935A1043</v>
      </c>
      <c r="H68" s="111" t="str">
        <v>Powershares  qqq nas100- POWERSHARES</v>
      </c>
      <c r="I68" s="105"/>
      <c r="J68" s="105"/>
    </row>
    <row r="69" spans="1:10">
      <c r="A69" s="110">
        <v>0.176363917212907</v>
      </c>
      <c r="B69" s="110">
        <v>0.134920634920635</v>
      </c>
      <c r="C69" s="110">
        <v>5051.044811</v>
      </c>
      <c r="D69" s="110">
        <v>12449</v>
      </c>
      <c r="E69" s="110">
        <v>40573.9</v>
      </c>
      <c r="F69" s="111" t="s">
        <v>12</v>
      </c>
      <c r="G69" s="111" t="str">
        <v>IE00B59D1459</v>
      </c>
      <c r="H69" s="111" t="str">
        <v>Source mkt man glg- Source Markets plc</v>
      </c>
      <c r="I69" s="105"/>
      <c r="J69" s="105"/>
    </row>
    <row r="70" spans="1:10">
      <c r="A70" s="110">
        <v>0.107058038671461</v>
      </c>
      <c r="B70" s="110">
        <v>0.906608410704533</v>
      </c>
      <c r="C70" s="110">
        <v>3066.1314358</v>
      </c>
      <c r="D70" s="110">
        <v>7739</v>
      </c>
      <c r="E70" s="110">
        <v>39619.22</v>
      </c>
      <c r="F70" s="111" t="s">
        <v>12</v>
      </c>
      <c r="G70" s="111" t="str">
        <v>IE00B5MTZ488</v>
      </c>
      <c r="H70" s="111" t="str">
        <v>Stoxx eu 600 optimised media- Source Markets plc</v>
      </c>
      <c r="I70" s="105"/>
      <c r="J70" s="105"/>
    </row>
    <row r="71" spans="1:10">
      <c r="A71" s="110">
        <v>0.219054830368068</v>
      </c>
      <c r="B71" s="110">
        <v>1.22411969170319</v>
      </c>
      <c r="C71" s="110">
        <v>6273.7082604</v>
      </c>
      <c r="D71" s="110">
        <v>16226</v>
      </c>
      <c r="E71" s="110">
        <v>38664.54</v>
      </c>
      <c r="F71" s="111" t="s">
        <v>12</v>
      </c>
      <c r="G71" s="111" t="str">
        <v>IE00B5MJYY16</v>
      </c>
      <c r="H71" s="111" t="str">
        <v>Stoxx eur 600 opt healthcare- Source Markets plc</v>
      </c>
      <c r="I71" s="105"/>
      <c r="J71" s="105"/>
    </row>
    <row r="72" spans="1:10">
      <c r="A72" s="110">
        <v>0.281375920107617</v>
      </c>
      <c r="B72" s="110">
        <v>0.965384615384616</v>
      </c>
      <c r="C72" s="110">
        <v>8058.5779884</v>
      </c>
      <c r="D72" s="110">
        <v>6726</v>
      </c>
      <c r="E72" s="110">
        <v>119812.34</v>
      </c>
      <c r="F72" s="111" t="s">
        <v>12</v>
      </c>
      <c r="G72" s="111" t="str">
        <v>IE00B5MTWD60</v>
      </c>
      <c r="H72" s="111" t="str">
        <v>Stoxx eur 600 optimised bank- Source Markets plc</v>
      </c>
      <c r="I72" s="105"/>
      <c r="J72" s="105"/>
    </row>
    <row r="73" spans="1:10">
      <c r="A73" s="110">
        <v>0.0211356253676793</v>
      </c>
      <c r="B73" s="110">
        <v>0.00552625711103986</v>
      </c>
      <c r="C73" s="110">
        <v>605.32218</v>
      </c>
      <c r="D73" s="110">
        <v>3980</v>
      </c>
      <c r="E73" s="110">
        <v>15209.1</v>
      </c>
      <c r="F73" s="111" t="s">
        <v>11</v>
      </c>
      <c r="G73" s="111" t="str">
        <v>US81369Y3080</v>
      </c>
      <c r="H73" s="111" t="str">
        <v>Consumer staples- SPDR - State Street Global Advisors</v>
      </c>
      <c r="I73" s="105"/>
      <c r="J73" s="105"/>
    </row>
    <row r="74" spans="1:10">
      <c r="A74" s="110">
        <v>0.774729225379869</v>
      </c>
      <c r="B74" s="110">
        <v>0.16914749661705</v>
      </c>
      <c r="C74" s="110">
        <v>22188.16692</v>
      </c>
      <c r="D74" s="110">
        <v>5059</v>
      </c>
      <c r="E74" s="110">
        <v>438588</v>
      </c>
      <c r="F74" s="111" t="s">
        <v>11</v>
      </c>
      <c r="G74" s="111" t="str">
        <v>US81369Y2090</v>
      </c>
      <c r="H74" s="111" t="str">
        <v>HEALTH CARE SEL- SPDR - State Street Global Advisors</v>
      </c>
      <c r="I74" s="105"/>
      <c r="J74" s="105"/>
    </row>
    <row r="75" spans="1:10">
      <c r="A75" s="110">
        <v>0.341565982430493</v>
      </c>
      <c r="B75" s="110">
        <v>0.151017977727382</v>
      </c>
      <c r="C75" s="110">
        <v>9782.415306</v>
      </c>
      <c r="D75" s="110">
        <v>4640.5</v>
      </c>
      <c r="E75" s="110">
        <v>210805.2</v>
      </c>
      <c r="F75" s="111" t="s">
        <v>11</v>
      </c>
      <c r="G75" s="111" t="str">
        <v>US81369Y7040</v>
      </c>
      <c r="H75" s="111" t="str">
        <v>INDUSTRIAL SELE- SPDR - State Street Global Advisors</v>
      </c>
      <c r="I75" s="105"/>
      <c r="J75" s="105"/>
    </row>
    <row r="76" spans="1:10">
      <c r="A76" s="110">
        <v>0.278286643784024</v>
      </c>
      <c r="B76" s="110">
        <v>0.104054860897805</v>
      </c>
      <c r="C76" s="110">
        <v>7970.1014259</v>
      </c>
      <c r="D76" s="110">
        <v>3736.9</v>
      </c>
      <c r="E76" s="110">
        <v>213281.1</v>
      </c>
      <c r="F76" s="111" t="s">
        <v>11</v>
      </c>
      <c r="G76" s="111" t="str">
        <v>US81369Y8865</v>
      </c>
      <c r="H76" s="111" t="str">
        <v>Utilities select s- SPDR - State Street Global Advisors</v>
      </c>
      <c r="I76" s="105"/>
      <c r="J76" s="105"/>
    </row>
    <row r="77" spans="1:10">
      <c r="A77" s="110">
        <v>0.37643433032949</v>
      </c>
      <c r="B77" s="110">
        <v>0.261048057573462</v>
      </c>
      <c r="C77" s="110">
        <v>10781.041275</v>
      </c>
      <c r="D77" s="110">
        <v>3565</v>
      </c>
      <c r="E77" s="110">
        <v>302413.5</v>
      </c>
      <c r="F77" s="111" t="s">
        <v>11</v>
      </c>
      <c r="G77" s="111" t="str">
        <v>US78464A6982</v>
      </c>
      <c r="H77" s="111" t="str">
        <v>Spdr kbw regional bank- SPDR KBW REGIONAL BANKING ET</v>
      </c>
      <c r="I77" s="105"/>
      <c r="J77" s="105"/>
    </row>
    <row r="78" spans="1:10">
      <c r="A78" s="110">
        <v>0.199620140093232</v>
      </c>
      <c r="B78" s="110">
        <v>0.419989080283913</v>
      </c>
      <c r="C78" s="110">
        <v>5717.10069</v>
      </c>
      <c r="D78" s="110">
        <v>7697</v>
      </c>
      <c r="E78" s="110">
        <v>74277</v>
      </c>
      <c r="F78" s="111" t="s">
        <v>11</v>
      </c>
      <c r="G78" s="111" t="str">
        <v>US78464A7220</v>
      </c>
      <c r="H78" s="111" t="str">
        <v>SPDR PHARMA ETF- SPDR PHARMA</v>
      </c>
      <c r="I78" s="105"/>
      <c r="J78" s="105"/>
    </row>
    <row r="79" spans="1:10">
      <c r="A79" s="110">
        <v>0.447282640968753</v>
      </c>
      <c r="B79" s="110">
        <v>2.34042553191489</v>
      </c>
      <c r="C79" s="110">
        <v>12810.12975</v>
      </c>
      <c r="D79" s="110">
        <v>6585</v>
      </c>
      <c r="E79" s="110">
        <v>194535</v>
      </c>
      <c r="F79" s="111" t="s">
        <v>11</v>
      </c>
      <c r="G79" s="111" t="str">
        <v>US78464A7303</v>
      </c>
      <c r="H79" s="111" t="str">
        <v>SPDR S&amp;P OIL&amp;GAZ- SPDR S&amp;P OIL&amp;GAZ</v>
      </c>
      <c r="I79" s="105"/>
      <c r="J79" s="105"/>
    </row>
    <row r="80" spans="1:10">
      <c r="A80" s="110">
        <v>0.473668210442895</v>
      </c>
      <c r="B80" s="110">
        <v>0.0320302648171501</v>
      </c>
      <c r="C80" s="110">
        <v>13565.8098</v>
      </c>
      <c r="D80" s="110">
        <v>15100</v>
      </c>
      <c r="E80" s="110">
        <v>89839.8</v>
      </c>
      <c r="F80" s="111" t="s">
        <v>11</v>
      </c>
      <c r="G80" s="111" t="str">
        <v>US78467X1090</v>
      </c>
      <c r="H80" s="111" t="str">
        <v>SPDR DOW JONES- SPDR TRUST</v>
      </c>
      <c r="I80" s="105"/>
      <c r="J80" s="105"/>
    </row>
    <row r="81" spans="1:10">
      <c r="A81" s="110">
        <v>0.235500933105962</v>
      </c>
      <c r="B81" s="110">
        <v>0.0124018590601567</v>
      </c>
      <c r="C81" s="110">
        <v>6744.722985</v>
      </c>
      <c r="D81" s="110">
        <v>3003</v>
      </c>
      <c r="E81" s="110">
        <v>224599.5</v>
      </c>
      <c r="F81" s="111" t="s">
        <v>11</v>
      </c>
      <c r="G81" s="111" t="str">
        <v>US78464A7972</v>
      </c>
      <c r="H81" s="111" t="str">
        <v>SPDR S+P BANK E- SPDR TRUST</v>
      </c>
      <c r="I81" s="105"/>
      <c r="J81" s="105"/>
    </row>
    <row r="82" spans="1:10">
      <c r="A82" s="110">
        <v>0.0829962935146381</v>
      </c>
      <c r="B82" s="110">
        <v>0.0133333333333333</v>
      </c>
      <c r="C82" s="110">
        <v>2377.00548</v>
      </c>
      <c r="D82" s="110">
        <v>16801</v>
      </c>
      <c r="E82" s="110">
        <v>14148</v>
      </c>
      <c r="F82" s="111" t="s">
        <v>11</v>
      </c>
      <c r="G82" s="111" t="str">
        <v>US78462F1030</v>
      </c>
      <c r="H82" s="111" t="str">
        <v>Spdr trust series fd- SPY</v>
      </c>
      <c r="I82" s="105"/>
      <c r="J82" s="105"/>
    </row>
    <row r="83" spans="1:10">
      <c r="A83" s="110">
        <v>0.19528458286431</v>
      </c>
      <c r="B83" s="110">
        <v>0.0528196234930319</v>
      </c>
      <c r="C83" s="110">
        <v>5592.930768</v>
      </c>
      <c r="D83" s="110">
        <v>2502</v>
      </c>
      <c r="E83" s="110">
        <v>223538.4</v>
      </c>
      <c r="F83" s="111" t="s">
        <v>11</v>
      </c>
      <c r="G83" s="111" t="str">
        <v>US57060U1007</v>
      </c>
      <c r="H83" s="111" t="str">
        <v>Markkets vectors gold- MARKET VECTORS</v>
      </c>
      <c r="I83" s="105"/>
      <c r="J83" s="105"/>
    </row>
    <row r="84" spans="1:10">
      <c r="A84" s="110">
        <v>0.150575362319098</v>
      </c>
      <c r="B84" s="110">
        <v>0.00201538461538462</v>
      </c>
      <c r="C84" s="110">
        <v>4312.4631984</v>
      </c>
      <c r="D84" s="110">
        <v>2326.8</v>
      </c>
      <c r="E84" s="110">
        <v>185338.8</v>
      </c>
      <c r="F84" s="111" t="s">
        <v>11</v>
      </c>
      <c r="G84" s="111" t="str">
        <v>US73935X8231</v>
      </c>
      <c r="H84" s="111" t="str">
        <v>POWERSHAR.MEDIA- Powershares dynamic media</v>
      </c>
      <c r="I84" s="105"/>
      <c r="J84" s="105"/>
    </row>
    <row r="85" spans="1:10">
      <c r="A85" s="110">
        <v>0.21207254809734</v>
      </c>
      <c r="B85" s="110">
        <v>1.32352941176471</v>
      </c>
      <c r="C85" s="110">
        <v>6073.7364</v>
      </c>
      <c r="D85" s="110">
        <v>2544</v>
      </c>
      <c r="E85" s="110">
        <v>238747.5</v>
      </c>
      <c r="F85" s="111" t="s">
        <v>11</v>
      </c>
      <c r="G85" s="111" t="str">
        <v>US73935X8496</v>
      </c>
      <c r="H85" s="111" t="str">
        <v>Powershares food&amp;beverage- Powershares food&amp;beverage</v>
      </c>
      <c r="I85" s="105"/>
      <c r="J85" s="105"/>
    </row>
    <row r="86" spans="1:10">
      <c r="A86" s="110">
        <v>0.18960165113053</v>
      </c>
      <c r="B86" s="110">
        <v>0</v>
      </c>
      <c r="C86" s="110">
        <v>5430.172176</v>
      </c>
      <c r="D86" s="110">
        <v>12584</v>
      </c>
      <c r="E86" s="110">
        <v>43151.4</v>
      </c>
      <c r="F86" s="111" t="s">
        <v>11</v>
      </c>
      <c r="G86" s="111" t="str">
        <v>US4642876480</v>
      </c>
      <c r="H86" s="111" t="str">
        <v>RUSSELL 2000 GROWTH- Russell 2000</v>
      </c>
      <c r="I86" s="105"/>
      <c r="J86" s="105"/>
    </row>
    <row r="87" spans="1:10">
      <c r="A87" s="112">
        <v>12.0625525995092</v>
      </c>
      <c r="B87" s="113"/>
      <c r="C87" s="112">
        <v>345470.2905108</v>
      </c>
      <c r="D87" s="113"/>
      <c r="E87" s="112">
        <v>11744309.28</v>
      </c>
      <c r="F87" s="113"/>
      <c r="G87" s="113"/>
      <c r="H87" s="114" t="str">
        <v> סה''כ ל: שמחקות מדדי מניות</v>
      </c>
      <c r="I87" s="105"/>
      <c r="J87" s="105"/>
    </row>
    <row r="88" spans="1:10" ht="15.2" customHeight="1">
      <c r="A88" s="109" t="str">
        <v> שמחקות מדדים אחרים</v>
      </c>
      <c r="B88" s="109"/>
      <c r="C88" s="109"/>
      <c r="D88" s="109"/>
      <c r="E88" s="109"/>
      <c r="F88" s="109"/>
      <c r="G88" s="109"/>
      <c r="H88" s="109"/>
      <c r="I88" s="105"/>
      <c r="J88" s="105"/>
    </row>
    <row r="89" spans="1:10">
      <c r="A89" s="110">
        <v>0.00282262979361041</v>
      </c>
      <c r="B89" s="110">
        <v>0.000150330447733408</v>
      </c>
      <c r="C89" s="110">
        <v>80.83983276</v>
      </c>
      <c r="D89" s="110">
        <v>1769</v>
      </c>
      <c r="E89" s="110">
        <v>4569.804</v>
      </c>
      <c r="F89" s="111" t="s">
        <v>11</v>
      </c>
      <c r="G89" s="111" t="str">
        <v>US09257R1014</v>
      </c>
      <c r="H89" s="111" t="str">
        <v>Blackstone gso strategic- Blackstone</v>
      </c>
      <c r="I89" s="105"/>
      <c r="J89" s="105"/>
    </row>
    <row r="90" spans="1:10">
      <c r="A90" s="110">
        <v>0.364680309385416</v>
      </c>
      <c r="B90" s="110">
        <v>7.2289156626506</v>
      </c>
      <c r="C90" s="110">
        <v>10444.4073</v>
      </c>
      <c r="D90" s="110">
        <v>164.05</v>
      </c>
      <c r="E90" s="110">
        <v>6366600</v>
      </c>
      <c r="F90" s="111" t="s">
        <v>11</v>
      </c>
      <c r="G90" s="111" t="str">
        <v>GB00B15KXP72</v>
      </c>
      <c r="H90" s="111" t="str">
        <v>ETFS COFFEE- COFF ETF</v>
      </c>
      <c r="I90" s="105"/>
      <c r="J90" s="105"/>
    </row>
    <row r="91" spans="1:10">
      <c r="A91" s="110">
        <v>0.741230358313536</v>
      </c>
      <c r="B91" s="110">
        <v>1.68942307692308</v>
      </c>
      <c r="C91" s="110">
        <v>21228.762744</v>
      </c>
      <c r="D91" s="110">
        <v>6832</v>
      </c>
      <c r="E91" s="110">
        <v>310725.45</v>
      </c>
      <c r="F91" s="111" t="s">
        <v>11</v>
      </c>
      <c r="G91" s="111" t="str">
        <v>GB00B0CTWC01</v>
      </c>
      <c r="H91" s="111" t="str">
        <v>Etf Brent Oil- Etf securitires.com</v>
      </c>
      <c r="I91" s="105"/>
      <c r="J91" s="105"/>
    </row>
    <row r="92" spans="1:10">
      <c r="A92" s="110">
        <v>0.319814714358256</v>
      </c>
      <c r="B92" s="110">
        <v>0.887058823529412</v>
      </c>
      <c r="C92" s="110">
        <v>9159.461181</v>
      </c>
      <c r="D92" s="110">
        <v>3434.5</v>
      </c>
      <c r="E92" s="110">
        <v>266689.8</v>
      </c>
      <c r="F92" s="111" t="s">
        <v>11</v>
      </c>
      <c r="G92" s="111" t="str">
        <v>gb00b15kxq89</v>
      </c>
      <c r="H92" s="111" t="str">
        <v>Etfs Copper-co- Etf securitires.com</v>
      </c>
      <c r="I92" s="105"/>
      <c r="J92" s="105"/>
    </row>
    <row r="93" spans="1:10">
      <c r="A93" s="110">
        <v>0.866722441104528</v>
      </c>
      <c r="B93" s="110">
        <v>0.0468990208078335</v>
      </c>
      <c r="C93" s="110">
        <v>24822.84334518</v>
      </c>
      <c r="D93" s="110">
        <v>9158</v>
      </c>
      <c r="E93" s="110">
        <v>271050.921</v>
      </c>
      <c r="F93" s="111" t="s">
        <v>11</v>
      </c>
      <c r="G93" s="111" t="str">
        <v> US4642885135</v>
      </c>
      <c r="H93" s="111" t="str">
        <v>Ishares iboxx corp bond- iShares iBoxx</v>
      </c>
      <c r="I93" s="105"/>
      <c r="J93" s="105"/>
    </row>
    <row r="94" spans="1:10">
      <c r="A94" s="110">
        <v>0.631438291258774</v>
      </c>
      <c r="B94" s="110">
        <v>0.238590604026846</v>
      </c>
      <c r="C94" s="110">
        <v>18084.3290109</v>
      </c>
      <c r="D94" s="110">
        <v>10657</v>
      </c>
      <c r="E94" s="110">
        <v>169694.37</v>
      </c>
      <c r="F94" s="111" t="s">
        <v>12</v>
      </c>
      <c r="G94" s="111" t="str">
        <v>IE00B66F4759</v>
      </c>
      <c r="H94" s="111" t="str">
        <v>Ishares Markit euro hy bond- ISHARES MARKIT IBOXX</v>
      </c>
      <c r="I94" s="105"/>
      <c r="J94" s="105"/>
    </row>
    <row r="95" spans="1:10">
      <c r="A95" s="110">
        <v>0.115534338065133</v>
      </c>
      <c r="B95" s="110">
        <v>0.11830985915493</v>
      </c>
      <c r="C95" s="110">
        <v>3308.891796</v>
      </c>
      <c r="D95" s="110">
        <v>11137</v>
      </c>
      <c r="E95" s="110">
        <v>29710.8</v>
      </c>
      <c r="F95" s="111" t="s">
        <v>11</v>
      </c>
      <c r="G95" s="111" t="str">
        <v>IE00B4PY7Y77</v>
      </c>
      <c r="H95" s="111" t="str">
        <v>Ishares markit hy bond- ISHARES MARKIT IBOXX</v>
      </c>
      <c r="I95" s="105"/>
      <c r="J95" s="105"/>
    </row>
    <row r="96" spans="1:10">
      <c r="A96" s="110">
        <v>0.00145420413672684</v>
      </c>
      <c r="B96" s="110">
        <v>0.000284960422163588</v>
      </c>
      <c r="C96" s="110">
        <v>41.648259888</v>
      </c>
      <c r="D96" s="110">
        <v>10902.8</v>
      </c>
      <c r="E96" s="110">
        <v>381.996</v>
      </c>
      <c r="F96" s="111" t="s">
        <v>11</v>
      </c>
      <c r="G96" s="111" t="str">
        <v>US4642882819</v>
      </c>
      <c r="H96" s="111" t="str">
        <v>ISHARES JPMORGA- JP MORGAN</v>
      </c>
      <c r="I96" s="105"/>
      <c r="J96" s="105"/>
    </row>
    <row r="97" spans="1:10">
      <c r="A97" s="110">
        <v>0.737096598512747</v>
      </c>
      <c r="B97" s="110">
        <v>0.27830175551804</v>
      </c>
      <c r="C97" s="110">
        <v>21110.37228</v>
      </c>
      <c r="D97" s="110">
        <v>2529</v>
      </c>
      <c r="E97" s="110">
        <v>834732</v>
      </c>
      <c r="F97" s="111" t="s">
        <v>11</v>
      </c>
      <c r="G97" s="111" t="str">
        <v>US73936B4086</v>
      </c>
      <c r="H97" s="111" t="str">
        <v>Powershares db agriculture- POWERSHARES</v>
      </c>
      <c r="I97" s="105"/>
      <c r="J97" s="105"/>
    </row>
    <row r="98" spans="1:10">
      <c r="A98" s="110">
        <v>0.420340278551654</v>
      </c>
      <c r="B98" s="110">
        <v>0.0688879040667362</v>
      </c>
      <c r="C98" s="110">
        <v>12038.50320624</v>
      </c>
      <c r="D98" s="110">
        <v>2576</v>
      </c>
      <c r="E98" s="110">
        <v>467333.199</v>
      </c>
      <c r="F98" s="111" t="s">
        <v>11</v>
      </c>
      <c r="G98" s="111" t="str">
        <v>US73935S1050</v>
      </c>
      <c r="H98" s="111" t="str">
        <v>Powrshares db commodity- POWERSHARES</v>
      </c>
      <c r="I98" s="105"/>
      <c r="J98" s="105"/>
    </row>
    <row r="99" spans="1:10">
      <c r="A99" s="110">
        <v>0.0423919362606183</v>
      </c>
      <c r="B99" s="110">
        <v>1.47992616520535</v>
      </c>
      <c r="C99" s="110">
        <v>1214.100781278</v>
      </c>
      <c r="D99" s="110">
        <v>7931</v>
      </c>
      <c r="E99" s="110">
        <v>15308.2938</v>
      </c>
      <c r="F99" s="111" t="s">
        <v>12</v>
      </c>
      <c r="G99" s="111" t="str">
        <v>XS0417135695</v>
      </c>
      <c r="H99" s="111" t="str">
        <v>S&amp;P Gsci energy etc- S&amp;P gsci energy total return treasury bill secured</v>
      </c>
      <c r="I99" s="105"/>
      <c r="J99" s="105"/>
    </row>
    <row r="100" spans="1:10">
      <c r="A100" s="110">
        <v>0.108208475454536</v>
      </c>
      <c r="B100" s="110">
        <v>2.2875816993464</v>
      </c>
      <c r="C100" s="110">
        <v>3099.0798293</v>
      </c>
      <c r="D100" s="110">
        <v>9763</v>
      </c>
      <c r="E100" s="110">
        <v>31743.11</v>
      </c>
      <c r="F100" s="111" t="s">
        <v>12</v>
      </c>
      <c r="G100" s="111" t="str">
        <v>XS0417130381</v>
      </c>
      <c r="H100" s="111" t="str">
        <v>S&amp;P gsci industrial metal- S&amp;P gsci industrial metals total return treasury b</v>
      </c>
      <c r="I100" s="105"/>
      <c r="J100" s="105"/>
    </row>
    <row r="101" spans="1:10">
      <c r="A101" s="110">
        <v>0.174131173635155</v>
      </c>
      <c r="B101" s="110">
        <v>0.0029453014203534</v>
      </c>
      <c r="C101" s="110">
        <v>4987.09926</v>
      </c>
      <c r="D101" s="110">
        <v>12818</v>
      </c>
      <c r="E101" s="110">
        <v>38907</v>
      </c>
      <c r="F101" s="111" t="s">
        <v>11</v>
      </c>
      <c r="G101" s="111" t="str">
        <v>US78463V1070 </v>
      </c>
      <c r="H101" s="111" t="str">
        <v>Spdr gold shares- SPDR TRUST</v>
      </c>
      <c r="I101" s="105"/>
      <c r="J101" s="105"/>
    </row>
    <row r="102" spans="1:10">
      <c r="A102" s="110">
        <v>0.000819169119222955</v>
      </c>
      <c r="B102" s="110">
        <v>0.000269865067466267</v>
      </c>
      <c r="C102" s="110">
        <v>23.460921</v>
      </c>
      <c r="D102" s="110">
        <v>3685</v>
      </c>
      <c r="E102" s="110">
        <v>636.66</v>
      </c>
      <c r="F102" s="111" t="s">
        <v>11</v>
      </c>
      <c r="G102" s="111" t="str">
        <v>us91232n1081</v>
      </c>
      <c r="H102" s="111" t="str">
        <v>UNITED states oil- UNITED STATES OIL FOUN LP</v>
      </c>
      <c r="I102" s="105"/>
      <c r="J102" s="105"/>
    </row>
    <row r="103" spans="1:10">
      <c r="A103" s="110">
        <v>0.0015117270246622</v>
      </c>
      <c r="B103" s="110">
        <v>0</v>
      </c>
      <c r="C103" s="110">
        <v>43.2957096</v>
      </c>
      <c r="D103" s="110">
        <v>4708</v>
      </c>
      <c r="E103" s="110">
        <v>919.62</v>
      </c>
      <c r="F103" s="111" t="s">
        <v>11</v>
      </c>
      <c r="G103" s="111" t="str">
        <v>US97717X8671</v>
      </c>
      <c r="H103" s="111" t="str">
        <v>WISDOMTREE EMER- WisdomTree</v>
      </c>
      <c r="I103" s="105"/>
      <c r="J103" s="105"/>
    </row>
    <row r="104" spans="1:10">
      <c r="A104" s="112">
        <v>4.52819664497458</v>
      </c>
      <c r="B104" s="113"/>
      <c r="C104" s="112">
        <v>129687.095457146</v>
      </c>
      <c r="D104" s="113"/>
      <c r="E104" s="112">
        <v>8809003.0238</v>
      </c>
      <c r="F104" s="113"/>
      <c r="G104" s="113"/>
      <c r="H104" s="114" t="str">
        <v> סה''כ ל: שמחקות מדדים אחרים</v>
      </c>
      <c r="I104" s="105"/>
      <c r="J104" s="105"/>
    </row>
    <row r="105" spans="1:10" ht="15.2" customHeight="1">
      <c r="A105" s="109" t="s">
        <v>131</v>
      </c>
      <c r="B105" s="109"/>
      <c r="C105" s="109"/>
      <c r="D105" s="109"/>
      <c r="E105" s="109"/>
      <c r="F105" s="109"/>
      <c r="G105" s="109"/>
      <c r="H105" s="109"/>
      <c r="I105" s="105"/>
      <c r="J105" s="105"/>
    </row>
    <row r="106" spans="1:10">
      <c r="A106" s="110">
        <v>3.49163240105943e-10</v>
      </c>
      <c r="B106" s="110">
        <v>0</v>
      </c>
      <c r="C106" s="110">
        <v>1e-05</v>
      </c>
      <c r="D106" s="110">
        <v>0</v>
      </c>
      <c r="E106" s="110">
        <v>0</v>
      </c>
      <c r="F106" s="111" t="s">
        <v>34</v>
      </c>
      <c r="G106" s="111" t="s">
        <v>34</v>
      </c>
      <c r="H106" s="111" t="s">
        <v>34</v>
      </c>
      <c r="I106" s="105"/>
      <c r="J106" s="105"/>
    </row>
    <row r="107" spans="1:10">
      <c r="A107" s="112">
        <v>3.49163240105943e-10</v>
      </c>
      <c r="B107" s="113"/>
      <c r="C107" s="112">
        <v>1e-05</v>
      </c>
      <c r="D107" s="113"/>
      <c r="E107" s="112">
        <v>0</v>
      </c>
      <c r="F107" s="113"/>
      <c r="G107" s="113"/>
      <c r="H107" s="114" t="s">
        <v>132</v>
      </c>
      <c r="I107" s="105"/>
      <c r="J107" s="105"/>
    </row>
    <row r="108" spans="1:10" ht="15.2" customHeight="1">
      <c r="A108" s="109" t="s">
        <v>133</v>
      </c>
      <c r="B108" s="109"/>
      <c r="C108" s="109"/>
      <c r="D108" s="109"/>
      <c r="E108" s="109"/>
      <c r="F108" s="109"/>
      <c r="G108" s="109"/>
      <c r="H108" s="109"/>
      <c r="I108" s="105"/>
      <c r="J108" s="105"/>
    </row>
    <row r="109" spans="1:10">
      <c r="A109" s="110">
        <v>3.49163240105943e-10</v>
      </c>
      <c r="B109" s="110">
        <v>0</v>
      </c>
      <c r="C109" s="110">
        <v>1e-05</v>
      </c>
      <c r="D109" s="110">
        <v>0</v>
      </c>
      <c r="E109" s="110">
        <v>0</v>
      </c>
      <c r="F109" s="111" t="s">
        <v>34</v>
      </c>
      <c r="G109" s="111" t="s">
        <v>34</v>
      </c>
      <c r="H109" s="111" t="s">
        <v>34</v>
      </c>
      <c r="I109" s="105"/>
      <c r="J109" s="105"/>
    </row>
    <row r="110" spans="1:10">
      <c r="A110" s="112">
        <v>3.49163240105943e-10</v>
      </c>
      <c r="B110" s="113"/>
      <c r="C110" s="112">
        <v>1e-05</v>
      </c>
      <c r="D110" s="113"/>
      <c r="E110" s="112">
        <v>0</v>
      </c>
      <c r="F110" s="113"/>
      <c r="G110" s="113"/>
      <c r="H110" s="114" t="s">
        <v>134</v>
      </c>
      <c r="I110" s="105"/>
      <c r="J110" s="105"/>
    </row>
    <row r="111" spans="1:10">
      <c r="A111" s="112">
        <v>16.5907492451821</v>
      </c>
      <c r="B111" s="113"/>
      <c r="C111" s="112">
        <v>475157.385987946</v>
      </c>
      <c r="D111" s="113"/>
      <c r="E111" s="112">
        <v>20553312.3038</v>
      </c>
      <c r="F111" s="113"/>
      <c r="G111" s="113"/>
      <c r="H111" s="114" t="s">
        <v>46</v>
      </c>
      <c r="I111" s="105"/>
      <c r="J111" s="105"/>
    </row>
    <row r="112" spans="1:10">
      <c r="A112" s="115">
        <v>18.7478790069046</v>
      </c>
      <c r="B112" s="116"/>
      <c r="C112" s="115">
        <v>536937.364918946</v>
      </c>
      <c r="D112" s="116"/>
      <c r="E112" s="115">
        <v>28118624.3038</v>
      </c>
      <c r="F112" s="116"/>
      <c r="G112" s="116"/>
      <c r="H112" s="117" t="str">
        <v>סה''כ תעודות סל</v>
      </c>
      <c r="I112" s="105"/>
      <c r="J112" s="105"/>
    </row>
    <row r="113" spans="1:10" ht="20.1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</row>
    <row r="114" spans="1:10" ht="36" customHeight="1">
      <c r="A114" s="105" t="s">
        <v>8</v>
      </c>
      <c r="B114" s="105"/>
      <c r="C114" s="105"/>
      <c r="D114" s="105"/>
      <c r="E114" s="105"/>
      <c r="F114" s="105"/>
      <c r="G114" s="105"/>
      <c r="H114" s="105"/>
      <c r="I114" s="105"/>
      <c r="J114" s="10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114:I114"/>
    <mergeCell ref="A108:H108"/>
    <mergeCell ref="A105:H105"/>
    <mergeCell ref="A88:H88"/>
    <mergeCell ref="A40:H40"/>
    <mergeCell ref="A39:H39"/>
    <mergeCell ref="A35:H35"/>
    <mergeCell ref="A32:H32"/>
    <mergeCell ref="A29:H29"/>
    <mergeCell ref="A26:H26"/>
    <mergeCell ref="A15:H15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48"/>
  <sheetViews>
    <sheetView workbookViewId="0" showGridLines="0">
      <selection activeCell="A2" sqref="A2:L2"/>
    </sheetView>
  </sheetViews>
  <sheetFormatPr defaultRowHeight="12.75"/>
  <cols>
    <col min="1" max="2" style="118" width="10.1442" customWidth="1"/>
    <col min="3" max="3" style="118" width="14.2966" customWidth="1"/>
    <col min="4" max="4" style="118" width="8.711805" customWidth="1"/>
    <col min="5" max="5" style="118" width="17.01659" customWidth="1"/>
    <col min="6" max="8" style="118" width="8.711805" customWidth="1"/>
    <col min="9" max="9" style="118" width="10.1442" customWidth="1"/>
    <col min="10" max="10" style="118" width="13.5804" customWidth="1"/>
    <col min="11" max="11" style="118" width="25.31746" customWidth="1"/>
    <col min="12" max="12" style="118" width="6.852817" customWidth="1"/>
    <col min="13" max="13" style="118" width="4.132824" customWidth="1"/>
    <col min="14" max="256" style="118"/>
  </cols>
  <sheetData>
    <row r="1" spans="1:13" ht="0.9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ht="21.6" customHeight="1">
      <c r="A2" s="120" t="str">
        <v>ניירות ערך סחירים: קרנות נאמנות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36" customHeight="1">
      <c r="A3" s="122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1"/>
    </row>
    <row r="4" spans="1:13" ht="48.95" customHeight="1">
      <c r="A4" s="123" t="s">
        <v>2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1"/>
    </row>
    <row r="5" spans="1:13" ht="28.7" customHeight="1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</row>
    <row r="6" spans="1:13">
      <c r="A6" s="124" t="s">
        <v>3</v>
      </c>
      <c r="B6" s="124" t="s">
        <v>47</v>
      </c>
      <c r="C6" s="124" t="s">
        <v>48</v>
      </c>
      <c r="D6" s="124" t="s">
        <v>49</v>
      </c>
      <c r="E6" s="124" t="s">
        <v>50</v>
      </c>
      <c r="F6" s="124" t="s">
        <v>10</v>
      </c>
      <c r="G6" s="124" t="s">
        <v>27</v>
      </c>
      <c r="H6" s="124" t="s">
        <v>28</v>
      </c>
      <c r="I6" s="124" t="s">
        <v>62</v>
      </c>
      <c r="J6" s="124" t="s">
        <v>29</v>
      </c>
      <c r="K6" s="124" t="s">
        <v>30</v>
      </c>
      <c r="L6" s="121"/>
      <c r="M6" s="121"/>
    </row>
    <row r="7" spans="1:13" ht="15.2" customHeight="1">
      <c r="A7" s="125" t="str">
        <v>תעודות השתתפות בקרנות נאמנות בישראל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1"/>
      <c r="M7" s="121"/>
    </row>
    <row r="8" spans="1:13">
      <c r="A8" s="126">
        <v>3.49163240105943e-10</v>
      </c>
      <c r="B8" s="126">
        <v>0</v>
      </c>
      <c r="C8" s="126">
        <v>1e-05</v>
      </c>
      <c r="D8" s="126">
        <v>0</v>
      </c>
      <c r="E8" s="126">
        <v>0</v>
      </c>
      <c r="F8" s="127" t="s">
        <v>34</v>
      </c>
      <c r="G8" s="127"/>
      <c r="H8" s="127" t="s">
        <v>34</v>
      </c>
      <c r="I8" s="127" t="s">
        <v>34</v>
      </c>
      <c r="J8" s="127" t="s">
        <v>34</v>
      </c>
      <c r="K8" s="127" t="s">
        <v>34</v>
      </c>
      <c r="L8" s="121"/>
      <c r="M8" s="121"/>
    </row>
    <row r="9" spans="1:13">
      <c r="A9" s="128">
        <v>3.49163240105943e-10</v>
      </c>
      <c r="B9" s="129"/>
      <c r="C9" s="128">
        <v>1e-05</v>
      </c>
      <c r="D9" s="129"/>
      <c r="E9" s="128">
        <v>0</v>
      </c>
      <c r="F9" s="129"/>
      <c r="G9" s="129"/>
      <c r="H9" s="129"/>
      <c r="I9" s="129"/>
      <c r="J9" s="129"/>
      <c r="K9" s="130" t="str">
        <v>סה''כ ל: תעודות השתתפות בקרנות נאמנות בישראל</v>
      </c>
      <c r="L9" s="121"/>
      <c r="M9" s="121"/>
    </row>
    <row r="10" spans="1:13" ht="15.2" customHeight="1">
      <c r="A10" s="125" t="str">
        <v>תעודות השתתפות בקרנות נאמנות בחו"ל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1"/>
      <c r="M10" s="121"/>
    </row>
    <row r="11" spans="1:13">
      <c r="A11" s="126">
        <v>0.0954425431107763</v>
      </c>
      <c r="B11" s="126">
        <v>0.0204844168097285</v>
      </c>
      <c r="C11" s="126">
        <v>2733.46481381652</v>
      </c>
      <c r="D11" s="126">
        <v>4705.26</v>
      </c>
      <c r="E11" s="126">
        <v>58093.8102</v>
      </c>
      <c r="F11" s="127" t="s">
        <v>11</v>
      </c>
      <c r="G11" s="127" t="s">
        <v>33</v>
      </c>
      <c r="H11" s="127" t="s">
        <v>34</v>
      </c>
      <c r="I11" s="127" t="s">
        <v>110</v>
      </c>
      <c r="J11" s="127" t="str">
        <v>LU0231483313</v>
      </c>
      <c r="K11" s="127" t="str">
        <v>AB GL ASIA SM I2- Aberdeen Global - Emerg Mkt  Fund</v>
      </c>
      <c r="L11" s="121"/>
      <c r="M11" s="121"/>
    </row>
    <row r="12" spans="1:13">
      <c r="A12" s="126">
        <v>0.401506178484271</v>
      </c>
      <c r="B12" s="126">
        <v>0.575843356394251</v>
      </c>
      <c r="C12" s="126">
        <v>11499.0964788403</v>
      </c>
      <c r="D12" s="126">
        <v>1312.89</v>
      </c>
      <c r="E12" s="126">
        <v>875861.38053</v>
      </c>
      <c r="F12" s="127" t="s">
        <v>12</v>
      </c>
      <c r="G12" s="127" t="s">
        <v>33</v>
      </c>
      <c r="H12" s="127" t="s">
        <v>34</v>
      </c>
      <c r="I12" s="127" t="s">
        <v>110</v>
      </c>
      <c r="J12" s="127" t="str">
        <v>LU0231473439</v>
      </c>
      <c r="K12" s="127" t="str">
        <v>Aberdeen gl-sl hy bd- Aberdeen Global - Emerg Mkt  Fund</v>
      </c>
      <c r="L12" s="121"/>
      <c r="M12" s="121"/>
    </row>
    <row r="13" spans="1:13">
      <c r="A13" s="126">
        <v>0.207979587640956</v>
      </c>
      <c r="B13" s="126">
        <v>0.0455196568193662</v>
      </c>
      <c r="C13" s="126">
        <v>5956.51442511104</v>
      </c>
      <c r="D13" s="126">
        <v>17344</v>
      </c>
      <c r="E13" s="126">
        <v>34343.371916</v>
      </c>
      <c r="F13" s="127" t="s">
        <v>12</v>
      </c>
      <c r="G13" s="127" t="s">
        <v>33</v>
      </c>
      <c r="H13" s="127" t="s">
        <v>34</v>
      </c>
      <c r="I13" s="127" t="s">
        <v>110</v>
      </c>
      <c r="J13" s="127" t="str">
        <v> LU0235308482</v>
      </c>
      <c r="K13" s="127" t="str">
        <v>Alken fund  - euro- Alken Fund European opportunities</v>
      </c>
      <c r="L13" s="121"/>
      <c r="M13" s="121"/>
    </row>
    <row r="14" spans="1:13">
      <c r="A14" s="126">
        <v>0.0382630588655301</v>
      </c>
      <c r="B14" s="126">
        <v>0.0345954402979562</v>
      </c>
      <c r="C14" s="126">
        <v>1095.8501488851</v>
      </c>
      <c r="D14" s="126">
        <v>2141</v>
      </c>
      <c r="E14" s="126">
        <v>51184.03311</v>
      </c>
      <c r="F14" s="127" t="s">
        <v>11</v>
      </c>
      <c r="G14" s="127" t="s">
        <v>33</v>
      </c>
      <c r="H14" s="127" t="s">
        <v>34</v>
      </c>
      <c r="I14" s="127" t="s">
        <v>110</v>
      </c>
      <c r="J14" s="127" t="s">
        <v>135</v>
      </c>
      <c r="K14" s="127" t="s">
        <v>136</v>
      </c>
      <c r="L14" s="121"/>
      <c r="M14" s="121"/>
    </row>
    <row r="15" spans="1:13">
      <c r="A15" s="126">
        <v>0.0447231990370037</v>
      </c>
      <c r="B15" s="126">
        <v>0.156237363881158</v>
      </c>
      <c r="C15" s="126">
        <v>1280.86791219585</v>
      </c>
      <c r="D15" s="126">
        <v>2146.1</v>
      </c>
      <c r="E15" s="126">
        <v>59683.51485</v>
      </c>
      <c r="F15" s="127" t="s">
        <v>11</v>
      </c>
      <c r="G15" s="127" t="s">
        <v>33</v>
      </c>
      <c r="H15" s="127" t="s">
        <v>34</v>
      </c>
      <c r="I15" s="127" t="s">
        <v>110</v>
      </c>
      <c r="J15" s="127" t="s">
        <v>135</v>
      </c>
      <c r="K15" s="127" t="s">
        <v>136</v>
      </c>
      <c r="L15" s="121"/>
      <c r="M15" s="121"/>
    </row>
    <row r="16" spans="1:13">
      <c r="A16" s="126">
        <v>0.170235655221475</v>
      </c>
      <c r="B16" s="126">
        <v>0</v>
      </c>
      <c r="C16" s="126">
        <v>4875.5320053114</v>
      </c>
      <c r="D16" s="126">
        <v>15695</v>
      </c>
      <c r="E16" s="126">
        <v>31064.237052</v>
      </c>
      <c r="F16" s="127" t="s">
        <v>12</v>
      </c>
      <c r="G16" s="127" t="s">
        <v>33</v>
      </c>
      <c r="H16" s="127" t="s">
        <v>34</v>
      </c>
      <c r="I16" s="127" t="s">
        <v>110</v>
      </c>
      <c r="J16" s="127" t="str">
        <v>IE00B3DS7666</v>
      </c>
      <c r="K16" s="127" t="str">
        <v>BLA/GSO EUR-A-ACC- Blackstone</v>
      </c>
      <c r="L16" s="121"/>
      <c r="M16" s="121"/>
    </row>
    <row r="17" spans="1:13">
      <c r="A17" s="126">
        <v>0.530652156890457</v>
      </c>
      <c r="B17" s="126">
        <v>0.592167411528864</v>
      </c>
      <c r="C17" s="126">
        <v>15197.8242821165</v>
      </c>
      <c r="D17" s="126">
        <v>1177</v>
      </c>
      <c r="E17" s="126">
        <v>1291234.008676</v>
      </c>
      <c r="F17" s="127" t="s">
        <v>12</v>
      </c>
      <c r="G17" s="127" t="s">
        <v>33</v>
      </c>
      <c r="H17" s="127" t="s">
        <v>34</v>
      </c>
      <c r="I17" s="127" t="s">
        <v>110</v>
      </c>
      <c r="J17" s="127" t="str">
        <v>LU0456627214</v>
      </c>
      <c r="K17" s="127" t="str">
        <v>Bny Mellon euro hy bond- BNY Mellon fund</v>
      </c>
      <c r="L17" s="121"/>
      <c r="M17" s="121"/>
    </row>
    <row r="18" spans="1:13">
      <c r="A18" s="126">
        <v>1.30316173123843</v>
      </c>
      <c r="B18" s="126">
        <v>0.00320753390534588</v>
      </c>
      <c r="C18" s="126">
        <v>37322.42062031</v>
      </c>
      <c r="D18" s="126">
        <v>11528.4</v>
      </c>
      <c r="E18" s="126">
        <v>323743.282852</v>
      </c>
      <c r="F18" s="127" t="s">
        <v>14</v>
      </c>
      <c r="G18" s="127" t="s">
        <v>33</v>
      </c>
      <c r="H18" s="127" t="s">
        <v>34</v>
      </c>
      <c r="I18" s="127" t="s">
        <v>137</v>
      </c>
      <c r="J18" s="127" t="str">
        <v>114447</v>
      </c>
      <c r="K18" s="127" t="str">
        <v>cheyne redf a1- Cheyn Capital</v>
      </c>
      <c r="L18" s="121"/>
      <c r="M18" s="121"/>
    </row>
    <row r="19" spans="1:13">
      <c r="A19" s="126">
        <v>0.206220213468352</v>
      </c>
      <c r="B19" s="126">
        <v>0.000633142155641934</v>
      </c>
      <c r="C19" s="126">
        <v>5906.12612615753</v>
      </c>
      <c r="D19" s="126">
        <v>106712.955</v>
      </c>
      <c r="E19" s="126">
        <v>5534.59149</v>
      </c>
      <c r="F19" s="127" t="s">
        <v>11</v>
      </c>
      <c r="G19" s="127" t="s">
        <v>33</v>
      </c>
      <c r="H19" s="127"/>
      <c r="I19" s="127" t="s">
        <v>110</v>
      </c>
      <c r="J19" s="127" t="str">
        <v>XD0116916244</v>
      </c>
      <c r="K19" s="127" t="str">
        <v>Cohanzick 10/2010- Cohanzick management</v>
      </c>
      <c r="L19" s="121"/>
      <c r="M19" s="121"/>
    </row>
    <row r="20" spans="1:13">
      <c r="A20" s="126">
        <v>0.235703066977256</v>
      </c>
      <c r="B20" s="126">
        <v>0.40644328362775</v>
      </c>
      <c r="C20" s="126">
        <v>6750.5120786982</v>
      </c>
      <c r="D20" s="126">
        <v>206286</v>
      </c>
      <c r="E20" s="126">
        <v>3272.40437</v>
      </c>
      <c r="F20" s="127" t="s">
        <v>12</v>
      </c>
      <c r="G20" s="127" t="s">
        <v>33</v>
      </c>
      <c r="H20" s="127" t="s">
        <v>34</v>
      </c>
      <c r="I20" s="127" t="s">
        <v>110</v>
      </c>
      <c r="J20" s="127" t="str">
        <v>lu0108803940</v>
      </c>
      <c r="K20" s="127" t="str">
        <v>Credit Suisse sm ger fnd- CREDIT SUISSE</v>
      </c>
      <c r="L20" s="121"/>
      <c r="M20" s="121"/>
    </row>
    <row r="21" spans="1:13">
      <c r="A21" s="126">
        <v>0.206562017537971</v>
      </c>
      <c r="B21" s="126">
        <v>0.101559692569788</v>
      </c>
      <c r="C21" s="126">
        <v>5915.9153602566</v>
      </c>
      <c r="D21" s="126">
        <v>104066</v>
      </c>
      <c r="E21" s="126">
        <v>5684.77251</v>
      </c>
      <c r="F21" s="127" t="s">
        <v>11</v>
      </c>
      <c r="G21" s="127" t="s">
        <v>33</v>
      </c>
      <c r="H21" s="127" t="s">
        <v>34</v>
      </c>
      <c r="I21" s="127" t="s">
        <v>137</v>
      </c>
      <c r="J21" s="127" t="str">
        <v>LU0635707705</v>
      </c>
      <c r="K21" s="127" t="str">
        <v>CS NOVA LUX GLB SEN- CREDIT SUISSE</v>
      </c>
      <c r="L21" s="121"/>
      <c r="M21" s="121"/>
    </row>
    <row r="22" spans="1:13">
      <c r="A22" s="126">
        <v>0.102234663338014</v>
      </c>
      <c r="B22" s="126">
        <v>0.000825113746765552</v>
      </c>
      <c r="C22" s="126">
        <v>2927.99045245984</v>
      </c>
      <c r="D22" s="126">
        <v>96506.9699999999</v>
      </c>
      <c r="E22" s="126">
        <v>3033.96786</v>
      </c>
      <c r="F22" s="127" t="s">
        <v>11</v>
      </c>
      <c r="G22" s="127" t="s">
        <v>33</v>
      </c>
      <c r="H22" s="127" t="s">
        <v>34</v>
      </c>
      <c r="I22" s="127" t="s">
        <v>110</v>
      </c>
      <c r="J22" s="127" t="str">
        <v> KYG276051078</v>
      </c>
      <c r="K22" s="127" t="str">
        <v>diapason cmdty indx enh- Diapason commodities index enhanced fund</v>
      </c>
      <c r="L22" s="121"/>
      <c r="M22" s="121"/>
    </row>
    <row r="23" spans="1:13">
      <c r="A23" s="126">
        <v>0.532381297950787</v>
      </c>
      <c r="B23" s="126">
        <v>0</v>
      </c>
      <c r="C23" s="126">
        <v>15247.3467077821</v>
      </c>
      <c r="D23" s="126">
        <v>114692.3</v>
      </c>
      <c r="E23" s="126">
        <v>13294.13283</v>
      </c>
      <c r="F23" s="127" t="s">
        <v>11</v>
      </c>
      <c r="G23" s="127" t="s">
        <v>33</v>
      </c>
      <c r="H23" s="127" t="s">
        <v>34</v>
      </c>
      <c r="I23" s="127" t="s">
        <v>110</v>
      </c>
      <c r="J23" s="127" t="str">
        <v>KYG2861T1296</v>
      </c>
      <c r="K23" s="127" t="str">
        <v>Diapason rogers commodity- Diapason Rogers Commodity index fund</v>
      </c>
      <c r="L23" s="121"/>
      <c r="M23" s="121"/>
    </row>
    <row r="24" spans="1:13">
      <c r="A24" s="126">
        <v>0.380214757925727</v>
      </c>
      <c r="B24" s="126">
        <v>0.401730863597607</v>
      </c>
      <c r="C24" s="126">
        <v>10889.3123402785</v>
      </c>
      <c r="D24" s="126">
        <v>19372</v>
      </c>
      <c r="E24" s="126">
        <v>56211.606134</v>
      </c>
      <c r="F24" s="127" t="s">
        <v>12</v>
      </c>
      <c r="G24" s="127" t="s">
        <v>33</v>
      </c>
      <c r="H24" s="127" t="s">
        <v>34</v>
      </c>
      <c r="I24" s="127" t="s">
        <v>110</v>
      </c>
      <c r="J24" s="127" t="str">
        <v> LU0335991534</v>
      </c>
      <c r="K24" s="127" t="str">
        <v>Eurizon easyfnd bnd hi yl- Eurizon EasyFund</v>
      </c>
      <c r="L24" s="121"/>
      <c r="M24" s="121"/>
    </row>
    <row r="25" spans="1:13">
      <c r="A25" s="126">
        <v>0.200077730112113</v>
      </c>
      <c r="B25" s="126">
        <v>2.47196239910271</v>
      </c>
      <c r="C25" s="126">
        <v>5730.2060220144</v>
      </c>
      <c r="D25" s="126">
        <v>186192</v>
      </c>
      <c r="E25" s="126">
        <v>3077.57907</v>
      </c>
      <c r="F25" s="127" t="s">
        <v>11</v>
      </c>
      <c r="G25" s="127" t="s">
        <v>33</v>
      </c>
      <c r="H25" s="127" t="s">
        <v>34</v>
      </c>
      <c r="I25" s="127" t="s">
        <v>110</v>
      </c>
      <c r="J25" s="127" t="str">
        <v>KYG331531189</v>
      </c>
      <c r="K25" s="127" t="str">
        <v>Fama Brazil Fund- Fama</v>
      </c>
      <c r="L25" s="121"/>
      <c r="M25" s="121"/>
    </row>
    <row r="26" spans="1:13">
      <c r="A26" s="126">
        <v>0.149756720120871</v>
      </c>
      <c r="B26" s="126">
        <v>0.0134743236270319</v>
      </c>
      <c r="C26" s="126">
        <v>4289.0173683642</v>
      </c>
      <c r="D26" s="126">
        <v>1927</v>
      </c>
      <c r="E26" s="126">
        <v>222574.85046</v>
      </c>
      <c r="F26" s="127" t="s">
        <v>11</v>
      </c>
      <c r="G26" s="127" t="s">
        <v>33</v>
      </c>
      <c r="H26" s="127" t="s">
        <v>34</v>
      </c>
      <c r="I26" s="127" t="s">
        <v>137</v>
      </c>
      <c r="J26" s="127" t="str">
        <v>IE00B12VW565</v>
      </c>
      <c r="K26" s="127" t="str">
        <v>HY BOND NBIUSHY ID</v>
      </c>
      <c r="L26" s="121"/>
      <c r="M26" s="121"/>
    </row>
    <row r="27" spans="1:13">
      <c r="A27" s="126">
        <v>0.063379041060934</v>
      </c>
      <c r="B27" s="126">
        <v>0.000556368960468521</v>
      </c>
      <c r="C27" s="126">
        <v>1815.1693472</v>
      </c>
      <c r="D27" s="126">
        <v>3294500</v>
      </c>
      <c r="E27" s="126">
        <v>55.09696</v>
      </c>
      <c r="F27" s="127" t="s">
        <v>15</v>
      </c>
      <c r="G27" s="127" t="s">
        <v>33</v>
      </c>
      <c r="H27" s="127" t="s">
        <v>34</v>
      </c>
      <c r="I27" s="127" t="s">
        <v>110</v>
      </c>
      <c r="J27" s="127" t="str">
        <v>LU0180304973</v>
      </c>
      <c r="K27" s="127" t="str">
        <v>Ifdc japan dynamic fund b- Ifdc Japan dynamic fund b</v>
      </c>
      <c r="L27" s="121"/>
      <c r="M27" s="121"/>
    </row>
    <row r="28" spans="1:13">
      <c r="A28" s="126">
        <v>0.151893825526255</v>
      </c>
      <c r="B28" s="126">
        <v>0.211353335866387</v>
      </c>
      <c r="C28" s="126">
        <v>4350.2238517482</v>
      </c>
      <c r="D28" s="126">
        <v>12499</v>
      </c>
      <c r="E28" s="126">
        <v>34804.57518</v>
      </c>
      <c r="F28" s="127" t="s">
        <v>11</v>
      </c>
      <c r="G28" s="127" t="s">
        <v>33</v>
      </c>
      <c r="H28" s="127" t="s">
        <v>34</v>
      </c>
      <c r="I28" s="127" t="s">
        <v>110</v>
      </c>
      <c r="J28" s="127" t="str">
        <v> IE00B23Z9K88</v>
      </c>
      <c r="K28" s="127" t="str">
        <v>Legg mason wa h-yield- LEGG MASON INC</v>
      </c>
      <c r="L28" s="121"/>
      <c r="M28" s="121"/>
    </row>
    <row r="29" spans="1:13">
      <c r="A29" s="126">
        <v>0.770501267898306</v>
      </c>
      <c r="B29" s="126">
        <v>0.000126933410979578</v>
      </c>
      <c r="C29" s="126">
        <v>22067.078643918</v>
      </c>
      <c r="D29" s="126">
        <v>157806</v>
      </c>
      <c r="E29" s="126">
        <v>13983.6753</v>
      </c>
      <c r="F29" s="127" t="s">
        <v>12</v>
      </c>
      <c r="G29" s="127" t="s">
        <v>33</v>
      </c>
      <c r="H29" s="127"/>
      <c r="I29" s="127" t="s">
        <v>110</v>
      </c>
      <c r="J29" s="127" t="str">
        <v>XD0109753927</v>
      </c>
      <c r="K29" s="127" t="str">
        <v>Lion fund 6- M&amp;G Investments</v>
      </c>
      <c r="L29" s="121"/>
      <c r="M29" s="121"/>
    </row>
    <row r="30" spans="1:13">
      <c r="A30" s="126">
        <v>0.122296730816848</v>
      </c>
      <c r="B30" s="126">
        <v>0</v>
      </c>
      <c r="C30" s="126">
        <v>3502.56604274094</v>
      </c>
      <c r="D30" s="126">
        <v>128571</v>
      </c>
      <c r="E30" s="126">
        <v>2724.227114</v>
      </c>
      <c r="F30" s="127" t="s">
        <v>12</v>
      </c>
      <c r="G30" s="127" t="s">
        <v>33</v>
      </c>
      <c r="H30" s="127" t="s">
        <v>34</v>
      </c>
      <c r="I30" s="127" t="s">
        <v>110</v>
      </c>
      <c r="J30" s="127" t="str">
        <v>QT0201974828</v>
      </c>
      <c r="K30" s="127" t="str">
        <v>LION III EUR 3 s2 acc- M&amp;G Investments</v>
      </c>
      <c r="L30" s="121"/>
      <c r="M30" s="121"/>
    </row>
    <row r="31" spans="1:13">
      <c r="A31" s="126">
        <v>0.0840979600761458</v>
      </c>
      <c r="B31" s="126">
        <v>0</v>
      </c>
      <c r="C31" s="126">
        <v>2408.5570992705</v>
      </c>
      <c r="D31" s="126">
        <v>135071</v>
      </c>
      <c r="E31" s="126">
        <v>1783.17855</v>
      </c>
      <c r="F31" s="127" t="s">
        <v>11</v>
      </c>
      <c r="G31" s="127" t="s">
        <v>33</v>
      </c>
      <c r="H31" s="127" t="s">
        <v>34</v>
      </c>
      <c r="I31" s="127" t="s">
        <v>110</v>
      </c>
      <c r="J31" s="127" t="str">
        <v>kyg620101223</v>
      </c>
      <c r="K31" s="127" t="str">
        <v>Monda High Yield fund- Moneda Latin American Corporate</v>
      </c>
      <c r="L31" s="121"/>
      <c r="M31" s="121"/>
    </row>
    <row r="32" spans="1:13">
      <c r="A32" s="126">
        <v>0.552320262459843</v>
      </c>
      <c r="B32" s="126">
        <v>0.574526958767762</v>
      </c>
      <c r="C32" s="126">
        <v>15818.3966414179</v>
      </c>
      <c r="D32" s="126">
        <v>2099.00000000001</v>
      </c>
      <c r="E32" s="126">
        <v>753615.847614</v>
      </c>
      <c r="F32" s="127" t="s">
        <v>12</v>
      </c>
      <c r="G32" s="127" t="s">
        <v>33</v>
      </c>
      <c r="H32" s="127" t="s">
        <v>34</v>
      </c>
      <c r="I32" s="127" t="s">
        <v>110</v>
      </c>
      <c r="J32" s="127" t="str">
        <v>LU0073255688</v>
      </c>
      <c r="K32" s="127" t="str">
        <v>Morgan st europ bond- MORGAN STANLEY</v>
      </c>
      <c r="L32" s="121"/>
      <c r="M32" s="121"/>
    </row>
    <row r="33" spans="1:13">
      <c r="A33" s="126">
        <v>0.0689649108793233</v>
      </c>
      <c r="B33" s="126">
        <v>0.0771368421666849</v>
      </c>
      <c r="C33" s="126">
        <v>1975.14809572732</v>
      </c>
      <c r="D33" s="126">
        <v>6521</v>
      </c>
      <c r="E33" s="126">
        <v>30289.036892</v>
      </c>
      <c r="F33" s="127" t="s">
        <v>12</v>
      </c>
      <c r="G33" s="127" t="s">
        <v>33</v>
      </c>
      <c r="H33" s="127"/>
      <c r="I33" s="127" t="s">
        <v>110</v>
      </c>
      <c r="J33" s="127" t="str">
        <v>LU0335102843</v>
      </c>
      <c r="K33" s="127" t="str">
        <v>Nordea 1 sic nordic- NORDIC INVESTMENT BANK</v>
      </c>
      <c r="L33" s="121"/>
      <c r="M33" s="121"/>
    </row>
    <row r="34" spans="1:13">
      <c r="A34" s="126">
        <v>0.166812945922366</v>
      </c>
      <c r="B34" s="126">
        <v>0.0603797668983895</v>
      </c>
      <c r="C34" s="126">
        <v>4777.50595600362</v>
      </c>
      <c r="D34" s="126">
        <v>103089</v>
      </c>
      <c r="E34" s="126">
        <v>4634.350858</v>
      </c>
      <c r="F34" s="127" t="s">
        <v>12</v>
      </c>
      <c r="G34" s="127" t="s">
        <v>33</v>
      </c>
      <c r="H34" s="127" t="s">
        <v>34</v>
      </c>
      <c r="I34" s="127" t="s">
        <v>110</v>
      </c>
      <c r="J34" s="127" t="str">
        <v>lu0933606302</v>
      </c>
      <c r="K34" s="127" t="str">
        <v>Oyster europe opport- Oyster funds european opportunities</v>
      </c>
      <c r="L34" s="121"/>
      <c r="M34" s="121"/>
    </row>
    <row r="35" spans="1:13">
      <c r="A35" s="126">
        <v>0.10985999719997</v>
      </c>
      <c r="B35" s="126">
        <v>0.0512843141862649</v>
      </c>
      <c r="C35" s="126">
        <v>3146.37924561122</v>
      </c>
      <c r="D35" s="126">
        <v>169396</v>
      </c>
      <c r="E35" s="126">
        <v>1857.41059152</v>
      </c>
      <c r="F35" s="127" t="s">
        <v>15</v>
      </c>
      <c r="G35" s="127" t="s">
        <v>33</v>
      </c>
      <c r="H35" s="127" t="s">
        <v>34</v>
      </c>
      <c r="I35" s="127" t="s">
        <v>110</v>
      </c>
      <c r="J35" s="127" t="s">
        <v>138</v>
      </c>
      <c r="K35" s="127" t="s">
        <v>139</v>
      </c>
      <c r="L35" s="121"/>
      <c r="M35" s="121"/>
    </row>
    <row r="36" spans="1:13">
      <c r="A36" s="126">
        <v>0.034750148500342</v>
      </c>
      <c r="B36" s="126">
        <v>0.0162218967698224</v>
      </c>
      <c r="C36" s="126">
        <v>995.240750137334</v>
      </c>
      <c r="D36" s="126">
        <v>169396</v>
      </c>
      <c r="E36" s="126">
        <v>587.52317064</v>
      </c>
      <c r="F36" s="127" t="s">
        <v>15</v>
      </c>
      <c r="G36" s="127" t="s">
        <v>33</v>
      </c>
      <c r="H36" s="127" t="s">
        <v>34</v>
      </c>
      <c r="I36" s="127" t="s">
        <v>110</v>
      </c>
      <c r="J36" s="127" t="s">
        <v>138</v>
      </c>
      <c r="K36" s="127" t="s">
        <v>139</v>
      </c>
      <c r="L36" s="121"/>
      <c r="M36" s="121"/>
    </row>
    <row r="37" spans="1:13">
      <c r="A37" s="126">
        <v>0.0631809818390023</v>
      </c>
      <c r="B37" s="126">
        <v>0.23517461049267</v>
      </c>
      <c r="C37" s="126">
        <v>1809.4969510488</v>
      </c>
      <c r="D37" s="126">
        <v>1066</v>
      </c>
      <c r="E37" s="126">
        <v>169746.43068</v>
      </c>
      <c r="F37" s="127" t="s">
        <v>11</v>
      </c>
      <c r="G37" s="127" t="s">
        <v>33</v>
      </c>
      <c r="H37" s="127" t="s">
        <v>34</v>
      </c>
      <c r="I37" s="127" t="s">
        <v>110</v>
      </c>
      <c r="J37" s="127" t="str">
        <v> IE00B7GGNF60</v>
      </c>
      <c r="K37" s="127" t="str">
        <v>Renasset eastern eu fu- Renasset Select Funds Plc</v>
      </c>
      <c r="L37" s="121"/>
      <c r="M37" s="121"/>
    </row>
    <row r="38" spans="1:13">
      <c r="A38" s="126">
        <v>0.304252283454461</v>
      </c>
      <c r="B38" s="126">
        <v>0.000969136904761905</v>
      </c>
      <c r="C38" s="126">
        <v>8713.754728652</v>
      </c>
      <c r="D38" s="126">
        <v>11212</v>
      </c>
      <c r="E38" s="126">
        <v>77718.1121</v>
      </c>
      <c r="F38" s="127" t="s">
        <v>12</v>
      </c>
      <c r="G38" s="127" t="s">
        <v>33</v>
      </c>
      <c r="H38" s="127" t="s">
        <v>34</v>
      </c>
      <c r="I38" s="127" t="s">
        <v>110</v>
      </c>
      <c r="J38" s="127" t="str">
        <v> IE00B13MQJ09</v>
      </c>
      <c r="K38" s="127" t="str">
        <v>specialist m&amp;g european- M&amp;G Investments</v>
      </c>
      <c r="L38" s="121"/>
      <c r="M38" s="121"/>
    </row>
    <row r="39" spans="1:13">
      <c r="A39" s="126">
        <v>0.13702297298307</v>
      </c>
      <c r="B39" s="126">
        <v>2.68376369327074e-05</v>
      </c>
      <c r="C39" s="126">
        <v>3924.32413393503</v>
      </c>
      <c r="D39" s="126">
        <v>161742.7</v>
      </c>
      <c r="E39" s="126">
        <v>2426.27589</v>
      </c>
      <c r="F39" s="127" t="s">
        <v>11</v>
      </c>
      <c r="G39" s="127" t="s">
        <v>33</v>
      </c>
      <c r="H39" s="127" t="s">
        <v>34</v>
      </c>
      <c r="I39" s="127" t="s">
        <v>140</v>
      </c>
      <c r="J39" s="127" t="str">
        <v>IE00B8J33G20</v>
      </c>
      <c r="K39" s="127" t="str">
        <v>THE MARKETFIELD- THE MARKETFIELD</v>
      </c>
      <c r="L39" s="121"/>
      <c r="M39" s="121"/>
    </row>
    <row r="40" spans="1:13">
      <c r="A40" s="126">
        <v>0.0618373071301811</v>
      </c>
      <c r="B40" s="126">
        <v>0.331858639430777</v>
      </c>
      <c r="C40" s="126">
        <v>1771.01424283434</v>
      </c>
      <c r="D40" s="126">
        <v>146769</v>
      </c>
      <c r="E40" s="126">
        <v>1206.667786</v>
      </c>
      <c r="F40" s="127" t="s">
        <v>12</v>
      </c>
      <c r="G40" s="127" t="s">
        <v>33</v>
      </c>
      <c r="H40" s="127" t="s">
        <v>34</v>
      </c>
      <c r="I40" s="127" t="s">
        <v>110</v>
      </c>
      <c r="J40" s="127" t="str">
        <v> LU0181358846</v>
      </c>
      <c r="K40" s="127" t="str">
        <v>ubam-dr ehrhardt germ- Ubam dr Ehrhardt German Equity</v>
      </c>
      <c r="L40" s="121"/>
      <c r="M40" s="121"/>
    </row>
    <row r="41" spans="1:13">
      <c r="A41" s="126">
        <v>0.0483654090966595</v>
      </c>
      <c r="B41" s="126">
        <v>0.380501748682216</v>
      </c>
      <c r="C41" s="126">
        <v>1385.1804411594</v>
      </c>
      <c r="D41" s="126">
        <v>10757</v>
      </c>
      <c r="E41" s="126">
        <v>12877.01442</v>
      </c>
      <c r="F41" s="127" t="s">
        <v>11</v>
      </c>
      <c r="G41" s="127" t="s">
        <v>33</v>
      </c>
      <c r="H41" s="127" t="s">
        <v>34</v>
      </c>
      <c r="I41" s="127" t="s">
        <v>110</v>
      </c>
      <c r="J41" s="127" t="str">
        <v>LU0404630385</v>
      </c>
      <c r="K41" s="127" t="str">
        <v>Ubs lux eqty taiwan I- UBS LUXEM</v>
      </c>
      <c r="L41" s="121"/>
      <c r="M41" s="121"/>
    </row>
    <row r="42" spans="1:13">
      <c r="A42" s="126">
        <v>0.121306342245099</v>
      </c>
      <c r="B42" s="126">
        <v>0</v>
      </c>
      <c r="C42" s="126">
        <v>3474.20141388</v>
      </c>
      <c r="D42" s="126">
        <v>7889.52</v>
      </c>
      <c r="E42" s="126">
        <v>44035.65</v>
      </c>
      <c r="F42" s="127" t="s">
        <v>11</v>
      </c>
      <c r="G42" s="127" t="s">
        <v>33</v>
      </c>
      <c r="H42" s="127" t="s">
        <v>34</v>
      </c>
      <c r="I42" s="127" t="s">
        <v>110</v>
      </c>
      <c r="J42" s="127" t="str">
        <v>XD0208339354 </v>
      </c>
      <c r="K42" s="127" t="str">
        <v>VINC RSRCH SP 02/13- Gas International Adm</v>
      </c>
      <c r="L42" s="121"/>
      <c r="M42" s="121"/>
    </row>
    <row r="43" spans="1:13">
      <c r="A43" s="126">
        <v>0.0407479513568372</v>
      </c>
      <c r="B43" s="126">
        <v>0.00556844058785173</v>
      </c>
      <c r="C43" s="126">
        <v>1167.017219352</v>
      </c>
      <c r="D43" s="126">
        <v>2972</v>
      </c>
      <c r="E43" s="126">
        <v>39267.0666</v>
      </c>
      <c r="F43" s="127" t="s">
        <v>11</v>
      </c>
      <c r="G43" s="127" t="s">
        <v>33</v>
      </c>
      <c r="H43" s="127" t="s">
        <v>34</v>
      </c>
      <c r="I43" s="127" t="s">
        <v>110</v>
      </c>
      <c r="J43" s="127" t="s">
        <v>141</v>
      </c>
      <c r="K43" s="127" t="s">
        <v>142</v>
      </c>
      <c r="L43" s="121"/>
      <c r="M43" s="121"/>
    </row>
    <row r="44" spans="1:13">
      <c r="A44" s="126">
        <v>0.0605621034259055</v>
      </c>
      <c r="B44" s="126">
        <v>0.00825393991071876</v>
      </c>
      <c r="C44" s="126">
        <v>1734.492537288</v>
      </c>
      <c r="D44" s="126">
        <v>2980</v>
      </c>
      <c r="E44" s="126">
        <v>58204.44756</v>
      </c>
      <c r="F44" s="127" t="s">
        <v>11</v>
      </c>
      <c r="G44" s="127" t="s">
        <v>33</v>
      </c>
      <c r="H44" s="127" t="s">
        <v>34</v>
      </c>
      <c r="I44" s="127" t="s">
        <v>110</v>
      </c>
      <c r="J44" s="127" t="s">
        <v>141</v>
      </c>
      <c r="K44" s="127" t="s">
        <v>142</v>
      </c>
      <c r="L44" s="121"/>
      <c r="M44" s="121"/>
    </row>
    <row r="45" spans="1:13">
      <c r="A45" s="128">
        <v>7.76726701979154</v>
      </c>
      <c r="B45" s="129"/>
      <c r="C45" s="128">
        <v>222453.744484523</v>
      </c>
      <c r="D45" s="129"/>
      <c r="E45" s="128">
        <v>4287708.13117616</v>
      </c>
      <c r="F45" s="129"/>
      <c r="G45" s="129"/>
      <c r="H45" s="129"/>
      <c r="I45" s="129"/>
      <c r="J45" s="129"/>
      <c r="K45" s="130" t="str">
        <v>סה''כ ל: תעודות השתתפות בקרנות נאמנות בחו"ל</v>
      </c>
      <c r="L45" s="121"/>
      <c r="M45" s="121"/>
    </row>
    <row r="46" spans="1:13">
      <c r="A46" s="131">
        <v>7.7672670201407</v>
      </c>
      <c r="B46" s="132"/>
      <c r="C46" s="131">
        <v>222453.744494523</v>
      </c>
      <c r="D46" s="132"/>
      <c r="E46" s="131">
        <v>4287708.13117616</v>
      </c>
      <c r="F46" s="132"/>
      <c r="G46" s="132"/>
      <c r="H46" s="132"/>
      <c r="I46" s="132"/>
      <c r="J46" s="132"/>
      <c r="K46" s="133" t="str">
        <v>סה''כ קרנות נאמנות</v>
      </c>
      <c r="L46" s="121"/>
      <c r="M46" s="121"/>
    </row>
    <row r="47" spans="1:13" ht="15.7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36" customHeight="1">
      <c r="A48" s="121" t="s">
        <v>8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A48:L48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2013-12-16T10:43:56Z</dcterms:modified>
  <dc:title/>
  <dcterms:created xsi:type="dcterms:W3CDTF">2013-11-07T10:18:54Z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rchive">
    <vt:lpwstr>0</vt:lpwstr>
  </property>
  <property fmtid="{D5CDD505-2E9C-101B-9397-08002B2CF9AE}" pid="29" name="MainTitle">
    <vt:lpwstr/>
  </property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docType">
    <vt:lpwstr>FinancialReport</vt:lpwstr>
  </property>
  <property fmtid="{D5CDD505-2E9C-101B-9397-08002B2CF9AE}" pid="29" name="gsf:last-saved-by">
    <vt:lpwstr>user</vt:lpwstr>
  </property>
  <property fmtid="{D5CDD505-2E9C-101B-9397-08002B2CF9AE}" pid="29" name="msole:codepage">
    <vt:i4>1200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product">
    <vt:lpwstr>Yozma</vt:lpwstr>
  </property>
  <property fmtid="{D5CDD505-2E9C-101B-9397-08002B2CF9AE}" pid="29" name="summary">
    <vt:lpwstr/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תאריך">
    <vt:lpwstr>2013-12-09T08:22:27Z</vt:lpwstr>
  </property>
</Properties>
</file>