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"נ\"ע סחירים_ תעודות התחייבות ממש"</definedName>
    <definedName name="_xlnm.Print_Area" localSheetId="4">#REF!</definedName>
    <definedName name="_xlnm.Sheet_Title" localSheetId="4">"נ\"ע סחירים_ תעודות חוב מסחריות"</definedName>
    <definedName name="_xlnm.Print_Area" localSheetId="5">#REF!</definedName>
    <definedName name="_xlnm.Sheet_Title" localSheetId="5">"נ\"ע סחירים_ אג\"ח קונצרני"</definedName>
    <definedName name="_xlnm.Print_Area" localSheetId="6">#REF!</definedName>
    <definedName name="_xlnm.Sheet_Title" localSheetId="6">"נ\"ע סחירים_ מניות"</definedName>
    <definedName name="_xlnm.Print_Area" localSheetId="7">#REF!</definedName>
    <definedName name="_xlnm.Sheet_Title" localSheetId="7">"נ\"ע סחירים_ תעודות סל"</definedName>
    <definedName name="_xlnm.Print_Area" localSheetId="8">#REF!</definedName>
    <definedName name="_xlnm.Sheet_Title" localSheetId="8">"נ\"ע סחירים_ קרנות נאמנות"</definedName>
    <definedName name="_xlnm.Print_Area" localSheetId="9">#REF!</definedName>
    <definedName name="_xlnm.Sheet_Title" localSheetId="9">"נ\"ע סחירים_ כתבי אופציה"</definedName>
    <definedName name="_xlnm.Print_Area" localSheetId="10">#REF!</definedName>
    <definedName name="_xlnm.Sheet_Title" localSheetId="10">"נ\"ע סחירים_ אופציות"</definedName>
    <definedName name="_xlnm.Print_Area" localSheetId="11">#REF!</definedName>
    <definedName name="_xlnm.Sheet_Title" localSheetId="11">"נ\"ע סחירים_ חוזים עתידיים"</definedName>
    <definedName name="_xlnm.Print_Area" localSheetId="12">#REF!</definedName>
    <definedName name="_xlnm.Sheet_Title" localSheetId="12">"נ\"ע סחירים_ מוצרים מובנים"</definedName>
    <definedName name="_xlnm.Print_Area" localSheetId="13">#REF!</definedName>
    <definedName name="_xlnm.Sheet_Title" localSheetId="13">"נ\"ע ל\"ס_ תעודות התחייבות ממשלתי"</definedName>
    <definedName name="_xlnm.Print_Area" localSheetId="14">#REF!</definedName>
    <definedName name="_xlnm.Sheet_Title" localSheetId="14">"נ\"ע ל\"ס_ תעודות חוב מסחריות"</definedName>
    <definedName name="_xlnm.Print_Area" localSheetId="15">#REF!</definedName>
    <definedName name="_xlnm.Sheet_Title" localSheetId="15">"נ\"ע ל\"ס_ אג\"ח קונצרני"</definedName>
    <definedName name="_xlnm.Print_Area" localSheetId="16">#REF!</definedName>
    <definedName name="_xlnm.Sheet_Title" localSheetId="16">"נ\"ע ל\"ס_ מניות"</definedName>
    <definedName name="_xlnm.Print_Area" localSheetId="17">#REF!</definedName>
    <definedName name="_xlnm.Sheet_Title" localSheetId="17">"נ\"ע ל\"ס_ קרנות השקעה"</definedName>
    <definedName name="_xlnm.Print_Area" localSheetId="18">#REF!</definedName>
    <definedName name="_xlnm.Sheet_Title" localSheetId="18">"נ\"ע ל\"ס_ כתבי אופציה"</definedName>
    <definedName name="_xlnm.Print_Area" localSheetId="19">#REF!</definedName>
    <definedName name="_xlnm.Sheet_Title" localSheetId="19">"נ\"ע ל\"ס_ אופציות"</definedName>
    <definedName name="_xlnm.Print_Area" localSheetId="20">#REF!</definedName>
    <definedName name="_xlnm.Sheet_Title" localSheetId="20">"נ\"ע ל\"ס_ חוזים עתידיים"</definedName>
    <definedName name="_xlnm.Print_Area" localSheetId="21">#REF!</definedName>
    <definedName name="_xlnm.Sheet_Title" localSheetId="21">"נ\"ע ל\"ס_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"אג\"ח קונצרני סחיר- לפי עלות מתו"</definedName>
    <definedName name="_xlnm.Print_Area" localSheetId="28">#REF!</definedName>
    <definedName name="_xlnm.Sheet_Title" localSheetId="28">"אג\"ח קונצרני לא סחיר- לפי עלות "</definedName>
    <definedName name="_xlnm.Print_Area" localSheetId="29">#REF!</definedName>
    <definedName name="_xlnm.Sheet_Title" localSheetId="29">"מסגרות מנוצלות ללווים"</definedName>
  </definedNames>
  <calcPr calcMode="auto" iterate="0" iterateCount="100" iterateDelta="0.001"/>
  <webPublishing allowPng="1" css="0" codePage="1252"/>
</workbook>
</file>

<file path=xl/sharedStrings.xml><?xml version="1.0" encoding="utf-8"?>
<sst xmlns="http://schemas.openxmlformats.org/spreadsheetml/2006/main" uniqueCount="197" count="197">
  <si>
    <t>סכום נכסי ההשקעה</t>
  </si>
  <si>
    <t>תאריך: 08/05/14
שעה:    08:59</t>
  </si>
  <si>
    <t>לתאריך 31/03/2014
שם קופה 
מספר אישור 313
חברות: מקפת פנסיה (10)</t>
  </si>
  <si>
    <t>שעור מנכסי ההשקעה  
 (אחוזים)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</si>
  <si>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</si>
  <si>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</si>
  <si>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</si>
  <si>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</si>
  <si>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* צד קשור</t>
  </si>
  <si>
    <t>שערי חליפין מטבעות</t>
  </si>
  <si>
    <t>מטבע</t>
  </si>
  <si>
    <t>ריאל ברזילאי  - בל"ל</t>
  </si>
  <si>
    <t>דולר ארהב</t>
  </si>
  <si>
    <t>יורו</t>
  </si>
  <si>
    <t>לישט</t>
  </si>
  <si>
    <t>יין יפני</t>
  </si>
  <si>
    <t>דולר אוסטרלי</t>
  </si>
  <si>
    <t>דולר קנדי</t>
  </si>
  <si>
    <t>כתר נורבגי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</si>
  <si>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</si>
  <si>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</si>
  <si>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</si>
  <si>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</si>
  <si>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</si>
  <si>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</si>
  <si>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</si>
  <si>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</si>
  <si>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</si>
  <si>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>שקל</t>
  </si>
  <si>
    <t>לא מדורג</t>
  </si>
  <si>
    <t>0</t>
  </si>
  <si>
    <t>עו'ש</t>
  </si>
  <si>
    <t>דולר ארהב- מטבעות</t>
  </si>
  <si>
    <t>יורו- מטבעות</t>
  </si>
  <si>
    <t>כתר נורבגי- מטבעות</t>
  </si>
  <si>
    <t>לישט- מטבעות</t>
  </si>
  <si>
    <t>1111111110- 12- בנק הפועלים</t>
  </si>
  <si>
    <t>פ.ח.ק.</t>
  </si>
  <si>
    <t>מעלות</t>
  </si>
  <si>
    <t>AA+</t>
  </si>
  <si>
    <t>AA-</t>
  </si>
  <si>
    <t>סה''כ ל: בישראל</t>
  </si>
  <si>
    <t>בחו"ל</t>
  </si>
  <si>
    <t>סה''כ ל: בחו"ל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</si>
  <si>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</si>
  <si>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</si>
  <si>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</si>
  <si>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</si>
  <si>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</si>
  <si>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RF</t>
  </si>
  <si>
    <t> לא צמודות</t>
  </si>
  <si>
    <t> סה''כ ל: לא צמודות</t>
  </si>
  <si>
    <t> </t>
  </si>
  <si>
    <t>S&amp;P</t>
  </si>
  <si>
    <t>A+</t>
  </si>
  <si>
    <t>Moodys</t>
  </si>
  <si>
    <t>A1</t>
  </si>
  <si>
    <t>סה''כ ל: </t>
  </si>
  <si>
    <t>סה''כ תעודות התחייבות ממשלתיות</t>
  </si>
  <si>
    <t>ענף מסחר</t>
  </si>
  <si>
    <t> צמודות</t>
  </si>
  <si>
    <t> סה''כ ל: צמודות</t>
  </si>
  <si>
    <t> צמודות למט"ח</t>
  </si>
  <si>
    <t> סה''כ ל: צמודות למט"ח</t>
  </si>
  <si>
    <t> חברות ישראליות בחו"ל</t>
  </si>
  <si>
    <t> סה''כ ל: חברות ישראליות בחו"ל</t>
  </si>
  <si>
    <t> חברות זרות בחו"ל</t>
  </si>
  <si>
    <t> סה''כ ל: חברות זרות בחו"ל</t>
  </si>
  <si>
    <t>סה''כ תעודות חוב מסחריות</t>
  </si>
  <si>
    <t> צמוד למדד</t>
  </si>
  <si>
    <t>בנקים</t>
  </si>
  <si>
    <t>AA</t>
  </si>
  <si>
    <t>ביטוח</t>
  </si>
  <si>
    <t>מידרוג</t>
  </si>
  <si>
    <t>פנימי</t>
  </si>
  <si>
    <t>נדלן ובינוי</t>
  </si>
  <si>
    <t>מסחר ושרותים</t>
  </si>
  <si>
    <t>A</t>
  </si>
  <si>
    <t>A3</t>
  </si>
  <si>
    <t>A-</t>
  </si>
  <si>
    <t>BBB</t>
  </si>
  <si>
    <t>השקעה ואחזקות</t>
  </si>
  <si>
    <t> סה''כ ל: צמוד למדד</t>
  </si>
  <si>
    <t> לא צמוד</t>
  </si>
  <si>
    <t> סה''כ ל: לא צמוד</t>
  </si>
  <si>
    <t> צמוד למט"ח</t>
  </si>
  <si>
    <t> סה''כ ל: צמוד למט"ח</t>
  </si>
  <si>
    <t> צמודות למדד אחר</t>
  </si>
  <si>
    <t> סה''כ ל: צמודות למדד אחר</t>
  </si>
  <si>
    <t>AAA</t>
  </si>
  <si>
    <t>תשתיות</t>
  </si>
  <si>
    <t>A2</t>
  </si>
  <si>
    <t>Baa1</t>
  </si>
  <si>
    <t>Baa2</t>
  </si>
  <si>
    <t>סה''כ אג''ח קונצרני</t>
  </si>
  <si>
    <t>ביומד</t>
  </si>
  <si>
    <t>חיפושי נפט וגז</t>
  </si>
  <si>
    <t>תעשייה</t>
  </si>
  <si>
    <t>חשמל ואלקטרוניקה</t>
  </si>
  <si>
    <t>חברות תוכנה והייטק</t>
  </si>
  <si>
    <t>טכנולוגיה</t>
  </si>
  <si>
    <t>סה''כ מניות</t>
  </si>
  <si>
    <t> אחר</t>
  </si>
  <si>
    <t> סה''כ ל: אחר</t>
  </si>
  <si>
    <t> short</t>
  </si>
  <si>
    <t> סה''כ ל: short</t>
  </si>
  <si>
    <t>קרנות נאמנות</t>
  </si>
  <si>
    <t>כתבי אופציה בחו"ל</t>
  </si>
  <si>
    <t>סה''כ ל: כתבי אופציה בחו"ל</t>
  </si>
  <si>
    <t>סה''כ כתבי אופציה</t>
  </si>
  <si>
    <t> מדדים כולל מניות</t>
  </si>
  <si>
    <t> סה''כ ל: מדדים כולל מניות</t>
  </si>
  <si>
    <t> ש"ח/מט"ח</t>
  </si>
  <si>
    <t> סה''כ ל: ש"ח/מט"ח</t>
  </si>
  <si>
    <t> ריבית</t>
  </si>
  <si>
    <t> סה''כ ל: ריבית</t>
  </si>
  <si>
    <t> מטבע</t>
  </si>
  <si>
    <t> סה''כ ל: מטבע</t>
  </si>
  <si>
    <t> סחורות</t>
  </si>
  <si>
    <t> סה''כ ל: סחורות</t>
  </si>
  <si>
    <t>סה''כ אופציות</t>
  </si>
  <si>
    <t> סה''כ ל: </t>
  </si>
  <si>
    <t>סה''כ חוזים עתידיים</t>
  </si>
  <si>
    <t>תאריך רכישה  
 (תאריך)</t>
  </si>
  <si>
    <t>נכס בסיס</t>
  </si>
  <si>
    <t> קרן מובטחת</t>
  </si>
  <si>
    <t> סה''כ ל: קרן מובטחת</t>
  </si>
  <si>
    <t> קרן לא מובטחת</t>
  </si>
  <si>
    <t> סה''כ ל: קרן לא מובטחת</t>
  </si>
  <si>
    <t> מוצרים מאוגחים</t>
  </si>
  <si>
    <t> שכבת חוב (Tranch) בדרוג AA- ומעלה</t>
  </si>
  <si>
    <t> שכבת חוב (Tranch) בדרוג BBB- עד A+</t>
  </si>
  <si>
    <t>סה''כ ל: שכבת חוב (Tranch) בדרוג BBB- עד A+</t>
  </si>
  <si>
    <t> שכבת חוב (Tranch) בדרוג BB+ ומטה</t>
  </si>
  <si>
    <t> סה''כ ל: שכבת חוב (Tranch) בדרוג BB+ ומטה</t>
  </si>
  <si>
    <t> שכבת הון (Equity Tranch)</t>
  </si>
  <si>
    <t>סה''כ ל: שכבת הון (Equity Tranch)</t>
  </si>
  <si>
    <t> סה''כ ל: מוצרים מאוגחים</t>
  </si>
  <si>
    <t> סה''כ ל: שכבת חוב (Tranch) בדרוג AA- ומעלה</t>
  </si>
  <si>
    <t>סה''כ מוצרים מובנים</t>
  </si>
  <si>
    <t> צמוד מדד</t>
  </si>
  <si>
    <t>Aa2</t>
  </si>
  <si>
    <t>Aa3</t>
  </si>
  <si>
    <t>CC</t>
  </si>
  <si>
    <t>חפציבה א מחוקה למסחר- חפציבה חופים</t>
  </si>
  <si>
    <t> סה''כ ל: צמוד מדד</t>
  </si>
  <si>
    <t> צמוד למטח</t>
  </si>
  <si>
    <t> סה''כ ל: צמוד למטח</t>
  </si>
  <si>
    <t>מניות לא סחירות</t>
  </si>
  <si>
    <t>קרנות הון סיכון והשקעה</t>
  </si>
  <si>
    <t>Pooling Project Wallaby 5</t>
  </si>
  <si>
    <t> מט"ח/מט"ח</t>
  </si>
  <si>
    <t> סה''כ ל: מט"ח/מט"ח</t>
  </si>
  <si>
    <t>שכבת חוב (Tranch) בדרוג AA- ומעלה</t>
  </si>
  <si>
    <t>אשראי</t>
  </si>
  <si>
    <t>הלוואות</t>
  </si>
  <si>
    <t> מובטחות בערבות בנקאית</t>
  </si>
  <si>
    <t> סה''כ ל: מובטחות בערבות בנקאית</t>
  </si>
  <si>
    <t> מובטחות בבטחונות אחרים</t>
  </si>
  <si>
    <t>גורם ל"ג</t>
  </si>
  <si>
    <t>גורם מ'</t>
  </si>
  <si>
    <t>גורם ל"ה</t>
  </si>
  <si>
    <t>גורם ל"ו</t>
  </si>
  <si>
    <t>גורם ד</t>
  </si>
  <si>
    <t>גורם כ'</t>
  </si>
  <si>
    <t>גורם ב</t>
  </si>
  <si>
    <t>גורם ל"א</t>
  </si>
  <si>
    <t> סה''כ ל: מובטחות בבטחונות אחרים</t>
  </si>
  <si>
    <t> לא מובטחות</t>
  </si>
  <si>
    <t>גורם כ"ח</t>
  </si>
  <si>
    <t>גורם י"א</t>
  </si>
  <si>
    <t> סה''כ ל: לא מובטחות</t>
  </si>
  <si>
    <t>פקדונות מעל 3 חודשים</t>
  </si>
  <si>
    <t>זכויות במקרקעין</t>
  </si>
  <si>
    <t> מניב</t>
  </si>
  <si>
    <t> סה''כ ל: מניב</t>
  </si>
  <si>
    <t> לא מניב</t>
  </si>
  <si>
    <t> סה''כ ל: לא מניב</t>
  </si>
  <si>
    <t>השקעות אחרות</t>
  </si>
  <si>
    <t>יתרות התחייבות להשקעה</t>
  </si>
  <si>
    <t>ינואר 2015</t>
  </si>
  <si>
    <t>יוני 2015</t>
  </si>
  <si>
    <t>דצמבר 2018</t>
  </si>
  <si>
    <t>אפריל 2016</t>
  </si>
  <si>
    <t>יולי 2023</t>
  </si>
  <si>
    <t>ינואר 2022</t>
  </si>
  <si>
    <t>יולי 2017</t>
  </si>
  <si>
    <t>דצמבר 2014</t>
  </si>
  <si>
    <t>אוגוסט 2015</t>
  </si>
  <si>
    <t>דצמבר 2021</t>
  </si>
  <si>
    <t>ספטמבר 2022</t>
  </si>
  <si>
    <t>פברואר 2019</t>
  </si>
  <si>
    <t>מאי 2022</t>
  </si>
  <si>
    <t>אוקטובר 2020</t>
  </si>
  <si>
    <t>עלות מתואמת 
 (אלפי ש''ח)</t>
  </si>
  <si>
    <t>ריבית אפקטיבית (אחוזים)</t>
  </si>
  <si>
    <t>מסגרות מנוצלות ללווים</t>
  </si>
</sst>
</file>

<file path=xl/styles.xml><?xml version="1.0" encoding="utf-8"?>
<styleSheet xmlns="http://schemas.openxmlformats.org/spreadsheetml/2006/main">
  <numFmts count="5">
    <numFmt formatCode="[$-1010409]#,##0.00;#,##0.00\-" numFmtId="100"/>
    <numFmt formatCode="#,##0.000000000_ ;\-#,##0.000000000\ " numFmtId="101"/>
    <numFmt formatCode="[$-1010409]dd/mm/yy" numFmtId="102"/>
    <numFmt formatCode="[$-f8f2]m/d/yy" numFmtId="103"/>
    <numFmt formatCode="_(* #,##0.00_);_(* \(#,##0.00\);_(* &quot;-&quot;??_);_(@_)" numFmtId="104"/>
  </numFmts>
  <fonts count="10">
    <font>
      <b val="0"/>
      <i val="0"/>
      <color rgb="FF000000"/>
      <name val="Sans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David"/>
      <sz val="18"/>
      <strike val="0"/>
    </font>
    <font>
      <b val="0"/>
      <i val="0"/>
      <color rgb="FF000000"/>
      <name val="Arial"/>
      <sz val="9"/>
      <strike val="0"/>
    </font>
    <font>
      <b val="0"/>
      <i val="0"/>
      <color rgb="FF000000"/>
      <name val="David"/>
      <sz val="11"/>
      <strike val="0"/>
    </font>
    <font>
      <b val="0"/>
      <i val="0"/>
      <color rgb="FF000000"/>
      <name val="David"/>
      <sz val="9"/>
      <strike val="0"/>
    </font>
    <font>
      <b val="1"/>
      <i val="0"/>
      <color rgb="FFFFFFFF"/>
      <name val="Arial"/>
      <sz val="10"/>
      <strike val="0"/>
    </font>
    <font>
      <b val="1"/>
      <i val="1"/>
      <color rgb="FF000080"/>
      <name val="Arial"/>
      <sz val="10"/>
      <strike val="0"/>
    </font>
    <font>
      <b val="1"/>
      <i val="0"/>
      <color rgb="FF000080"/>
      <name val="Arial"/>
      <sz val="10"/>
      <strike val="0"/>
    </font>
    <font>
      <b val="1"/>
      <i val="1"/>
      <color rgb="FF000000"/>
      <name val="Arial"/>
      <sz val="10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666699"/>
      </patternFill>
    </fill>
    <fill>
      <patternFill patternType="solid">
        <fgColor rgb="FFFFCC00"/>
      </patternFill>
    </fill>
    <fill>
      <patternFill patternType="solid">
        <fgColor rgb="FFCCFFFF"/>
      </patternFill>
    </fill>
    <fill>
      <patternFill patternType="solid">
        <fgColor rgb="FF99CCFF"/>
      </patternFill>
    </fill>
  </fills>
  <borders count="10">
    <border>
      <left style="none">
        <color rgb="FFC7C7C7"/>
      </left>
      <right style="none">
        <color rgb="FFC7C7C7"/>
      </right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thin">
        <color rgb="FF000000"/>
      </bottom>
    </border>
    <border diagonalUp="0" diagonalDown="0">
      <left style="medium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500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3" fillId="0" borderId="1" numFmtId="101" xfId="0">
      <alignment horizontal="general" vertical="top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4" numFmtId="0" xfId="0">
      <alignment horizontal="right" vertical="top" wrapText="1" shrinkToFit="0" textRotation="0" indent="0"/>
    </xf>
    <xf applyAlignment="1" applyBorder="1" applyFont="1" applyFill="1" applyNumberFormat="1" fontId="8" fillId="5" borderId="5" numFmtId="0" xfId="0">
      <alignment horizontal="right" vertical="top" wrapText="1" shrinkToFit="0" textRotation="0" indent="0"/>
    </xf>
    <xf applyAlignment="1" applyBorder="1" applyFont="1" applyFill="1" applyNumberFormat="1" fontId="8" fillId="5" borderId="6" numFmtId="0" xfId="0">
      <alignment horizontal="right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8" fillId="5" borderId="7" numFmtId="0" xfId="0">
      <alignment horizontal="general" vertical="top" wrapText="1" shrinkToFit="0" textRotation="0" indent="0"/>
    </xf>
    <xf applyAlignment="1" applyBorder="1" applyFont="1" applyFill="1" applyNumberFormat="1" fontId="3" fillId="2" borderId="4" numFmtId="100" xfId="0">
      <alignment horizontal="left" vertical="center" wrapText="1" shrinkToFit="0" textRotation="0" indent="0"/>
    </xf>
    <xf applyAlignment="1" applyBorder="1" applyFont="1" applyFill="1" applyNumberFormat="1" fontId="1" fillId="0" borderId="8" numFmtId="103" xfId="0">
      <alignment horizontal="right" vertical="bottom" wrapText="0" shrinkToFit="0" textRotation="0" indent="1"/>
    </xf>
    <xf applyAlignment="1" applyBorder="1" applyFont="1" applyFill="1" applyNumberFormat="1" fontId="1" fillId="0" borderId="9" numFmtId="103" xfId="0">
      <alignment horizontal="right" vertical="bottom" wrapText="0" shrinkToFit="0" textRotation="0" indent="1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3" fillId="0" borderId="2" numFmtId="0" xfId="0">
      <alignment horizontal="general" vertical="center" wrapText="1" shrinkToFit="0" textRotation="0" indent="0"/>
    </xf>
    <xf applyAlignment="1" applyBorder="1" applyFont="1" applyFill="1" applyNumberFormat="1" fontId="3" fillId="0" borderId="1" numFmtId="104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3" xfId="0">
      <alignment horizontal="left" vertical="center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general" vertical="bottom" wrapText="1" shrinkToFit="0" textRotation="0" indent="0"/>
    </xf>
    <xf applyAlignment="1" applyBorder="1" applyFont="1" applyFill="1" applyNumberFormat="1" fontId="1" fillId="0" borderId="1" numFmtId="0" xfId="0">
      <alignment horizontal="general" vertical="top" wrapText="1" shrinkToFit="0" textRotation="0" indent="0"/>
    </xf>
    <xf applyAlignment="1" applyBorder="1" applyFont="1" applyFill="1" applyNumberFormat="1" fontId="2" fillId="2" borderId="1" numFmtId="0" xfId="0">
      <alignment horizontal="center" vertical="top" wrapText="1" shrinkToFit="0" textRotation="0" indent="0"/>
    </xf>
    <xf applyAlignment="1" applyBorder="1" applyFont="1" applyFill="1" applyNumberFormat="1" fontId="4" fillId="2" borderId="1" numFmtId="0" xfId="0">
      <alignment horizontal="left" vertical="top" wrapText="1" shrinkToFit="0" textRotation="0" indent="0"/>
    </xf>
    <xf applyAlignment="1" applyBorder="1" applyFont="1" applyFill="1" applyNumberFormat="1" fontId="5" fillId="2" borderId="1" numFmtId="0" xfId="0">
      <alignment horizontal="left" vertical="top" wrapText="1" shrinkToFit="0" textRotation="0" indent="0"/>
    </xf>
    <xf applyAlignment="1" applyBorder="1" applyFont="1" applyFill="1" applyNumberFormat="1" fontId="3" fillId="0" borderId="1" numFmtId="0" xfId="0">
      <alignment horizontal="general" vertical="top" wrapText="1" shrinkToFit="0" textRotation="0" indent="0"/>
    </xf>
    <xf applyAlignment="1" applyBorder="1" applyFont="1" applyFill="1" applyNumberFormat="1" fontId="6" fillId="3" borderId="2" numFmtId="0" xfId="0">
      <alignment horizontal="general" vertical="center" wrapText="1" shrinkToFit="0" textRotation="0" indent="0"/>
    </xf>
    <xf applyAlignment="1" applyBorder="1" applyFont="1" applyFill="1" applyNumberFormat="1" fontId="8" fillId="5" borderId="2" numFmtId="0" xfId="0">
      <alignment horizontal="general" vertical="top" wrapText="1" shrinkToFit="0" textRotation="0" indent="0"/>
    </xf>
    <xf applyAlignment="1" applyBorder="1" applyFont="1" applyFill="1" applyNumberFormat="1" fontId="3" fillId="2" borderId="2" numFmtId="10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left" vertical="center" wrapText="1" shrinkToFit="0" textRotation="0" indent="0"/>
    </xf>
    <xf applyAlignment="1" applyBorder="1" applyFont="1" applyFill="1" applyNumberFormat="1" fontId="3" fillId="2" borderId="2" numFmtId="0" xfId="0">
      <alignment horizontal="general" vertical="center" wrapText="1" shrinkToFit="0" textRotation="0" indent="0"/>
    </xf>
    <xf applyAlignment="1" applyBorder="1" applyFont="1" applyFill="1" applyNumberFormat="1" fontId="3" fillId="2" borderId="2" numFmtId="102" xfId="0">
      <alignment horizontal="left" vertical="center" wrapText="1" shrinkToFit="0" textRotation="0" indent="0"/>
    </xf>
    <xf applyAlignment="1" applyBorder="1" applyFont="1" applyFill="1" applyNumberFormat="1" fontId="9" fillId="6" borderId="2" numFmtId="10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left" vertical="bottom" wrapText="1" shrinkToFit="0" textRotation="0" indent="0"/>
    </xf>
    <xf applyAlignment="1" applyBorder="1" applyFont="1" applyFill="1" applyNumberFormat="1" fontId="9" fillId="6" borderId="2" numFmtId="0" xfId="0">
      <alignment horizontal="general" vertical="top" wrapText="1" shrinkToFit="0" textRotation="0" indent="0"/>
    </xf>
    <xf applyAlignment="1" applyBorder="1" applyFont="1" applyFill="1" applyNumberFormat="1" fontId="7" fillId="4" borderId="3" numFmtId="10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left" vertical="bottom" wrapText="1" shrinkToFit="0" textRotation="0" indent="0"/>
    </xf>
    <xf applyAlignment="1" applyBorder="1" applyFont="1" applyFill="1" applyNumberFormat="1" fontId="7" fillId="4" borderId="3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2" Type="http://schemas.openxmlformats.org/officeDocument/2006/relationships/styles" Target="styles.xml"/>
  <Relationship Id="rId31" Type="http://schemas.openxmlformats.org/officeDocument/2006/relationships/sharedStrings" Target="sharedStrings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39"/>
  <sheetViews>
    <sheetView workbookViewId="0" showGridLines="0" tabSelected="1">
      <selection activeCell="A3" sqref="A3:D3"/>
    </sheetView>
  </sheetViews>
  <sheetFormatPr defaultRowHeight="12.75"/>
  <cols>
    <col min="1" max="2" style="1" width="21.16507" customWidth="1"/>
    <col min="3" max="3" style="1" width="41.7744" customWidth="1"/>
    <col min="4" max="4" style="1" width="6.852817" customWidth="1"/>
    <col min="5" max="5" style="1" width="55.94576" customWidth="1"/>
    <col min="6" max="256" style="1"/>
  </cols>
  <sheetData>
    <row r="1" spans="1:5" ht="21.6" customHeight="1">
      <c r="A1" s="2" t="s">
        <v>0</v>
      </c>
      <c r="B1" s="2"/>
      <c r="C1" s="2"/>
      <c r="D1" s="2"/>
      <c r="E1" s="3"/>
    </row>
    <row r="2" spans="1:5" ht="36" customHeight="1">
      <c r="A2" s="4" t="s">
        <v>1</v>
      </c>
      <c r="B2" s="4"/>
      <c r="C2" s="4"/>
      <c r="D2" s="4"/>
      <c r="E2" s="3"/>
    </row>
    <row r="3" spans="1:5" ht="48.95" customHeight="1">
      <c r="A3" s="5" t="s">
        <v>2</v>
      </c>
      <c r="B3" s="5"/>
      <c r="C3" s="5"/>
      <c r="D3" s="5"/>
      <c r="E3" s="3"/>
    </row>
    <row r="4" spans="1:5" ht="28.7" customHeight="1">
      <c r="A4" s="3"/>
      <c r="B4" s="3"/>
      <c r="C4" s="3"/>
      <c r="D4" s="3"/>
      <c r="E4" s="3"/>
    </row>
    <row r="5" spans="1:5">
      <c r="A5" s="6" t="s">
        <v>3</v>
      </c>
      <c r="B5" s="6" t="str">
        <v>שווי השקעה  
 (אלפי ש''ח)</v>
      </c>
      <c r="C5" s="6"/>
      <c r="D5" s="3"/>
      <c r="E5" s="3"/>
    </row>
    <row r="6" spans="1:5">
      <c r="A6" s="7"/>
      <c r="B6" s="7"/>
      <c r="C6" s="8" t="str">
        <v>סעיף 1. נכסים המוצגים לפי שווי הוגן:</v>
      </c>
      <c r="D6" s="3"/>
      <c r="E6" s="3"/>
    </row>
    <row r="7" spans="1:5">
      <c r="A7" s="7">
        <v>2.99308615371939</v>
      </c>
      <c r="B7" s="7">
        <v>1519437.76053411</v>
      </c>
      <c r="C7" s="8" t="str">
        <v>א. מזומנים ושווי מזומנים</v>
      </c>
      <c r="D7" s="3"/>
      <c r="E7" s="3"/>
    </row>
    <row r="8" spans="1:5">
      <c r="A8" s="7"/>
      <c r="B8" s="7"/>
      <c r="C8" s="8" t="str">
        <v>ב. ניירות ערך סחירים:</v>
      </c>
      <c r="D8" s="3"/>
      <c r="E8" s="3"/>
    </row>
    <row r="9" spans="1:5">
      <c r="A9" s="7">
        <v>19.2561160395426</v>
      </c>
      <c r="B9" s="7">
        <v>9775351.70357497</v>
      </c>
      <c r="C9" s="8" t="s">
        <v>4</v>
      </c>
      <c r="D9" s="3"/>
      <c r="E9" s="3"/>
    </row>
    <row r="10" spans="1:5">
      <c r="A10" s="7">
        <v>9.84932134590122e-11</v>
      </c>
      <c r="B10" s="7">
        <v>5e-05</v>
      </c>
      <c r="C10" s="8" t="s">
        <v>5</v>
      </c>
      <c r="D10" s="3"/>
      <c r="E10" s="3"/>
    </row>
    <row r="11" spans="1:5">
      <c r="A11" s="7">
        <v>1.75424231300911</v>
      </c>
      <c r="B11" s="7">
        <v>890539.688675676</v>
      </c>
      <c r="C11" s="8" t="s">
        <v>6</v>
      </c>
      <c r="D11" s="3"/>
      <c r="E11" s="3"/>
    </row>
    <row r="12" spans="1:5">
      <c r="A12" s="7">
        <v>2.35892602397765</v>
      </c>
      <c r="B12" s="7">
        <v>1197506.88455267</v>
      </c>
      <c r="C12" s="8" t="s">
        <v>7</v>
      </c>
      <c r="D12" s="3"/>
      <c r="E12" s="3"/>
    </row>
    <row r="13" spans="1:5">
      <c r="A13" s="7">
        <v>5.94363364620131</v>
      </c>
      <c r="B13" s="7">
        <v>3017280.80416157</v>
      </c>
      <c r="C13" s="8" t="str">
        <v>    סעיף 5. תעודות סל</v>
      </c>
      <c r="D13" s="3"/>
      <c r="E13" s="3"/>
    </row>
    <row r="14" spans="1:5">
      <c r="A14" s="7">
        <v>4.84293681317224</v>
      </c>
      <c r="B14" s="7">
        <v>2458512.94880719</v>
      </c>
      <c r="C14" s="8" t="str">
        <v>    סעיף 6. תעודות השתתפות בקרנות נאמנות</v>
      </c>
      <c r="D14" s="3"/>
      <c r="E14" s="3"/>
    </row>
    <row r="15" spans="1:5">
      <c r="A15" s="7">
        <v>1.8502363819772e-05</v>
      </c>
      <c r="B15" s="7">
        <v>9.39271</v>
      </c>
      <c r="C15" s="8" t="str">
        <v>    סעיף 7. כתבי אופציה</v>
      </c>
      <c r="D15" s="3"/>
      <c r="E15" s="3"/>
    </row>
    <row r="16" spans="1:5">
      <c r="A16" s="7">
        <v>1.77287784226222e-10</v>
      </c>
      <c r="B16" s="7">
        <v>9e-05</v>
      </c>
      <c r="C16" s="8" t="str">
        <v>    סעיף 8. אופציות</v>
      </c>
      <c r="D16" s="3"/>
      <c r="E16" s="3"/>
    </row>
    <row r="17" spans="1:5">
      <c r="A17" s="7">
        <v>3.93972853836049e-11</v>
      </c>
      <c r="B17" s="7">
        <v>2e-05</v>
      </c>
      <c r="C17" s="8" t="str">
        <v>    סעיף 9. חוזים עתידיים</v>
      </c>
      <c r="D17" s="3"/>
      <c r="E17" s="3"/>
    </row>
    <row r="18" spans="1:5">
      <c r="A18" s="7">
        <v>2.36383712301629e-10</v>
      </c>
      <c r="B18" s="7">
        <v>0.00012</v>
      </c>
      <c r="C18" s="8" t="str">
        <v>    סעיף 10. מוצרים מובנים</v>
      </c>
      <c r="D18" s="3"/>
      <c r="E18" s="3"/>
    </row>
    <row r="19" spans="1:5">
      <c r="A19" s="7"/>
      <c r="B19" s="7"/>
      <c r="C19" s="8" t="str">
        <v>ג. ניירות ערך לא סחירים:</v>
      </c>
      <c r="D19" s="3"/>
      <c r="E19" s="3"/>
    </row>
    <row r="20" spans="1:5">
      <c r="A20" s="7">
        <v>50.1237878441383</v>
      </c>
      <c r="B20" s="7">
        <v>25445300.2820328</v>
      </c>
      <c r="C20" s="8" t="s">
        <v>4</v>
      </c>
      <c r="D20" s="3"/>
      <c r="E20" s="3"/>
    </row>
    <row r="21" spans="1:5">
      <c r="A21" s="7">
        <v>1.18191856150815e-10</v>
      </c>
      <c r="B21" s="7">
        <v>6e-05</v>
      </c>
      <c r="C21" s="8" t="s">
        <v>5</v>
      </c>
      <c r="D21" s="3"/>
      <c r="E21" s="3"/>
    </row>
    <row r="22" spans="1:5">
      <c r="A22" s="7">
        <v>4.832150792142</v>
      </c>
      <c r="B22" s="7">
        <v>2453037.43397147</v>
      </c>
      <c r="C22" s="8" t="s">
        <v>6</v>
      </c>
      <c r="D22" s="3"/>
      <c r="E22" s="3"/>
    </row>
    <row r="23" spans="1:5">
      <c r="A23" s="7">
        <v>0.0857734985145449</v>
      </c>
      <c r="B23" s="7">
        <v>43542.8470156674</v>
      </c>
      <c r="C23" s="8" t="s">
        <v>7</v>
      </c>
      <c r="D23" s="3"/>
      <c r="E23" s="3"/>
    </row>
    <row r="24" spans="1:5">
      <c r="A24" s="7">
        <v>1.63640459228485</v>
      </c>
      <c r="B24" s="7">
        <v>830719.465237998</v>
      </c>
      <c r="C24" s="8" t="str">
        <v>    סעיף 5. קרנות השקעה</v>
      </c>
      <c r="D24" s="3"/>
      <c r="E24" s="3"/>
    </row>
    <row r="25" spans="1:5">
      <c r="A25" s="7">
        <v>7.4320128600765e-06</v>
      </c>
      <c r="B25" s="7">
        <v>3.772855306</v>
      </c>
      <c r="C25" s="8" t="str">
        <v>    סעיף 6. כתבי אופציה</v>
      </c>
      <c r="D25" s="3"/>
      <c r="E25" s="3"/>
    </row>
    <row r="26" spans="1:5">
      <c r="A26" s="7">
        <v>1.96986426918024e-10</v>
      </c>
      <c r="B26" s="7">
        <v>0.0001</v>
      </c>
      <c r="C26" s="8" t="str">
        <v>    סעיף 7. אופציות</v>
      </c>
      <c r="D26" s="3"/>
      <c r="E26" s="3"/>
    </row>
    <row r="27" spans="1:5">
      <c r="A27" s="7">
        <v>0.205266703206755</v>
      </c>
      <c r="B27" s="7">
        <v>104203.475548179</v>
      </c>
      <c r="C27" s="8" t="str">
        <v>    סעיף 8. חוזים עתידיים</v>
      </c>
      <c r="D27" s="3"/>
      <c r="E27" s="3"/>
    </row>
    <row r="28" spans="1:5">
      <c r="A28" s="7">
        <v>0.310140406223368</v>
      </c>
      <c r="B28" s="7">
        <v>157442.525901763</v>
      </c>
      <c r="C28" s="8" t="str">
        <v>    סעיף 9. מוצרים מובנים</v>
      </c>
      <c r="D28" s="3"/>
      <c r="E28" s="3"/>
    </row>
    <row r="29" spans="1:5">
      <c r="A29" s="7">
        <v>2.32345013153891</v>
      </c>
      <c r="B29" s="7">
        <v>1179497.57650349</v>
      </c>
      <c r="C29" s="8" t="str">
        <v>ד. הלוואות</v>
      </c>
      <c r="D29" s="3"/>
      <c r="E29" s="3"/>
    </row>
    <row r="30" spans="1:5">
      <c r="A30" s="7">
        <v>2.2257461940709</v>
      </c>
      <c r="B30" s="7">
        <v>1129898.25182074</v>
      </c>
      <c r="C30" s="8" t="str">
        <v>ה. פקדונות</v>
      </c>
      <c r="D30" s="3"/>
      <c r="E30" s="3"/>
    </row>
    <row r="31" spans="1:5">
      <c r="A31" s="7">
        <v>0.0711071744865585</v>
      </c>
      <c r="B31" s="7">
        <v>36097.4995074913</v>
      </c>
      <c r="C31" s="8" t="str">
        <v>ו. זכויות מקרקעין</v>
      </c>
      <c r="D31" s="3"/>
      <c r="E31" s="3"/>
    </row>
    <row r="32" spans="1:5">
      <c r="A32" s="7">
        <v>1.03720573837051</v>
      </c>
      <c r="B32" s="7">
        <v>526536.6526</v>
      </c>
      <c r="C32" s="8" t="str">
        <v>ז. השקעות אחרות</v>
      </c>
      <c r="D32" s="3"/>
      <c r="E32" s="3"/>
    </row>
    <row r="33" spans="1:5">
      <c r="A33" s="7"/>
      <c r="B33" s="7"/>
      <c r="C33" s="8" t="str">
        <v>סעיף 2. נכסים המוצגים לפי עלות מתואמת:</v>
      </c>
      <c r="D33" s="3"/>
      <c r="E33" s="3"/>
    </row>
    <row r="34" spans="1:5">
      <c r="A34" s="7">
        <v>7.87945707672098e-11</v>
      </c>
      <c r="B34" s="7">
        <v>4e-05</v>
      </c>
      <c r="C34" s="8" t="str">
        <v>א. אג''ח קונצרני סחיר</v>
      </c>
      <c r="D34" s="3"/>
      <c r="E34" s="3"/>
    </row>
    <row r="35" spans="1:5">
      <c r="A35" s="7">
        <v>7.87945707672098e-11</v>
      </c>
      <c r="B35" s="7">
        <v>4e-05</v>
      </c>
      <c r="C35" s="8" t="str">
        <v>ב. אג''ח קונצרני לא סחיר</v>
      </c>
      <c r="D35" s="3"/>
      <c r="E35" s="3"/>
    </row>
    <row r="36" spans="1:5">
      <c r="A36" s="7">
        <v>0</v>
      </c>
      <c r="B36" s="7">
        <v>0</v>
      </c>
      <c r="C36" s="8" t="str">
        <v>ג. מסגרות אשראי מנוצלות ללווים</v>
      </c>
      <c r="D36" s="3"/>
      <c r="E36" s="3"/>
    </row>
    <row r="37" spans="1:5">
      <c r="A37" s="9">
        <v>100</v>
      </c>
      <c r="B37" s="9">
        <v>50764918.9665311</v>
      </c>
      <c r="C37" s="10" t="str">
        <v>סה''כ סכום נכסי ההשקעה</v>
      </c>
      <c r="D37" s="3"/>
      <c r="E37" s="3"/>
    </row>
    <row r="38" spans="1:5" ht="80.65" customHeight="1">
      <c r="A38" s="3"/>
      <c r="B38" s="3"/>
      <c r="C38" s="3" t="str">
        <v>הערה: סכום נכסי הקופה  כולל כספי סיוע ממשלתי ישיר עתידי בסך של  13,730,105.42 אלפי ₪</v>
      </c>
      <c r="D38" s="3"/>
      <c r="E38" s="3"/>
    </row>
    <row r="39" spans="1:5" ht="36" customHeight="1">
      <c r="A39" s="3" t="s">
        <v>8</v>
      </c>
      <c r="B39" s="3"/>
      <c r="C39" s="3"/>
      <c r="D39" s="3"/>
      <c r="E39" s="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9:D39"/>
    <mergeCell ref="A3:D3"/>
    <mergeCell ref="A2:D2"/>
    <mergeCell ref="A1:D1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8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5"/>
  <sheetViews>
    <sheetView topLeftCell="A4" workbookViewId="0" showGridLines="0">
      <selection activeCell="A5" sqref="A5"/>
    </sheetView>
  </sheetViews>
  <sheetFormatPr defaultRowHeight="12.75"/>
  <cols>
    <col min="1" max="2" style="140" width="10.1442" customWidth="1"/>
    <col min="3" max="3" style="140" width="14.2966" customWidth="1"/>
    <col min="4" max="4" style="140" width="8.711805" customWidth="1"/>
    <col min="5" max="5" style="140" width="17.01659" customWidth="1"/>
    <col min="6" max="6" style="140" width="8.711805" customWidth="1"/>
    <col min="7" max="7" style="140" width="10.1442" customWidth="1"/>
    <col min="8" max="8" style="140" width="13.5804" customWidth="1"/>
    <col min="9" max="9" style="140" width="25.31746" customWidth="1"/>
    <col min="10" max="10" style="140" width="6.852817" customWidth="1"/>
    <col min="11" max="11" style="140" width="21.73646" customWidth="1"/>
    <col min="12" max="256" style="140"/>
  </cols>
  <sheetData>
    <row r="1" spans="1:11" ht="0.95" customHeight="1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21.6" customHeight="1">
      <c r="A2" s="142" t="str">
        <v>ניירות ערך סחירים: כתבי אופציה</v>
      </c>
      <c r="B2" s="142"/>
      <c r="C2" s="142"/>
      <c r="D2" s="142"/>
      <c r="E2" s="142"/>
      <c r="F2" s="142"/>
      <c r="G2" s="142"/>
      <c r="H2" s="142"/>
      <c r="I2" s="142"/>
      <c r="J2" s="142"/>
      <c r="K2" s="143"/>
    </row>
    <row r="3" spans="1:11" ht="36" customHeight="1">
      <c r="A3" s="144" t="s">
        <v>1</v>
      </c>
      <c r="B3" s="144"/>
      <c r="C3" s="144"/>
      <c r="D3" s="144"/>
      <c r="E3" s="144"/>
      <c r="F3" s="144"/>
      <c r="G3" s="144"/>
      <c r="H3" s="144"/>
      <c r="I3" s="144"/>
      <c r="J3" s="144"/>
      <c r="K3" s="143"/>
    </row>
    <row r="4" spans="1:11" ht="48.95" customHeight="1">
      <c r="A4" s="145" t="s">
        <v>2</v>
      </c>
      <c r="B4" s="145"/>
      <c r="C4" s="145"/>
      <c r="D4" s="145"/>
      <c r="E4" s="145"/>
      <c r="F4" s="145"/>
      <c r="G4" s="145"/>
      <c r="H4" s="145"/>
      <c r="I4" s="145"/>
      <c r="J4" s="145"/>
      <c r="K4" s="143"/>
    </row>
    <row r="5" spans="1:11" ht="28.7" customHeight="1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</row>
    <row r="6" spans="1:11">
      <c r="A6" s="146" t="s">
        <v>3</v>
      </c>
      <c r="B6" s="146" t="s">
        <v>44</v>
      </c>
      <c r="C6" s="146" t="s">
        <v>45</v>
      </c>
      <c r="D6" s="146" t="s">
        <v>46</v>
      </c>
      <c r="E6" s="146" t="s">
        <v>47</v>
      </c>
      <c r="F6" s="146" t="s">
        <v>10</v>
      </c>
      <c r="G6" s="146" t="s">
        <v>59</v>
      </c>
      <c r="H6" s="146" t="s">
        <v>25</v>
      </c>
      <c r="I6" s="146" t="s">
        <v>26</v>
      </c>
      <c r="J6" s="143"/>
      <c r="K6" s="143"/>
    </row>
    <row r="7" spans="1:11" ht="15.2" customHeight="1">
      <c r="A7" s="147" t="str">
        <v>כתבי אופציות בישראל</v>
      </c>
      <c r="B7" s="147"/>
      <c r="C7" s="147"/>
      <c r="D7" s="147"/>
      <c r="E7" s="147"/>
      <c r="F7" s="147"/>
      <c r="G7" s="147"/>
      <c r="H7" s="147"/>
      <c r="I7" s="147"/>
      <c r="J7" s="143"/>
      <c r="K7" s="143"/>
    </row>
    <row r="8" spans="1:11">
      <c r="A8" s="148">
        <v>1.85023441211293e-05</v>
      </c>
      <c r="B8" s="148">
        <v>4.5580734797045</v>
      </c>
      <c r="C8" s="148">
        <v>9.3927</v>
      </c>
      <c r="D8" s="148">
        <v>13.1</v>
      </c>
      <c r="E8" s="148">
        <v>71700</v>
      </c>
      <c r="F8" s="149" t="s">
        <v>28</v>
      </c>
      <c r="G8" s="149" t="s">
        <v>97</v>
      </c>
      <c r="H8" s="149" t="str">
        <v>1119627</v>
      </c>
      <c r="I8" s="149" t="str">
        <v>אפוסנס כתב אופציה 2 31.05.14- אפוסנס בע"מ</v>
      </c>
      <c r="J8" s="143"/>
      <c r="K8" s="143"/>
    </row>
    <row r="9" spans="1:11">
      <c r="A9" s="150">
        <v>1.85023441211293e-05</v>
      </c>
      <c r="B9" s="151"/>
      <c r="C9" s="150">
        <v>9.3927</v>
      </c>
      <c r="D9" s="151"/>
      <c r="E9" s="150">
        <v>71700</v>
      </c>
      <c r="F9" s="151"/>
      <c r="G9" s="151"/>
      <c r="H9" s="151"/>
      <c r="I9" s="152" t="str">
        <v>סה''כ ל: כתבי אופציות בישראל</v>
      </c>
      <c r="J9" s="143"/>
      <c r="K9" s="143"/>
    </row>
    <row r="10" spans="1:11" ht="15.2" customHeight="1">
      <c r="A10" s="147" t="s">
        <v>107</v>
      </c>
      <c r="B10" s="147"/>
      <c r="C10" s="147"/>
      <c r="D10" s="147"/>
      <c r="E10" s="147"/>
      <c r="F10" s="147"/>
      <c r="G10" s="147"/>
      <c r="H10" s="147"/>
      <c r="I10" s="147"/>
      <c r="J10" s="143"/>
      <c r="K10" s="143"/>
    </row>
    <row r="11" spans="1:11">
      <c r="A11" s="148">
        <v>1.96986426918024e-11</v>
      </c>
      <c r="B11" s="148">
        <v>0</v>
      </c>
      <c r="C11" s="148">
        <v>1e-05</v>
      </c>
      <c r="D11" s="148">
        <v>0</v>
      </c>
      <c r="E11" s="148">
        <v>0</v>
      </c>
      <c r="F11" s="149" t="s">
        <v>30</v>
      </c>
      <c r="G11" s="149" t="s">
        <v>30</v>
      </c>
      <c r="H11" s="149" t="s">
        <v>30</v>
      </c>
      <c r="I11" s="149" t="s">
        <v>30</v>
      </c>
      <c r="J11" s="143"/>
      <c r="K11" s="143"/>
    </row>
    <row r="12" spans="1:11">
      <c r="A12" s="150">
        <v>1.96986426918024e-11</v>
      </c>
      <c r="B12" s="151"/>
      <c r="C12" s="150">
        <v>1e-05</v>
      </c>
      <c r="D12" s="151"/>
      <c r="E12" s="150">
        <v>0</v>
      </c>
      <c r="F12" s="151"/>
      <c r="G12" s="151"/>
      <c r="H12" s="151"/>
      <c r="I12" s="152" t="s">
        <v>108</v>
      </c>
      <c r="J12" s="143"/>
      <c r="K12" s="143"/>
    </row>
    <row r="13" spans="1:11">
      <c r="A13" s="153">
        <v>1.8502363819772e-05</v>
      </c>
      <c r="B13" s="154"/>
      <c r="C13" s="153">
        <v>9.39271</v>
      </c>
      <c r="D13" s="154"/>
      <c r="E13" s="153">
        <v>71700</v>
      </c>
      <c r="F13" s="154"/>
      <c r="G13" s="154"/>
      <c r="H13" s="154"/>
      <c r="I13" s="155" t="s">
        <v>109</v>
      </c>
      <c r="J13" s="143"/>
      <c r="K13" s="143"/>
    </row>
    <row r="14" spans="1:11" ht="50.45" customHeight="1">
      <c r="A14" s="143"/>
      <c r="B14" s="143"/>
      <c r="C14" s="143"/>
      <c r="D14" s="143"/>
      <c r="E14" s="143"/>
      <c r="F14" s="143"/>
      <c r="G14" s="143"/>
      <c r="H14" s="143"/>
      <c r="I14" s="143"/>
      <c r="J14" s="143"/>
      <c r="K14" s="143"/>
    </row>
    <row r="15" spans="1:11" ht="36" customHeight="1">
      <c r="A15" s="143" t="s">
        <v>8</v>
      </c>
      <c r="B15" s="143"/>
      <c r="C15" s="143"/>
      <c r="D15" s="143"/>
      <c r="E15" s="143"/>
      <c r="F15" s="143"/>
      <c r="G15" s="143"/>
      <c r="H15" s="143"/>
      <c r="I15" s="143"/>
      <c r="J15" s="143"/>
      <c r="K15" s="14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J15"/>
    <mergeCell ref="A10:I10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40"/>
  <sheetViews>
    <sheetView topLeftCell="A13" workbookViewId="0" showGridLines="0">
      <selection activeCell="A5" sqref="A5"/>
    </sheetView>
  </sheetViews>
  <sheetFormatPr defaultRowHeight="12.75"/>
  <cols>
    <col min="1" max="2" style="156" width="10.1442" customWidth="1"/>
    <col min="3" max="3" style="156" width="14.2966" customWidth="1"/>
    <col min="4" max="4" style="156" width="8.711805" customWidth="1"/>
    <col min="5" max="5" style="156" width="17.01659" customWidth="1"/>
    <col min="6" max="6" style="156" width="8.711805" customWidth="1"/>
    <col min="7" max="7" style="156" width="10.1442" customWidth="1"/>
    <col min="8" max="8" style="156" width="13.5804" customWidth="1"/>
    <col min="9" max="9" style="156" width="25.31746" customWidth="1"/>
    <col min="10" max="10" style="156" width="6.852817" customWidth="1"/>
    <col min="11" max="11" style="156" width="21.73646" customWidth="1"/>
    <col min="12" max="256" style="156"/>
  </cols>
  <sheetData>
    <row r="1" spans="1:11" ht="0.95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21.6" customHeight="1">
      <c r="A2" s="158" t="str">
        <v>ניירות ערך סחירים: אופציות</v>
      </c>
      <c r="B2" s="158"/>
      <c r="C2" s="158"/>
      <c r="D2" s="158"/>
      <c r="E2" s="158"/>
      <c r="F2" s="158"/>
      <c r="G2" s="158"/>
      <c r="H2" s="158"/>
      <c r="I2" s="158"/>
      <c r="J2" s="158"/>
      <c r="K2" s="159"/>
    </row>
    <row r="3" spans="1:11" ht="36" customHeight="1">
      <c r="A3" s="160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59"/>
    </row>
    <row r="4" spans="1:11" ht="48.95" customHeight="1">
      <c r="A4" s="161" t="s">
        <v>2</v>
      </c>
      <c r="B4" s="161"/>
      <c r="C4" s="161"/>
      <c r="D4" s="161"/>
      <c r="E4" s="161"/>
      <c r="F4" s="161"/>
      <c r="G4" s="161"/>
      <c r="H4" s="161"/>
      <c r="I4" s="161"/>
      <c r="J4" s="161"/>
      <c r="K4" s="159"/>
    </row>
    <row r="5" spans="1:11" ht="28.7" customHeight="1">
      <c r="A5" s="159"/>
      <c r="B5" s="159"/>
      <c r="C5" s="159"/>
      <c r="D5" s="159"/>
      <c r="E5" s="159"/>
      <c r="F5" s="159"/>
      <c r="G5" s="159"/>
      <c r="H5" s="159"/>
      <c r="I5" s="159"/>
      <c r="J5" s="159"/>
      <c r="K5" s="159"/>
    </row>
    <row r="6" spans="1:11">
      <c r="A6" s="162" t="s">
        <v>3</v>
      </c>
      <c r="B6" s="162" t="s">
        <v>44</v>
      </c>
      <c r="C6" s="162" t="s">
        <v>45</v>
      </c>
      <c r="D6" s="162" t="s">
        <v>46</v>
      </c>
      <c r="E6" s="162" t="s">
        <v>47</v>
      </c>
      <c r="F6" s="162" t="s">
        <v>10</v>
      </c>
      <c r="G6" s="162" t="s">
        <v>59</v>
      </c>
      <c r="H6" s="162" t="s">
        <v>25</v>
      </c>
      <c r="I6" s="162" t="s">
        <v>26</v>
      </c>
      <c r="J6" s="159"/>
      <c r="K6" s="159"/>
    </row>
    <row r="7" spans="1:11" ht="15.2" customHeight="1">
      <c r="A7" s="163" t="s">
        <v>27</v>
      </c>
      <c r="B7" s="163"/>
      <c r="C7" s="163"/>
      <c r="D7" s="163"/>
      <c r="E7" s="163"/>
      <c r="F7" s="163"/>
      <c r="G7" s="163"/>
      <c r="H7" s="163"/>
      <c r="I7" s="163"/>
      <c r="J7" s="159"/>
      <c r="K7" s="159"/>
    </row>
    <row r="8" spans="1:11" ht="15.2" customHeight="1">
      <c r="A8" s="163" t="s">
        <v>110</v>
      </c>
      <c r="B8" s="163"/>
      <c r="C8" s="163"/>
      <c r="D8" s="163"/>
      <c r="E8" s="163"/>
      <c r="F8" s="163"/>
      <c r="G8" s="163"/>
      <c r="H8" s="163"/>
      <c r="I8" s="163"/>
      <c r="J8" s="159"/>
      <c r="K8" s="159"/>
    </row>
    <row r="9" spans="1:11">
      <c r="A9" s="164">
        <v>1.96986426918024e-11</v>
      </c>
      <c r="B9" s="164">
        <v>0</v>
      </c>
      <c r="C9" s="164">
        <v>1e-05</v>
      </c>
      <c r="D9" s="164">
        <v>0</v>
      </c>
      <c r="E9" s="164">
        <v>0</v>
      </c>
      <c r="F9" s="165" t="s">
        <v>30</v>
      </c>
      <c r="G9" s="165" t="s">
        <v>30</v>
      </c>
      <c r="H9" s="165" t="s">
        <v>30</v>
      </c>
      <c r="I9" s="165" t="s">
        <v>30</v>
      </c>
      <c r="J9" s="159"/>
      <c r="K9" s="159"/>
    </row>
    <row r="10" spans="1:11">
      <c r="A10" s="166">
        <v>1.96986426918024e-11</v>
      </c>
      <c r="B10" s="167"/>
      <c r="C10" s="166">
        <v>1e-05</v>
      </c>
      <c r="D10" s="167"/>
      <c r="E10" s="166">
        <v>0</v>
      </c>
      <c r="F10" s="167"/>
      <c r="G10" s="167"/>
      <c r="H10" s="167"/>
      <c r="I10" s="168" t="s">
        <v>111</v>
      </c>
      <c r="J10" s="159"/>
      <c r="K10" s="159"/>
    </row>
    <row r="11" spans="1:11" ht="15.2" customHeight="1">
      <c r="A11" s="163" t="s">
        <v>112</v>
      </c>
      <c r="B11" s="163"/>
      <c r="C11" s="163"/>
      <c r="D11" s="163"/>
      <c r="E11" s="163"/>
      <c r="F11" s="163"/>
      <c r="G11" s="163"/>
      <c r="H11" s="163"/>
      <c r="I11" s="163"/>
      <c r="J11" s="159"/>
      <c r="K11" s="159"/>
    </row>
    <row r="12" spans="1:11">
      <c r="A12" s="164">
        <v>1.96986426918024e-11</v>
      </c>
      <c r="B12" s="164">
        <v>0</v>
      </c>
      <c r="C12" s="164">
        <v>1e-05</v>
      </c>
      <c r="D12" s="164">
        <v>0</v>
      </c>
      <c r="E12" s="164">
        <v>0</v>
      </c>
      <c r="F12" s="165" t="s">
        <v>30</v>
      </c>
      <c r="G12" s="165" t="s">
        <v>30</v>
      </c>
      <c r="H12" s="165" t="s">
        <v>30</v>
      </c>
      <c r="I12" s="165" t="s">
        <v>30</v>
      </c>
      <c r="J12" s="159"/>
      <c r="K12" s="159"/>
    </row>
    <row r="13" spans="1:11">
      <c r="A13" s="166">
        <v>1.96986426918024e-11</v>
      </c>
      <c r="B13" s="167"/>
      <c r="C13" s="166">
        <v>1e-05</v>
      </c>
      <c r="D13" s="167"/>
      <c r="E13" s="166">
        <v>0</v>
      </c>
      <c r="F13" s="167"/>
      <c r="G13" s="167"/>
      <c r="H13" s="167"/>
      <c r="I13" s="168" t="s">
        <v>113</v>
      </c>
      <c r="J13" s="159"/>
      <c r="K13" s="159"/>
    </row>
    <row r="14" spans="1:11" ht="15.2" customHeight="1">
      <c r="A14" s="163" t="s">
        <v>114</v>
      </c>
      <c r="B14" s="163"/>
      <c r="C14" s="163"/>
      <c r="D14" s="163"/>
      <c r="E14" s="163"/>
      <c r="F14" s="163"/>
      <c r="G14" s="163"/>
      <c r="H14" s="163"/>
      <c r="I14" s="163"/>
      <c r="J14" s="159"/>
      <c r="K14" s="159"/>
    </row>
    <row r="15" spans="1:11">
      <c r="A15" s="164">
        <v>1.96986426918024e-11</v>
      </c>
      <c r="B15" s="164">
        <v>0</v>
      </c>
      <c r="C15" s="164">
        <v>1e-05</v>
      </c>
      <c r="D15" s="164">
        <v>0</v>
      </c>
      <c r="E15" s="164">
        <v>0</v>
      </c>
      <c r="F15" s="165" t="s">
        <v>30</v>
      </c>
      <c r="G15" s="165" t="s">
        <v>30</v>
      </c>
      <c r="H15" s="165" t="s">
        <v>30</v>
      </c>
      <c r="I15" s="165" t="s">
        <v>30</v>
      </c>
      <c r="J15" s="159"/>
      <c r="K15" s="159"/>
    </row>
    <row r="16" spans="1:11">
      <c r="A16" s="166">
        <v>1.96986426918024e-11</v>
      </c>
      <c r="B16" s="167"/>
      <c r="C16" s="166">
        <v>1e-05</v>
      </c>
      <c r="D16" s="167"/>
      <c r="E16" s="166">
        <v>0</v>
      </c>
      <c r="F16" s="167"/>
      <c r="G16" s="167"/>
      <c r="H16" s="167"/>
      <c r="I16" s="168" t="s">
        <v>115</v>
      </c>
      <c r="J16" s="159"/>
      <c r="K16" s="159"/>
    </row>
    <row r="17" spans="1:11" ht="15.2" customHeight="1">
      <c r="A17" s="163" t="s">
        <v>102</v>
      </c>
      <c r="B17" s="163"/>
      <c r="C17" s="163"/>
      <c r="D17" s="163"/>
      <c r="E17" s="163"/>
      <c r="F17" s="163"/>
      <c r="G17" s="163"/>
      <c r="H17" s="163"/>
      <c r="I17" s="163"/>
      <c r="J17" s="159"/>
      <c r="K17" s="159"/>
    </row>
    <row r="18" spans="1:11">
      <c r="A18" s="164">
        <v>1.96986426918024e-11</v>
      </c>
      <c r="B18" s="164">
        <v>0</v>
      </c>
      <c r="C18" s="164">
        <v>1e-05</v>
      </c>
      <c r="D18" s="164">
        <v>0</v>
      </c>
      <c r="E18" s="164">
        <v>0</v>
      </c>
      <c r="F18" s="165" t="s">
        <v>30</v>
      </c>
      <c r="G18" s="165" t="s">
        <v>30</v>
      </c>
      <c r="H18" s="165" t="s">
        <v>30</v>
      </c>
      <c r="I18" s="165" t="s">
        <v>30</v>
      </c>
      <c r="J18" s="159"/>
      <c r="K18" s="159"/>
    </row>
    <row r="19" spans="1:11">
      <c r="A19" s="166">
        <v>1.96986426918024e-11</v>
      </c>
      <c r="B19" s="167"/>
      <c r="C19" s="166">
        <v>1e-05</v>
      </c>
      <c r="D19" s="167"/>
      <c r="E19" s="166">
        <v>0</v>
      </c>
      <c r="F19" s="167"/>
      <c r="G19" s="167"/>
      <c r="H19" s="167"/>
      <c r="I19" s="168" t="s">
        <v>103</v>
      </c>
      <c r="J19" s="159"/>
      <c r="K19" s="159"/>
    </row>
    <row r="20" spans="1:11">
      <c r="A20" s="166">
        <v>7.87945707672098e-11</v>
      </c>
      <c r="B20" s="167"/>
      <c r="C20" s="166">
        <v>4e-05</v>
      </c>
      <c r="D20" s="167"/>
      <c r="E20" s="166">
        <v>0</v>
      </c>
      <c r="F20" s="167"/>
      <c r="G20" s="167"/>
      <c r="H20" s="167"/>
      <c r="I20" s="168" t="s">
        <v>41</v>
      </c>
      <c r="J20" s="159"/>
      <c r="K20" s="159"/>
    </row>
    <row r="21" spans="1:11" ht="15.2" customHeight="1">
      <c r="A21" s="163" t="s">
        <v>42</v>
      </c>
      <c r="B21" s="163"/>
      <c r="C21" s="163"/>
      <c r="D21" s="163"/>
      <c r="E21" s="163"/>
      <c r="F21" s="163"/>
      <c r="G21" s="163"/>
      <c r="H21" s="163"/>
      <c r="I21" s="163"/>
      <c r="J21" s="159"/>
      <c r="K21" s="159"/>
    </row>
    <row r="22" spans="1:11" ht="15.2" customHeight="1">
      <c r="A22" s="163" t="s">
        <v>110</v>
      </c>
      <c r="B22" s="163"/>
      <c r="C22" s="163"/>
      <c r="D22" s="163"/>
      <c r="E22" s="163"/>
      <c r="F22" s="163"/>
      <c r="G22" s="163"/>
      <c r="H22" s="163"/>
      <c r="I22" s="163"/>
      <c r="J22" s="159"/>
      <c r="K22" s="159"/>
    </row>
    <row r="23" spans="1:11">
      <c r="A23" s="164">
        <v>1.96986426918024e-11</v>
      </c>
      <c r="B23" s="164">
        <v>0</v>
      </c>
      <c r="C23" s="164">
        <v>1e-05</v>
      </c>
      <c r="D23" s="164">
        <v>0</v>
      </c>
      <c r="E23" s="164">
        <v>0</v>
      </c>
      <c r="F23" s="165" t="s">
        <v>30</v>
      </c>
      <c r="G23" s="165" t="s">
        <v>30</v>
      </c>
      <c r="H23" s="165" t="s">
        <v>30</v>
      </c>
      <c r="I23" s="165" t="s">
        <v>30</v>
      </c>
      <c r="J23" s="159"/>
      <c r="K23" s="159"/>
    </row>
    <row r="24" spans="1:11">
      <c r="A24" s="166">
        <v>1.96986426918024e-11</v>
      </c>
      <c r="B24" s="167"/>
      <c r="C24" s="166">
        <v>1e-05</v>
      </c>
      <c r="D24" s="167"/>
      <c r="E24" s="166">
        <v>0</v>
      </c>
      <c r="F24" s="167"/>
      <c r="G24" s="167"/>
      <c r="H24" s="167"/>
      <c r="I24" s="168" t="s">
        <v>111</v>
      </c>
      <c r="J24" s="159"/>
      <c r="K24" s="159"/>
    </row>
    <row r="25" spans="1:11" ht="15.2" customHeight="1">
      <c r="A25" s="163" t="s">
        <v>116</v>
      </c>
      <c r="B25" s="163"/>
      <c r="C25" s="163"/>
      <c r="D25" s="163"/>
      <c r="E25" s="163"/>
      <c r="F25" s="163"/>
      <c r="G25" s="163"/>
      <c r="H25" s="163"/>
      <c r="I25" s="163"/>
      <c r="J25" s="159"/>
      <c r="K25" s="159"/>
    </row>
    <row r="26" spans="1:11">
      <c r="A26" s="164">
        <v>1.96986426918024e-11</v>
      </c>
      <c r="B26" s="164">
        <v>0</v>
      </c>
      <c r="C26" s="164">
        <v>1e-05</v>
      </c>
      <c r="D26" s="164">
        <v>0</v>
      </c>
      <c r="E26" s="164">
        <v>0</v>
      </c>
      <c r="F26" s="165" t="s">
        <v>30</v>
      </c>
      <c r="G26" s="165" t="s">
        <v>30</v>
      </c>
      <c r="H26" s="165" t="s">
        <v>30</v>
      </c>
      <c r="I26" s="165" t="s">
        <v>30</v>
      </c>
      <c r="J26" s="159"/>
      <c r="K26" s="159"/>
    </row>
    <row r="27" spans="1:11">
      <c r="A27" s="166">
        <v>1.96986426918024e-11</v>
      </c>
      <c r="B27" s="167"/>
      <c r="C27" s="166">
        <v>1e-05</v>
      </c>
      <c r="D27" s="167"/>
      <c r="E27" s="166">
        <v>0</v>
      </c>
      <c r="F27" s="167"/>
      <c r="G27" s="167"/>
      <c r="H27" s="167"/>
      <c r="I27" s="168" t="s">
        <v>117</v>
      </c>
      <c r="J27" s="159"/>
      <c r="K27" s="159"/>
    </row>
    <row r="28" spans="1:11" ht="15.2" customHeight="1">
      <c r="A28" s="163" t="s">
        <v>114</v>
      </c>
      <c r="B28" s="163"/>
      <c r="C28" s="163"/>
      <c r="D28" s="163"/>
      <c r="E28" s="163"/>
      <c r="F28" s="163"/>
      <c r="G28" s="163"/>
      <c r="H28" s="163"/>
      <c r="I28" s="163"/>
      <c r="J28" s="159"/>
      <c r="K28" s="159"/>
    </row>
    <row r="29" spans="1:11">
      <c r="A29" s="164">
        <v>1.96986426918024e-11</v>
      </c>
      <c r="B29" s="164">
        <v>0</v>
      </c>
      <c r="C29" s="164">
        <v>1e-05</v>
      </c>
      <c r="D29" s="164">
        <v>0</v>
      </c>
      <c r="E29" s="164">
        <v>0</v>
      </c>
      <c r="F29" s="165" t="s">
        <v>30</v>
      </c>
      <c r="G29" s="165" t="s">
        <v>30</v>
      </c>
      <c r="H29" s="165" t="s">
        <v>30</v>
      </c>
      <c r="I29" s="165" t="s">
        <v>30</v>
      </c>
      <c r="J29" s="159"/>
      <c r="K29" s="159"/>
    </row>
    <row r="30" spans="1:11">
      <c r="A30" s="166">
        <v>1.96986426918024e-11</v>
      </c>
      <c r="B30" s="167"/>
      <c r="C30" s="166">
        <v>1e-05</v>
      </c>
      <c r="D30" s="167"/>
      <c r="E30" s="166">
        <v>0</v>
      </c>
      <c r="F30" s="167"/>
      <c r="G30" s="167"/>
      <c r="H30" s="167"/>
      <c r="I30" s="168" t="s">
        <v>115</v>
      </c>
      <c r="J30" s="159"/>
      <c r="K30" s="159"/>
    </row>
    <row r="31" spans="1:11" ht="15.2" customHeight="1">
      <c r="A31" s="163" t="s">
        <v>118</v>
      </c>
      <c r="B31" s="163"/>
      <c r="C31" s="163"/>
      <c r="D31" s="163"/>
      <c r="E31" s="163"/>
      <c r="F31" s="163"/>
      <c r="G31" s="163"/>
      <c r="H31" s="163"/>
      <c r="I31" s="163"/>
      <c r="J31" s="159"/>
      <c r="K31" s="159"/>
    </row>
    <row r="32" spans="1:11">
      <c r="A32" s="164">
        <v>1.96986426918024e-11</v>
      </c>
      <c r="B32" s="164">
        <v>0</v>
      </c>
      <c r="C32" s="164">
        <v>1e-05</v>
      </c>
      <c r="D32" s="164">
        <v>0</v>
      </c>
      <c r="E32" s="164">
        <v>0</v>
      </c>
      <c r="F32" s="165" t="s">
        <v>30</v>
      </c>
      <c r="G32" s="165" t="s">
        <v>30</v>
      </c>
      <c r="H32" s="165" t="s">
        <v>30</v>
      </c>
      <c r="I32" s="165" t="s">
        <v>30</v>
      </c>
      <c r="J32" s="159"/>
      <c r="K32" s="159"/>
    </row>
    <row r="33" spans="1:11">
      <c r="A33" s="166">
        <v>1.96986426918024e-11</v>
      </c>
      <c r="B33" s="167"/>
      <c r="C33" s="166">
        <v>1e-05</v>
      </c>
      <c r="D33" s="167"/>
      <c r="E33" s="166">
        <v>0</v>
      </c>
      <c r="F33" s="167"/>
      <c r="G33" s="167"/>
      <c r="H33" s="167"/>
      <c r="I33" s="168" t="s">
        <v>119</v>
      </c>
      <c r="J33" s="159"/>
      <c r="K33" s="159"/>
    </row>
    <row r="34" spans="1:11" ht="15.2" customHeight="1">
      <c r="A34" s="163" t="s">
        <v>102</v>
      </c>
      <c r="B34" s="163"/>
      <c r="C34" s="163"/>
      <c r="D34" s="163"/>
      <c r="E34" s="163"/>
      <c r="F34" s="163"/>
      <c r="G34" s="163"/>
      <c r="H34" s="163"/>
      <c r="I34" s="163"/>
      <c r="J34" s="159"/>
      <c r="K34" s="159"/>
    </row>
    <row r="35" spans="1:11">
      <c r="A35" s="164">
        <v>1.96986426918024e-11</v>
      </c>
      <c r="B35" s="164">
        <v>0</v>
      </c>
      <c r="C35" s="164">
        <v>1e-05</v>
      </c>
      <c r="D35" s="164">
        <v>0</v>
      </c>
      <c r="E35" s="164">
        <v>0</v>
      </c>
      <c r="F35" s="165" t="s">
        <v>30</v>
      </c>
      <c r="G35" s="165" t="s">
        <v>30</v>
      </c>
      <c r="H35" s="165" t="s">
        <v>30</v>
      </c>
      <c r="I35" s="165" t="s">
        <v>30</v>
      </c>
      <c r="J35" s="159"/>
      <c r="K35" s="159"/>
    </row>
    <row r="36" spans="1:11">
      <c r="A36" s="166">
        <v>1.96986426918024e-11</v>
      </c>
      <c r="B36" s="167"/>
      <c r="C36" s="166">
        <v>1e-05</v>
      </c>
      <c r="D36" s="167"/>
      <c r="E36" s="166">
        <v>0</v>
      </c>
      <c r="F36" s="167"/>
      <c r="G36" s="167"/>
      <c r="H36" s="167"/>
      <c r="I36" s="168" t="s">
        <v>103</v>
      </c>
      <c r="J36" s="159"/>
      <c r="K36" s="159"/>
    </row>
    <row r="37" spans="1:11">
      <c r="A37" s="166">
        <v>9.84932134590122e-11</v>
      </c>
      <c r="B37" s="167"/>
      <c r="C37" s="166">
        <v>5e-05</v>
      </c>
      <c r="D37" s="167"/>
      <c r="E37" s="166">
        <v>0</v>
      </c>
      <c r="F37" s="167"/>
      <c r="G37" s="167"/>
      <c r="H37" s="167"/>
      <c r="I37" s="168" t="s">
        <v>43</v>
      </c>
      <c r="J37" s="159"/>
      <c r="K37" s="159"/>
    </row>
    <row r="38" spans="1:11">
      <c r="A38" s="169">
        <v>1.77287784226222e-10</v>
      </c>
      <c r="B38" s="170"/>
      <c r="C38" s="169">
        <v>9e-05</v>
      </c>
      <c r="D38" s="170"/>
      <c r="E38" s="169">
        <v>0</v>
      </c>
      <c r="F38" s="170"/>
      <c r="G38" s="170"/>
      <c r="H38" s="170"/>
      <c r="I38" s="171" t="s">
        <v>120</v>
      </c>
      <c r="J38" s="159"/>
      <c r="K38" s="159"/>
    </row>
    <row r="39" spans="1:11" ht="20.1" customHeight="1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</row>
    <row r="40" spans="1:11" ht="36" customHeight="1">
      <c r="A40" s="159" t="s">
        <v>8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5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0:J40"/>
    <mergeCell ref="A34:I34"/>
    <mergeCell ref="A31:I31"/>
    <mergeCell ref="A28:I28"/>
    <mergeCell ref="A25:I25"/>
    <mergeCell ref="A22:I22"/>
    <mergeCell ref="A21:I21"/>
    <mergeCell ref="A17:I17"/>
    <mergeCell ref="A14:I14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19"/>
  <sheetViews>
    <sheetView workbookViewId="0" showGridLines="0">
      <selection activeCell="A5" sqref="A5"/>
    </sheetView>
  </sheetViews>
  <sheetFormatPr defaultRowHeight="12.75"/>
  <cols>
    <col min="1" max="1" style="172" width="8.711805" customWidth="1"/>
    <col min="2" max="2" style="172" width="17.01659" customWidth="1"/>
    <col min="3" max="3" style="172" width="8.711805" customWidth="1"/>
    <col min="4" max="4" style="172" width="10.1442" customWidth="1"/>
    <col min="5" max="5" style="172" width="13.5804" customWidth="1"/>
    <col min="6" max="6" style="172" width="25.31746" customWidth="1"/>
    <col min="7" max="7" style="172" width="6.852817" customWidth="1"/>
    <col min="8" max="8" style="172" width="56.37626" customWidth="1"/>
    <col min="9" max="256" style="172"/>
  </cols>
  <sheetData>
    <row r="1" spans="1:8" ht="0.95" customHeight="1">
      <c r="A1" s="173"/>
      <c r="B1" s="173"/>
      <c r="C1" s="173"/>
      <c r="D1" s="173"/>
      <c r="E1" s="173"/>
      <c r="F1" s="173"/>
      <c r="G1" s="173"/>
      <c r="H1" s="173"/>
    </row>
    <row r="2" spans="1:8" ht="21.6" customHeight="1">
      <c r="A2" s="174" t="str">
        <v>ניירות ערך סחירים: חוזים עתידיים</v>
      </c>
      <c r="B2" s="174"/>
      <c r="C2" s="174"/>
      <c r="D2" s="174"/>
      <c r="E2" s="174"/>
      <c r="F2" s="174"/>
      <c r="G2" s="174"/>
      <c r="H2" s="175"/>
    </row>
    <row r="3" spans="1:8" ht="36" customHeight="1">
      <c r="A3" s="176" t="s">
        <v>1</v>
      </c>
      <c r="B3" s="176"/>
      <c r="C3" s="176"/>
      <c r="D3" s="176"/>
      <c r="E3" s="176"/>
      <c r="F3" s="176"/>
      <c r="G3" s="176"/>
      <c r="H3" s="175"/>
    </row>
    <row r="4" spans="1:8" ht="48.95" customHeight="1">
      <c r="A4" s="177" t="s">
        <v>2</v>
      </c>
      <c r="B4" s="177"/>
      <c r="C4" s="177"/>
      <c r="D4" s="177"/>
      <c r="E4" s="177"/>
      <c r="F4" s="177"/>
      <c r="G4" s="177"/>
      <c r="H4" s="175"/>
    </row>
    <row r="5" spans="1:8" ht="28.7" customHeight="1">
      <c r="A5" s="175"/>
      <c r="B5" s="175"/>
      <c r="C5" s="175"/>
      <c r="D5" s="175"/>
      <c r="E5" s="175"/>
      <c r="F5" s="175"/>
      <c r="G5" s="175"/>
      <c r="H5" s="175"/>
    </row>
    <row r="6" spans="1:8">
      <c r="A6" s="178" t="s">
        <v>46</v>
      </c>
      <c r="B6" s="178" t="s">
        <v>47</v>
      </c>
      <c r="C6" s="178" t="s">
        <v>10</v>
      </c>
      <c r="D6" s="178" t="s">
        <v>59</v>
      </c>
      <c r="E6" s="178" t="s">
        <v>25</v>
      </c>
      <c r="F6" s="178" t="s">
        <v>26</v>
      </c>
      <c r="G6" s="175"/>
      <c r="H6" s="175"/>
    </row>
    <row r="7" spans="1:8" ht="15.2" customHeight="1">
      <c r="A7" s="179" t="s">
        <v>27</v>
      </c>
      <c r="B7" s="179"/>
      <c r="C7" s="179"/>
      <c r="D7" s="179"/>
      <c r="E7" s="179"/>
      <c r="F7" s="179"/>
      <c r="G7" s="175"/>
      <c r="H7" s="175"/>
    </row>
    <row r="8" spans="1:8" ht="15.2" customHeight="1">
      <c r="A8" s="179" t="s">
        <v>52</v>
      </c>
      <c r="B8" s="179"/>
      <c r="C8" s="179"/>
      <c r="D8" s="179"/>
      <c r="E8" s="179"/>
      <c r="F8" s="179"/>
      <c r="G8" s="175"/>
      <c r="H8" s="175"/>
    </row>
    <row r="9" spans="1:8">
      <c r="A9" s="180">
        <v>0</v>
      </c>
      <c r="B9" s="180">
        <v>0</v>
      </c>
      <c r="C9" s="181" t="s">
        <v>30</v>
      </c>
      <c r="D9" s="181" t="s">
        <v>30</v>
      </c>
      <c r="E9" s="181" t="s">
        <v>30</v>
      </c>
      <c r="F9" s="181" t="s">
        <v>30</v>
      </c>
      <c r="G9" s="175"/>
      <c r="H9" s="175"/>
    </row>
    <row r="10" spans="1:8">
      <c r="A10" s="182"/>
      <c r="B10" s="183">
        <v>0</v>
      </c>
      <c r="C10" s="182"/>
      <c r="D10" s="182"/>
      <c r="E10" s="182"/>
      <c r="F10" s="184" t="s">
        <v>121</v>
      </c>
      <c r="G10" s="175"/>
      <c r="H10" s="175"/>
    </row>
    <row r="11" spans="1:8">
      <c r="A11" s="182"/>
      <c r="B11" s="183">
        <v>0</v>
      </c>
      <c r="C11" s="182"/>
      <c r="D11" s="182"/>
      <c r="E11" s="182"/>
      <c r="F11" s="184" t="s">
        <v>41</v>
      </c>
      <c r="G11" s="175"/>
      <c r="H11" s="175"/>
    </row>
    <row r="12" spans="1:8" ht="15.2" customHeight="1">
      <c r="A12" s="179" t="s">
        <v>42</v>
      </c>
      <c r="B12" s="179"/>
      <c r="C12" s="179"/>
      <c r="D12" s="179"/>
      <c r="E12" s="179"/>
      <c r="F12" s="179"/>
      <c r="G12" s="175"/>
      <c r="H12" s="175"/>
    </row>
    <row r="13" spans="1:8" ht="15.2" customHeight="1">
      <c r="A13" s="179" t="s">
        <v>52</v>
      </c>
      <c r="B13" s="179"/>
      <c r="C13" s="179"/>
      <c r="D13" s="179"/>
      <c r="E13" s="179"/>
      <c r="F13" s="179"/>
      <c r="G13" s="175"/>
      <c r="H13" s="175"/>
    </row>
    <row r="14" spans="1:8">
      <c r="A14" s="180">
        <v>0</v>
      </c>
      <c r="B14" s="180">
        <v>0</v>
      </c>
      <c r="C14" s="181" t="s">
        <v>30</v>
      </c>
      <c r="D14" s="181" t="s">
        <v>30</v>
      </c>
      <c r="E14" s="181" t="s">
        <v>30</v>
      </c>
      <c r="F14" s="181" t="s">
        <v>30</v>
      </c>
      <c r="G14" s="175"/>
      <c r="H14" s="175"/>
    </row>
    <row r="15" spans="1:8">
      <c r="A15" s="182"/>
      <c r="B15" s="183">
        <v>0</v>
      </c>
      <c r="C15" s="182"/>
      <c r="D15" s="182"/>
      <c r="E15" s="182"/>
      <c r="F15" s="184" t="s">
        <v>121</v>
      </c>
      <c r="G15" s="175"/>
      <c r="H15" s="175"/>
    </row>
    <row r="16" spans="1:8">
      <c r="A16" s="182"/>
      <c r="B16" s="183">
        <v>0</v>
      </c>
      <c r="C16" s="182"/>
      <c r="D16" s="182"/>
      <c r="E16" s="182"/>
      <c r="F16" s="184" t="s">
        <v>43</v>
      </c>
      <c r="G16" s="175"/>
      <c r="H16" s="175"/>
    </row>
    <row r="17" spans="1:8">
      <c r="A17" s="185"/>
      <c r="B17" s="186">
        <v>0</v>
      </c>
      <c r="C17" s="185"/>
      <c r="D17" s="185"/>
      <c r="E17" s="185"/>
      <c r="F17" s="187" t="s">
        <v>122</v>
      </c>
      <c r="G17" s="175"/>
      <c r="H17" s="175"/>
    </row>
    <row r="18" spans="1:8" ht="20.1" customHeight="1">
      <c r="A18" s="175"/>
      <c r="B18" s="175"/>
      <c r="C18" s="175"/>
      <c r="D18" s="175"/>
      <c r="E18" s="175"/>
      <c r="F18" s="175"/>
      <c r="G18" s="175"/>
      <c r="H18" s="175"/>
    </row>
    <row r="19" spans="1:8" ht="36" customHeight="1">
      <c r="A19" s="175" t="s">
        <v>8</v>
      </c>
      <c r="B19" s="175"/>
      <c r="C19" s="175"/>
      <c r="D19" s="175"/>
      <c r="E19" s="175"/>
      <c r="F19" s="175"/>
      <c r="G19" s="175"/>
      <c r="H19" s="17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9:G19"/>
    <mergeCell ref="A13:F13"/>
    <mergeCell ref="A12:F12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0"/>
  <sheetViews>
    <sheetView topLeftCell="A34" workbookViewId="0" showGridLines="0">
      <selection activeCell="O57" sqref="O57"/>
    </sheetView>
  </sheetViews>
  <sheetFormatPr defaultRowHeight="12.75"/>
  <cols>
    <col min="1" max="2" style="188" width="9.428005" customWidth="1"/>
    <col min="3" max="3" style="188" width="14.2966" customWidth="1"/>
    <col min="4" max="4" style="188" width="7.424211" customWidth="1"/>
    <col min="5" max="5" style="188" width="14.2966" customWidth="1"/>
    <col min="6" max="6" style="188" width="9.428005" customWidth="1"/>
    <col min="7" max="8" style="188" width="7.424211" customWidth="1"/>
    <col min="9" max="10" style="188" width="9.428005" customWidth="1"/>
    <col min="11" max="13" style="188" width="7.424211" customWidth="1"/>
    <col min="14" max="14" style="188" width="10.1442" customWidth="1"/>
    <col min="15" max="15" style="188" width="14.2966" customWidth="1"/>
    <col min="16" max="16" style="188" width="6.852817" customWidth="1"/>
    <col min="17" max="256" style="188"/>
  </cols>
  <sheetData>
    <row r="1" spans="1:16" ht="0.95" customHeight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1:16" ht="21.6" customHeight="1">
      <c r="A2" s="190" t="str">
        <v>ניירות ערך סחירים: מוצרים מובנים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1:16" ht="36" customHeight="1">
      <c r="A3" s="191" t="s">
        <v>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16" ht="48.95" customHeight="1">
      <c r="A4" s="192" t="s">
        <v>2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</row>
    <row r="5" spans="1:16" ht="28.7" customHeight="1">
      <c r="A5" s="193"/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</row>
    <row r="6" spans="1:16">
      <c r="A6" s="194" t="s">
        <v>3</v>
      </c>
      <c r="B6" s="194" t="s">
        <v>44</v>
      </c>
      <c r="C6" s="194" t="s">
        <v>45</v>
      </c>
      <c r="D6" s="194" t="s">
        <v>46</v>
      </c>
      <c r="E6" s="194" t="s">
        <v>47</v>
      </c>
      <c r="F6" s="194" t="s">
        <v>21</v>
      </c>
      <c r="G6" s="194" t="s">
        <v>22</v>
      </c>
      <c r="H6" s="194" t="s">
        <v>10</v>
      </c>
      <c r="I6" s="194" t="s">
        <v>48</v>
      </c>
      <c r="J6" s="194" t="s">
        <v>123</v>
      </c>
      <c r="K6" s="194" t="s">
        <v>23</v>
      </c>
      <c r="L6" s="194" t="s">
        <v>24</v>
      </c>
      <c r="M6" s="194" t="s">
        <v>124</v>
      </c>
      <c r="N6" s="194" t="s">
        <v>25</v>
      </c>
      <c r="O6" s="194" t="s">
        <v>26</v>
      </c>
      <c r="P6" s="193"/>
    </row>
    <row r="7" spans="1:16" ht="15.2" customHeight="1">
      <c r="A7" s="195" t="s">
        <v>27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3"/>
    </row>
    <row r="8" spans="1:16" ht="15.2" customHeight="1">
      <c r="A8" s="195" t="s">
        <v>125</v>
      </c>
      <c r="B8" s="195"/>
      <c r="C8" s="195"/>
      <c r="D8" s="195"/>
      <c r="E8" s="195"/>
      <c r="F8" s="195"/>
      <c r="G8" s="195"/>
      <c r="H8" s="195"/>
      <c r="I8" s="195"/>
      <c r="J8" s="195"/>
      <c r="K8" s="195"/>
      <c r="L8" s="195"/>
      <c r="M8" s="195"/>
      <c r="N8" s="195"/>
      <c r="O8" s="195"/>
      <c r="P8" s="193"/>
    </row>
    <row r="9" spans="1:16" ht="15.2" customHeight="1">
      <c r="A9" s="195" t="s">
        <v>52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3"/>
    </row>
    <row r="10" spans="1:16">
      <c r="A10" s="196">
        <v>1.96986426918024e-11</v>
      </c>
      <c r="B10" s="196">
        <v>0</v>
      </c>
      <c r="C10" s="196">
        <v>1e-05</v>
      </c>
      <c r="D10" s="196">
        <v>0</v>
      </c>
      <c r="E10" s="196">
        <v>0</v>
      </c>
      <c r="F10" s="196">
        <v>0</v>
      </c>
      <c r="G10" s="196">
        <v>0</v>
      </c>
      <c r="H10" s="197" t="s">
        <v>30</v>
      </c>
      <c r="I10" s="196">
        <v>0</v>
      </c>
      <c r="J10" s="198"/>
      <c r="K10" s="197"/>
      <c r="L10" s="197" t="s">
        <v>30</v>
      </c>
      <c r="M10" s="198"/>
      <c r="N10" s="197" t="s">
        <v>30</v>
      </c>
      <c r="O10" s="197" t="s">
        <v>30</v>
      </c>
      <c r="P10" s="193"/>
    </row>
    <row r="11" spans="1:16">
      <c r="A11" s="199">
        <v>1.96986426918024e-11</v>
      </c>
      <c r="B11" s="200"/>
      <c r="C11" s="199">
        <v>1e-05</v>
      </c>
      <c r="D11" s="200"/>
      <c r="E11" s="199">
        <v>0</v>
      </c>
      <c r="F11" s="199">
        <v>0</v>
      </c>
      <c r="G11" s="200"/>
      <c r="H11" s="200"/>
      <c r="I11" s="199">
        <v>0</v>
      </c>
      <c r="J11" s="200"/>
      <c r="K11" s="200"/>
      <c r="L11" s="200"/>
      <c r="M11" s="200"/>
      <c r="N11" s="200"/>
      <c r="O11" s="201" t="s">
        <v>57</v>
      </c>
      <c r="P11" s="193"/>
    </row>
    <row r="12" spans="1:16">
      <c r="A12" s="199">
        <v>1.96986426918024e-11</v>
      </c>
      <c r="B12" s="200"/>
      <c r="C12" s="199">
        <v>1e-05</v>
      </c>
      <c r="D12" s="200"/>
      <c r="E12" s="199">
        <v>0</v>
      </c>
      <c r="F12" s="199">
        <v>0</v>
      </c>
      <c r="G12" s="200"/>
      <c r="H12" s="200"/>
      <c r="I12" s="199">
        <v>0</v>
      </c>
      <c r="J12" s="200"/>
      <c r="K12" s="200"/>
      <c r="L12" s="200"/>
      <c r="M12" s="200"/>
      <c r="N12" s="200"/>
      <c r="O12" s="201" t="s">
        <v>126</v>
      </c>
      <c r="P12" s="193"/>
    </row>
    <row r="13" spans="1:16" ht="15.2" customHeight="1">
      <c r="A13" s="195" t="s">
        <v>127</v>
      </c>
      <c r="B13" s="195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3"/>
    </row>
    <row r="14" spans="1:16" ht="15.2" customHeight="1">
      <c r="A14" s="195" t="s">
        <v>52</v>
      </c>
      <c r="B14" s="195"/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3"/>
    </row>
    <row r="15" spans="1:16">
      <c r="A15" s="196">
        <v>1.96986426918024e-11</v>
      </c>
      <c r="B15" s="196">
        <v>0</v>
      </c>
      <c r="C15" s="196">
        <v>1e-05</v>
      </c>
      <c r="D15" s="196">
        <v>0</v>
      </c>
      <c r="E15" s="196">
        <v>0</v>
      </c>
      <c r="F15" s="196">
        <v>0</v>
      </c>
      <c r="G15" s="196">
        <v>0</v>
      </c>
      <c r="H15" s="197" t="s">
        <v>30</v>
      </c>
      <c r="I15" s="196">
        <v>0</v>
      </c>
      <c r="J15" s="198"/>
      <c r="K15" s="197"/>
      <c r="L15" s="197" t="s">
        <v>30</v>
      </c>
      <c r="M15" s="198"/>
      <c r="N15" s="197" t="s">
        <v>30</v>
      </c>
      <c r="O15" s="197" t="s">
        <v>30</v>
      </c>
      <c r="P15" s="193"/>
    </row>
    <row r="16" spans="1:16">
      <c r="A16" s="199">
        <v>1.96986426918024e-11</v>
      </c>
      <c r="B16" s="200"/>
      <c r="C16" s="199">
        <v>1e-05</v>
      </c>
      <c r="D16" s="200"/>
      <c r="E16" s="199">
        <v>0</v>
      </c>
      <c r="F16" s="199">
        <v>0</v>
      </c>
      <c r="G16" s="200"/>
      <c r="H16" s="200"/>
      <c r="I16" s="199">
        <v>0</v>
      </c>
      <c r="J16" s="200"/>
      <c r="K16" s="200"/>
      <c r="L16" s="200"/>
      <c r="M16" s="200"/>
      <c r="N16" s="200"/>
      <c r="O16" s="201" t="s">
        <v>121</v>
      </c>
      <c r="P16" s="193"/>
    </row>
    <row r="17" spans="1:16">
      <c r="A17" s="199">
        <v>1.96986426918024e-11</v>
      </c>
      <c r="B17" s="200"/>
      <c r="C17" s="199">
        <v>1e-05</v>
      </c>
      <c r="D17" s="200"/>
      <c r="E17" s="199">
        <v>0</v>
      </c>
      <c r="F17" s="199">
        <v>0</v>
      </c>
      <c r="G17" s="200"/>
      <c r="H17" s="200"/>
      <c r="I17" s="199">
        <v>0</v>
      </c>
      <c r="J17" s="200"/>
      <c r="K17" s="200"/>
      <c r="L17" s="200"/>
      <c r="M17" s="200"/>
      <c r="N17" s="200"/>
      <c r="O17" s="201" t="s">
        <v>128</v>
      </c>
      <c r="P17" s="193"/>
    </row>
    <row r="18" spans="1:16" ht="15.2" customHeight="1">
      <c r="A18" s="195" t="s">
        <v>129</v>
      </c>
      <c r="B18" s="195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3"/>
    </row>
    <row r="19" spans="1:16" ht="15.2" customHeight="1">
      <c r="A19" s="195" t="s">
        <v>130</v>
      </c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3"/>
    </row>
    <row r="20" spans="1:16">
      <c r="A20" s="196">
        <v>1.96986426918024e-11</v>
      </c>
      <c r="B20" s="196">
        <v>0</v>
      </c>
      <c r="C20" s="196">
        <v>1e-05</v>
      </c>
      <c r="D20" s="196">
        <v>0</v>
      </c>
      <c r="E20" s="196">
        <v>0</v>
      </c>
      <c r="F20" s="196">
        <v>0</v>
      </c>
      <c r="G20" s="196">
        <v>0</v>
      </c>
      <c r="H20" s="197" t="s">
        <v>30</v>
      </c>
      <c r="I20" s="196">
        <v>0</v>
      </c>
      <c r="J20" s="198"/>
      <c r="K20" s="197"/>
      <c r="L20" s="197" t="s">
        <v>30</v>
      </c>
      <c r="M20" s="198"/>
      <c r="N20" s="197" t="s">
        <v>30</v>
      </c>
      <c r="O20" s="197" t="s">
        <v>30</v>
      </c>
      <c r="P20" s="193"/>
    </row>
    <row r="21" spans="1:16">
      <c r="A21" s="199">
        <v>1.96986426918024e-11</v>
      </c>
      <c r="B21" s="200"/>
      <c r="C21" s="199">
        <v>1e-05</v>
      </c>
      <c r="D21" s="200"/>
      <c r="E21" s="199">
        <v>0</v>
      </c>
      <c r="F21" s="199">
        <v>0</v>
      </c>
      <c r="G21" s="200"/>
      <c r="H21" s="200"/>
      <c r="I21" s="199">
        <v>0</v>
      </c>
      <c r="J21" s="200"/>
      <c r="K21" s="200"/>
      <c r="L21" s="200"/>
      <c r="M21" s="200"/>
      <c r="N21" s="200"/>
      <c r="O21" s="201" t="str">
        <v>סה''כ ל: שכבת חוב (Tranch) בדרוג AA- ומעלה</v>
      </c>
      <c r="P21" s="193"/>
    </row>
    <row r="22" spans="1:16" ht="15.2" customHeight="1">
      <c r="A22" s="195" t="s">
        <v>131</v>
      </c>
      <c r="B22" s="195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3"/>
    </row>
    <row r="23" spans="1:16">
      <c r="A23" s="196">
        <v>1.96986426918024e-11</v>
      </c>
      <c r="B23" s="196">
        <v>0</v>
      </c>
      <c r="C23" s="196">
        <v>1e-05</v>
      </c>
      <c r="D23" s="196">
        <v>0</v>
      </c>
      <c r="E23" s="196">
        <v>0</v>
      </c>
      <c r="F23" s="196">
        <v>0</v>
      </c>
      <c r="G23" s="196">
        <v>0</v>
      </c>
      <c r="H23" s="197" t="s">
        <v>30</v>
      </c>
      <c r="I23" s="196">
        <v>0</v>
      </c>
      <c r="J23" s="198"/>
      <c r="K23" s="197"/>
      <c r="L23" s="197" t="s">
        <v>30</v>
      </c>
      <c r="M23" s="198"/>
      <c r="N23" s="197" t="s">
        <v>30</v>
      </c>
      <c r="O23" s="197" t="s">
        <v>30</v>
      </c>
      <c r="P23" s="193"/>
    </row>
    <row r="24" spans="1:16">
      <c r="A24" s="199">
        <v>1.96986426918024e-11</v>
      </c>
      <c r="B24" s="200"/>
      <c r="C24" s="199">
        <v>1e-05</v>
      </c>
      <c r="D24" s="200"/>
      <c r="E24" s="199">
        <v>0</v>
      </c>
      <c r="F24" s="199">
        <v>0</v>
      </c>
      <c r="G24" s="200"/>
      <c r="H24" s="200"/>
      <c r="I24" s="199">
        <v>0</v>
      </c>
      <c r="J24" s="200"/>
      <c r="K24" s="200"/>
      <c r="L24" s="200"/>
      <c r="M24" s="200"/>
      <c r="N24" s="200"/>
      <c r="O24" s="201" t="s">
        <v>132</v>
      </c>
      <c r="P24" s="193"/>
    </row>
    <row r="25" spans="1:16" ht="15.2" customHeight="1">
      <c r="A25" s="195" t="s">
        <v>133</v>
      </c>
      <c r="B25" s="195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3"/>
    </row>
    <row r="26" spans="1:16">
      <c r="A26" s="196">
        <v>1.96986426918024e-11</v>
      </c>
      <c r="B26" s="196">
        <v>0</v>
      </c>
      <c r="C26" s="196">
        <v>1e-05</v>
      </c>
      <c r="D26" s="196">
        <v>0</v>
      </c>
      <c r="E26" s="196">
        <v>0</v>
      </c>
      <c r="F26" s="196">
        <v>0</v>
      </c>
      <c r="G26" s="196">
        <v>0</v>
      </c>
      <c r="H26" s="197" t="s">
        <v>30</v>
      </c>
      <c r="I26" s="196">
        <v>0</v>
      </c>
      <c r="J26" s="198"/>
      <c r="K26" s="197"/>
      <c r="L26" s="197" t="s">
        <v>30</v>
      </c>
      <c r="M26" s="198"/>
      <c r="N26" s="197" t="s">
        <v>30</v>
      </c>
      <c r="O26" s="197" t="s">
        <v>30</v>
      </c>
      <c r="P26" s="193"/>
    </row>
    <row r="27" spans="1:16">
      <c r="A27" s="199">
        <v>1.96986426918024e-11</v>
      </c>
      <c r="B27" s="200"/>
      <c r="C27" s="199">
        <v>1e-05</v>
      </c>
      <c r="D27" s="200"/>
      <c r="E27" s="199">
        <v>0</v>
      </c>
      <c r="F27" s="199">
        <v>0</v>
      </c>
      <c r="G27" s="200"/>
      <c r="H27" s="200"/>
      <c r="I27" s="199">
        <v>0</v>
      </c>
      <c r="J27" s="200"/>
      <c r="K27" s="200"/>
      <c r="L27" s="200"/>
      <c r="M27" s="200"/>
      <c r="N27" s="200"/>
      <c r="O27" s="201" t="s">
        <v>134</v>
      </c>
      <c r="P27" s="193"/>
    </row>
    <row r="28" spans="1:16" ht="15.2" customHeight="1">
      <c r="A28" s="195" t="s">
        <v>135</v>
      </c>
      <c r="B28" s="195"/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3"/>
    </row>
    <row r="29" spans="1:16">
      <c r="A29" s="196">
        <v>1.96986426918024e-11</v>
      </c>
      <c r="B29" s="196">
        <v>0</v>
      </c>
      <c r="C29" s="196">
        <v>1e-05</v>
      </c>
      <c r="D29" s="196">
        <v>0</v>
      </c>
      <c r="E29" s="196">
        <v>0</v>
      </c>
      <c r="F29" s="196">
        <v>0</v>
      </c>
      <c r="G29" s="196">
        <v>0</v>
      </c>
      <c r="H29" s="197" t="s">
        <v>30</v>
      </c>
      <c r="I29" s="196">
        <v>0</v>
      </c>
      <c r="J29" s="198"/>
      <c r="K29" s="197"/>
      <c r="L29" s="197" t="s">
        <v>30</v>
      </c>
      <c r="M29" s="198"/>
      <c r="N29" s="197" t="s">
        <v>30</v>
      </c>
      <c r="O29" s="197" t="s">
        <v>30</v>
      </c>
      <c r="P29" s="193"/>
    </row>
    <row r="30" spans="1:16">
      <c r="A30" s="199">
        <v>1.96986426918024e-11</v>
      </c>
      <c r="B30" s="200"/>
      <c r="C30" s="199">
        <v>1e-05</v>
      </c>
      <c r="D30" s="200"/>
      <c r="E30" s="199">
        <v>0</v>
      </c>
      <c r="F30" s="199">
        <v>0</v>
      </c>
      <c r="G30" s="200"/>
      <c r="H30" s="200"/>
      <c r="I30" s="199">
        <v>0</v>
      </c>
      <c r="J30" s="200"/>
      <c r="K30" s="200"/>
      <c r="L30" s="200"/>
      <c r="M30" s="200"/>
      <c r="N30" s="200"/>
      <c r="O30" s="201" t="s">
        <v>136</v>
      </c>
      <c r="P30" s="193"/>
    </row>
    <row r="31" spans="1:16">
      <c r="A31" s="199">
        <v>7.87945707672098e-11</v>
      </c>
      <c r="B31" s="200"/>
      <c r="C31" s="199">
        <v>4e-05</v>
      </c>
      <c r="D31" s="200"/>
      <c r="E31" s="199">
        <v>0</v>
      </c>
      <c r="F31" s="199">
        <v>0</v>
      </c>
      <c r="G31" s="200"/>
      <c r="H31" s="200"/>
      <c r="I31" s="199">
        <v>0</v>
      </c>
      <c r="J31" s="200"/>
      <c r="K31" s="200"/>
      <c r="L31" s="200"/>
      <c r="M31" s="200"/>
      <c r="N31" s="200"/>
      <c r="O31" s="201" t="s">
        <v>137</v>
      </c>
      <c r="P31" s="193"/>
    </row>
    <row r="32" spans="1:16">
      <c r="A32" s="199">
        <v>1.18191856150815e-10</v>
      </c>
      <c r="B32" s="200"/>
      <c r="C32" s="199">
        <v>6e-05</v>
      </c>
      <c r="D32" s="200"/>
      <c r="E32" s="199">
        <v>0</v>
      </c>
      <c r="F32" s="199">
        <v>0</v>
      </c>
      <c r="G32" s="200"/>
      <c r="H32" s="200"/>
      <c r="I32" s="199">
        <v>0</v>
      </c>
      <c r="J32" s="200"/>
      <c r="K32" s="200"/>
      <c r="L32" s="200"/>
      <c r="M32" s="200"/>
      <c r="N32" s="200"/>
      <c r="O32" s="201" t="s">
        <v>41</v>
      </c>
      <c r="P32" s="193"/>
    </row>
    <row r="33" spans="1:16" ht="15.2" customHeight="1">
      <c r="A33" s="195" t="s">
        <v>42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3"/>
    </row>
    <row r="34" spans="1:16" ht="15.2" customHeight="1">
      <c r="A34" s="195" t="s">
        <v>125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3"/>
    </row>
    <row r="35" spans="1:16" ht="15.2" customHeight="1">
      <c r="A35" s="195" t="s">
        <v>52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3"/>
    </row>
    <row r="36" spans="1:16">
      <c r="A36" s="196">
        <v>1.96986426918024e-11</v>
      </c>
      <c r="B36" s="196">
        <v>0</v>
      </c>
      <c r="C36" s="196">
        <v>1e-05</v>
      </c>
      <c r="D36" s="196">
        <v>0</v>
      </c>
      <c r="E36" s="196">
        <v>0</v>
      </c>
      <c r="F36" s="196">
        <v>0</v>
      </c>
      <c r="G36" s="196">
        <v>0</v>
      </c>
      <c r="H36" s="197" t="s">
        <v>30</v>
      </c>
      <c r="I36" s="196">
        <v>0</v>
      </c>
      <c r="J36" s="198"/>
      <c r="K36" s="197"/>
      <c r="L36" s="197" t="s">
        <v>30</v>
      </c>
      <c r="M36" s="198"/>
      <c r="N36" s="197" t="s">
        <v>30</v>
      </c>
      <c r="O36" s="197" t="s">
        <v>30</v>
      </c>
      <c r="P36" s="193"/>
    </row>
    <row r="37" spans="1:16">
      <c r="A37" s="199">
        <v>1.96986426918024e-11</v>
      </c>
      <c r="B37" s="200"/>
      <c r="C37" s="199">
        <v>1e-05</v>
      </c>
      <c r="D37" s="200"/>
      <c r="E37" s="199">
        <v>0</v>
      </c>
      <c r="F37" s="199">
        <v>0</v>
      </c>
      <c r="G37" s="200"/>
      <c r="H37" s="200"/>
      <c r="I37" s="199">
        <v>0</v>
      </c>
      <c r="J37" s="200"/>
      <c r="K37" s="200"/>
      <c r="L37" s="200"/>
      <c r="M37" s="200"/>
      <c r="N37" s="200"/>
      <c r="O37" s="201" t="s">
        <v>57</v>
      </c>
      <c r="P37" s="193"/>
    </row>
    <row r="38" spans="1:16">
      <c r="A38" s="199">
        <v>1.96986426918024e-11</v>
      </c>
      <c r="B38" s="200"/>
      <c r="C38" s="199">
        <v>1e-05</v>
      </c>
      <c r="D38" s="200"/>
      <c r="E38" s="199">
        <v>0</v>
      </c>
      <c r="F38" s="199">
        <v>0</v>
      </c>
      <c r="G38" s="200"/>
      <c r="H38" s="200"/>
      <c r="I38" s="199">
        <v>0</v>
      </c>
      <c r="J38" s="200"/>
      <c r="K38" s="200"/>
      <c r="L38" s="200"/>
      <c r="M38" s="200"/>
      <c r="N38" s="200"/>
      <c r="O38" s="201" t="s">
        <v>126</v>
      </c>
      <c r="P38" s="193"/>
    </row>
    <row r="39" spans="1:16" ht="15.2" customHeight="1">
      <c r="A39" s="195" t="s">
        <v>127</v>
      </c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3"/>
    </row>
    <row r="40" spans="1:16" ht="15.2" customHeight="1">
      <c r="A40" s="195" t="s">
        <v>52</v>
      </c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3"/>
    </row>
    <row r="41" spans="1:16">
      <c r="A41" s="196">
        <v>1.96986426918024e-11</v>
      </c>
      <c r="B41" s="196">
        <v>0</v>
      </c>
      <c r="C41" s="196">
        <v>1e-05</v>
      </c>
      <c r="D41" s="196">
        <v>0</v>
      </c>
      <c r="E41" s="196">
        <v>0</v>
      </c>
      <c r="F41" s="196">
        <v>0</v>
      </c>
      <c r="G41" s="196">
        <v>0</v>
      </c>
      <c r="H41" s="197" t="s">
        <v>30</v>
      </c>
      <c r="I41" s="196">
        <v>0</v>
      </c>
      <c r="J41" s="198"/>
      <c r="K41" s="197"/>
      <c r="L41" s="197" t="s">
        <v>30</v>
      </c>
      <c r="M41" s="198"/>
      <c r="N41" s="197" t="s">
        <v>30</v>
      </c>
      <c r="O41" s="197" t="s">
        <v>30</v>
      </c>
      <c r="P41" s="193"/>
    </row>
    <row r="42" spans="1:16">
      <c r="A42" s="199">
        <v>1.96986426918024e-11</v>
      </c>
      <c r="B42" s="200"/>
      <c r="C42" s="199">
        <v>1e-05</v>
      </c>
      <c r="D42" s="200"/>
      <c r="E42" s="199">
        <v>0</v>
      </c>
      <c r="F42" s="199">
        <v>0</v>
      </c>
      <c r="G42" s="200"/>
      <c r="H42" s="200"/>
      <c r="I42" s="199">
        <v>0</v>
      </c>
      <c r="J42" s="200"/>
      <c r="K42" s="200"/>
      <c r="L42" s="200"/>
      <c r="M42" s="200"/>
      <c r="N42" s="200"/>
      <c r="O42" s="201" t="s">
        <v>57</v>
      </c>
      <c r="P42" s="193"/>
    </row>
    <row r="43" spans="1:16">
      <c r="A43" s="199">
        <v>1.96986426918024e-11</v>
      </c>
      <c r="B43" s="200"/>
      <c r="C43" s="199">
        <v>1e-05</v>
      </c>
      <c r="D43" s="200"/>
      <c r="E43" s="199">
        <v>0</v>
      </c>
      <c r="F43" s="199">
        <v>0</v>
      </c>
      <c r="G43" s="200"/>
      <c r="H43" s="200"/>
      <c r="I43" s="199">
        <v>0</v>
      </c>
      <c r="J43" s="200"/>
      <c r="K43" s="200"/>
      <c r="L43" s="200"/>
      <c r="M43" s="200"/>
      <c r="N43" s="200"/>
      <c r="O43" s="201" t="s">
        <v>128</v>
      </c>
      <c r="P43" s="193"/>
    </row>
    <row r="44" spans="1:16" ht="15.2" customHeight="1">
      <c r="A44" s="195" t="s">
        <v>129</v>
      </c>
      <c r="B44" s="195"/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3"/>
    </row>
    <row r="45" spans="1:16" ht="15.2" customHeight="1">
      <c r="A45" s="195" t="s">
        <v>130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3"/>
    </row>
    <row r="46" spans="1:16">
      <c r="A46" s="196">
        <v>1.96986426918024e-11</v>
      </c>
      <c r="B46" s="196">
        <v>0</v>
      </c>
      <c r="C46" s="196">
        <v>1e-05</v>
      </c>
      <c r="D46" s="196">
        <v>0</v>
      </c>
      <c r="E46" s="196">
        <v>0</v>
      </c>
      <c r="F46" s="196">
        <v>0</v>
      </c>
      <c r="G46" s="196">
        <v>0</v>
      </c>
      <c r="H46" s="197" t="s">
        <v>30</v>
      </c>
      <c r="I46" s="196">
        <v>0</v>
      </c>
      <c r="J46" s="198"/>
      <c r="K46" s="197"/>
      <c r="L46" s="197" t="s">
        <v>30</v>
      </c>
      <c r="M46" s="198"/>
      <c r="N46" s="197" t="s">
        <v>30</v>
      </c>
      <c r="O46" s="197" t="s">
        <v>30</v>
      </c>
      <c r="P46" s="193"/>
    </row>
    <row r="47" spans="1:16">
      <c r="A47" s="199">
        <v>1.96986426918024e-11</v>
      </c>
      <c r="B47" s="200"/>
      <c r="C47" s="199">
        <v>1e-05</v>
      </c>
      <c r="D47" s="200"/>
      <c r="E47" s="199">
        <v>0</v>
      </c>
      <c r="F47" s="199">
        <v>0</v>
      </c>
      <c r="G47" s="200"/>
      <c r="H47" s="200"/>
      <c r="I47" s="199">
        <v>0</v>
      </c>
      <c r="J47" s="200"/>
      <c r="K47" s="200"/>
      <c r="L47" s="200"/>
      <c r="M47" s="200"/>
      <c r="N47" s="200"/>
      <c r="O47" s="201" t="s">
        <v>138</v>
      </c>
      <c r="P47" s="193"/>
    </row>
    <row r="48" spans="1:16" ht="15.2" customHeight="1">
      <c r="A48" s="195" t="s">
        <v>131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3"/>
    </row>
    <row r="49" spans="1:16">
      <c r="A49" s="196">
        <v>1.96986426918024e-11</v>
      </c>
      <c r="B49" s="196">
        <v>0</v>
      </c>
      <c r="C49" s="196">
        <v>1e-05</v>
      </c>
      <c r="D49" s="196">
        <v>0</v>
      </c>
      <c r="E49" s="196">
        <v>0</v>
      </c>
      <c r="F49" s="196">
        <v>0</v>
      </c>
      <c r="G49" s="196">
        <v>0</v>
      </c>
      <c r="H49" s="197" t="s">
        <v>30</v>
      </c>
      <c r="I49" s="196">
        <v>0</v>
      </c>
      <c r="J49" s="198"/>
      <c r="K49" s="197"/>
      <c r="L49" s="197" t="s">
        <v>30</v>
      </c>
      <c r="M49" s="198"/>
      <c r="N49" s="197" t="s">
        <v>30</v>
      </c>
      <c r="O49" s="197" t="s">
        <v>30</v>
      </c>
      <c r="P49" s="193"/>
    </row>
    <row r="50" spans="1:16">
      <c r="A50" s="199">
        <v>1.96986426918024e-11</v>
      </c>
      <c r="B50" s="200"/>
      <c r="C50" s="199">
        <v>1e-05</v>
      </c>
      <c r="D50" s="200"/>
      <c r="E50" s="199">
        <v>0</v>
      </c>
      <c r="F50" s="199">
        <v>0</v>
      </c>
      <c r="G50" s="200"/>
      <c r="H50" s="200"/>
      <c r="I50" s="199">
        <v>0</v>
      </c>
      <c r="J50" s="200"/>
      <c r="K50" s="200"/>
      <c r="L50" s="200"/>
      <c r="M50" s="200"/>
      <c r="N50" s="200"/>
      <c r="O50" s="201" t="s">
        <v>132</v>
      </c>
      <c r="P50" s="193"/>
    </row>
    <row r="51" spans="1:16" ht="15.2" customHeight="1">
      <c r="A51" s="195" t="s">
        <v>133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3"/>
    </row>
    <row r="52" spans="1:16">
      <c r="A52" s="196">
        <v>1.96986426918024e-11</v>
      </c>
      <c r="B52" s="196">
        <v>0</v>
      </c>
      <c r="C52" s="196">
        <v>1e-05</v>
      </c>
      <c r="D52" s="196">
        <v>0</v>
      </c>
      <c r="E52" s="196">
        <v>0</v>
      </c>
      <c r="F52" s="196">
        <v>0</v>
      </c>
      <c r="G52" s="196">
        <v>0</v>
      </c>
      <c r="H52" s="197" t="s">
        <v>30</v>
      </c>
      <c r="I52" s="196">
        <v>0</v>
      </c>
      <c r="J52" s="198"/>
      <c r="K52" s="197"/>
      <c r="L52" s="197" t="s">
        <v>30</v>
      </c>
      <c r="M52" s="198"/>
      <c r="N52" s="197" t="s">
        <v>30</v>
      </c>
      <c r="O52" s="197" t="s">
        <v>30</v>
      </c>
      <c r="P52" s="193"/>
    </row>
    <row r="53" spans="1:16">
      <c r="A53" s="199">
        <v>1.96986426918024e-11</v>
      </c>
      <c r="B53" s="200"/>
      <c r="C53" s="199">
        <v>1e-05</v>
      </c>
      <c r="D53" s="200"/>
      <c r="E53" s="199">
        <v>0</v>
      </c>
      <c r="F53" s="199">
        <v>0</v>
      </c>
      <c r="G53" s="200"/>
      <c r="H53" s="200"/>
      <c r="I53" s="199">
        <v>0</v>
      </c>
      <c r="J53" s="200"/>
      <c r="K53" s="200"/>
      <c r="L53" s="200"/>
      <c r="M53" s="200"/>
      <c r="N53" s="200"/>
      <c r="O53" s="201" t="s">
        <v>134</v>
      </c>
      <c r="P53" s="193"/>
    </row>
    <row r="54" spans="1:16" ht="15.2" customHeight="1">
      <c r="A54" s="195" t="str">
        <v>שכבת הון (Equity Tranch)</v>
      </c>
      <c r="B54" s="195"/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3"/>
    </row>
    <row r="55" spans="1:16">
      <c r="A55" s="196">
        <v>1.96986426918024e-11</v>
      </c>
      <c r="B55" s="196">
        <v>0</v>
      </c>
      <c r="C55" s="196">
        <v>1e-05</v>
      </c>
      <c r="D55" s="196">
        <v>0</v>
      </c>
      <c r="E55" s="196">
        <v>0</v>
      </c>
      <c r="F55" s="196">
        <v>0</v>
      </c>
      <c r="G55" s="196">
        <v>0</v>
      </c>
      <c r="H55" s="197" t="s">
        <v>30</v>
      </c>
      <c r="I55" s="196">
        <v>0</v>
      </c>
      <c r="J55" s="198"/>
      <c r="K55" s="197"/>
      <c r="L55" s="197" t="s">
        <v>30</v>
      </c>
      <c r="M55" s="198"/>
      <c r="N55" s="197" t="s">
        <v>30</v>
      </c>
      <c r="O55" s="197" t="s">
        <v>30</v>
      </c>
      <c r="P55" s="193"/>
    </row>
    <row r="56" spans="1:16">
      <c r="A56" s="199">
        <v>1.96986426918024e-11</v>
      </c>
      <c r="B56" s="200"/>
      <c r="C56" s="199">
        <v>1e-05</v>
      </c>
      <c r="D56" s="200"/>
      <c r="E56" s="199">
        <v>0</v>
      </c>
      <c r="F56" s="199">
        <v>0</v>
      </c>
      <c r="G56" s="200"/>
      <c r="H56" s="200"/>
      <c r="I56" s="199">
        <v>0</v>
      </c>
      <c r="J56" s="200"/>
      <c r="K56" s="200"/>
      <c r="L56" s="200"/>
      <c r="M56" s="200"/>
      <c r="N56" s="200"/>
      <c r="O56" s="201" t="s">
        <v>136</v>
      </c>
      <c r="P56" s="193"/>
    </row>
    <row r="57" spans="1:16">
      <c r="A57" s="199">
        <v>7.87945707672098e-11</v>
      </c>
      <c r="B57" s="200"/>
      <c r="C57" s="199">
        <v>4e-05</v>
      </c>
      <c r="D57" s="200"/>
      <c r="E57" s="199">
        <v>0</v>
      </c>
      <c r="F57" s="199">
        <v>0</v>
      </c>
      <c r="G57" s="200"/>
      <c r="H57" s="200"/>
      <c r="I57" s="199">
        <v>0</v>
      </c>
      <c r="J57" s="200"/>
      <c r="K57" s="200"/>
      <c r="L57" s="200"/>
      <c r="M57" s="200"/>
      <c r="N57" s="200"/>
      <c r="O57" s="201" t="s">
        <v>137</v>
      </c>
      <c r="P57" s="193"/>
    </row>
    <row r="58" spans="1:16">
      <c r="A58" s="199">
        <v>1.18191856150815e-10</v>
      </c>
      <c r="B58" s="200"/>
      <c r="C58" s="199">
        <v>6e-05</v>
      </c>
      <c r="D58" s="200"/>
      <c r="E58" s="199">
        <v>0</v>
      </c>
      <c r="F58" s="199">
        <v>0</v>
      </c>
      <c r="G58" s="200"/>
      <c r="H58" s="200"/>
      <c r="I58" s="199">
        <v>0</v>
      </c>
      <c r="J58" s="200"/>
      <c r="K58" s="200"/>
      <c r="L58" s="200"/>
      <c r="M58" s="200"/>
      <c r="N58" s="200"/>
      <c r="O58" s="201" t="s">
        <v>43</v>
      </c>
      <c r="P58" s="193"/>
    </row>
    <row r="59" spans="1:16">
      <c r="A59" s="202">
        <v>2.36383712301629e-10</v>
      </c>
      <c r="B59" s="203"/>
      <c r="C59" s="202">
        <v>0.00012</v>
      </c>
      <c r="D59" s="203"/>
      <c r="E59" s="202">
        <v>0</v>
      </c>
      <c r="F59" s="202">
        <v>0</v>
      </c>
      <c r="G59" s="203"/>
      <c r="H59" s="203"/>
      <c r="I59" s="202">
        <v>0</v>
      </c>
      <c r="J59" s="203"/>
      <c r="K59" s="203"/>
      <c r="L59" s="203"/>
      <c r="M59" s="203"/>
      <c r="N59" s="203"/>
      <c r="O59" s="204" t="s">
        <v>139</v>
      </c>
      <c r="P59" s="193"/>
    </row>
    <row r="60" spans="1:16" ht="36" customHeight="1">
      <c r="A60" s="193" t="s">
        <v>8</v>
      </c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0:P60"/>
    <mergeCell ref="A54:O54"/>
    <mergeCell ref="A51:O51"/>
    <mergeCell ref="A48:O48"/>
    <mergeCell ref="A45:O45"/>
    <mergeCell ref="A44:O44"/>
    <mergeCell ref="A40:O40"/>
    <mergeCell ref="A39:O39"/>
    <mergeCell ref="A35:O35"/>
    <mergeCell ref="A34:O34"/>
    <mergeCell ref="A33:O33"/>
    <mergeCell ref="A28:O28"/>
    <mergeCell ref="A25:O25"/>
    <mergeCell ref="A22:O22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51"/>
  <sheetViews>
    <sheetView topLeftCell="A28" workbookViewId="0" showGridLines="0">
      <selection activeCell="M1" sqref="M1:M16384"/>
    </sheetView>
  </sheetViews>
  <sheetFormatPr defaultRowHeight="12.75"/>
  <cols>
    <col min="1" max="2" style="205" width="9.428005" customWidth="1"/>
    <col min="3" max="3" style="205" width="14.2966" customWidth="1"/>
    <col min="4" max="4" style="205" width="7.424211" customWidth="1"/>
    <col min="5" max="5" style="205" width="17.01659" bestFit="1" customWidth="1"/>
    <col min="6" max="6" style="205" width="9.428005" customWidth="1"/>
    <col min="7" max="8" style="205" width="7.424211" customWidth="1"/>
    <col min="9" max="9" style="205" width="9.428005" customWidth="1"/>
    <col min="10" max="10" style="205" width="11.8623" bestFit="1" customWidth="1"/>
    <col min="11" max="12" style="205" width="7.424211" customWidth="1"/>
    <col min="13" max="13" style="205" width="10.1442" customWidth="1"/>
    <col min="14" max="14" style="205" width="14.2966" customWidth="1"/>
    <col min="15" max="15" style="205" width="6.852817" customWidth="1"/>
    <col min="16" max="16" style="205" width="2.414728" customWidth="1"/>
    <col min="17" max="256" style="205"/>
  </cols>
  <sheetData>
    <row r="1" spans="1:16" ht="0.95" customHeight="1">
      <c r="A1" s="206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</row>
    <row r="2" spans="1:16" ht="21.6" customHeight="1">
      <c r="A2" s="207" t="str">
        <v>ניירות ערך לא סחירים: תעודות התחייבות ממשלתיות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</row>
    <row r="3" spans="1:16" ht="36" customHeight="1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8"/>
    </row>
    <row r="4" spans="1:16" ht="48.95" customHeight="1">
      <c r="A4" s="210" t="s">
        <v>2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08"/>
    </row>
    <row r="5" spans="1:16" ht="28.7" customHeight="1">
      <c r="A5" s="208"/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</row>
    <row r="6" spans="1:16">
      <c r="A6" s="211" t="s">
        <v>3</v>
      </c>
      <c r="B6" s="211" t="s">
        <v>44</v>
      </c>
      <c r="C6" s="211" t="s">
        <v>20</v>
      </c>
      <c r="D6" s="211" t="s">
        <v>46</v>
      </c>
      <c r="E6" s="211" t="s">
        <v>47</v>
      </c>
      <c r="F6" s="211" t="s">
        <v>21</v>
      </c>
      <c r="G6" s="211" t="s">
        <v>22</v>
      </c>
      <c r="H6" s="211" t="s">
        <v>10</v>
      </c>
      <c r="I6" s="211" t="s">
        <v>48</v>
      </c>
      <c r="J6" s="211" t="s">
        <v>123</v>
      </c>
      <c r="K6" s="211" t="s">
        <v>23</v>
      </c>
      <c r="L6" s="211" t="s">
        <v>24</v>
      </c>
      <c r="M6" s="211" t="s">
        <v>25</v>
      </c>
      <c r="N6" s="211" t="s">
        <v>26</v>
      </c>
      <c r="O6" s="208"/>
      <c r="P6" s="208"/>
    </row>
    <row r="7" spans="1:16" ht="15.2" customHeight="1">
      <c r="A7" s="212" t="s">
        <v>27</v>
      </c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08"/>
      <c r="P7" s="208"/>
    </row>
    <row r="8" spans="1:16" ht="15.2" customHeight="1">
      <c r="A8" s="212" t="str">
        <v> חץ</v>
      </c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08"/>
      <c r="P8" s="208"/>
    </row>
    <row r="9" spans="1:16">
      <c r="A9" s="213">
        <v>1.96986426918024e-11</v>
      </c>
      <c r="B9" s="213">
        <v>0</v>
      </c>
      <c r="C9" s="213">
        <v>1e-05</v>
      </c>
      <c r="D9" s="213">
        <v>0</v>
      </c>
      <c r="E9" s="213">
        <v>0</v>
      </c>
      <c r="F9" s="213">
        <v>0</v>
      </c>
      <c r="G9" s="213">
        <v>0</v>
      </c>
      <c r="H9" s="214" t="s">
        <v>30</v>
      </c>
      <c r="I9" s="213">
        <v>0</v>
      </c>
      <c r="J9" s="215"/>
      <c r="K9" s="214"/>
      <c r="L9" s="214" t="s">
        <v>30</v>
      </c>
      <c r="M9" s="214" t="s">
        <v>30</v>
      </c>
      <c r="N9" s="214" t="s">
        <v>30</v>
      </c>
      <c r="O9" s="208"/>
      <c r="P9" s="208"/>
    </row>
    <row r="10" spans="1:16">
      <c r="A10" s="216">
        <v>1.96986426918024e-11</v>
      </c>
      <c r="B10" s="217"/>
      <c r="C10" s="216">
        <v>1e-05</v>
      </c>
      <c r="D10" s="217"/>
      <c r="E10" s="216">
        <v>0</v>
      </c>
      <c r="F10" s="216">
        <v>0</v>
      </c>
      <c r="G10" s="217"/>
      <c r="H10" s="217"/>
      <c r="I10" s="216">
        <v>0</v>
      </c>
      <c r="J10" s="217"/>
      <c r="K10" s="217"/>
      <c r="L10" s="217"/>
      <c r="M10" s="217"/>
      <c r="N10" s="218" t="str">
        <v> סה''כ ל: חץ</v>
      </c>
      <c r="O10" s="208"/>
      <c r="P10" s="208"/>
    </row>
    <row r="11" spans="1:16" ht="15.2" customHeight="1">
      <c r="A11" s="212" t="str">
        <v> ערד</v>
      </c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08"/>
      <c r="P11" s="208"/>
    </row>
    <row r="12" spans="1:16">
      <c r="A12" s="213">
        <v>0.132219103700471</v>
      </c>
      <c r="B12" s="213">
        <v>0</v>
      </c>
      <c r="C12" s="213">
        <v>67120.9208518176</v>
      </c>
      <c r="D12" s="213">
        <v>105.094839043352</v>
      </c>
      <c r="E12" s="213">
        <v>63867000</v>
      </c>
      <c r="F12" s="213">
        <v>4.64767105233669</v>
      </c>
      <c r="G12" s="213">
        <v>4.8</v>
      </c>
      <c r="H12" s="214" t="s">
        <v>28</v>
      </c>
      <c r="I12" s="213">
        <v>10.2495531866997</v>
      </c>
      <c r="J12" s="215">
        <v>41395</v>
      </c>
      <c r="K12" s="214" t="s">
        <v>38</v>
      </c>
      <c r="L12" s="214" t="s">
        <v>49</v>
      </c>
      <c r="M12" s="214" t="str">
        <v>8288029</v>
      </c>
      <c r="N12" s="214" t="str">
        <v>ערד 8802 01.05.28 4.8%- ממשלת ישראל</v>
      </c>
      <c r="O12" s="208"/>
      <c r="P12" s="208"/>
    </row>
    <row r="13" spans="1:16">
      <c r="A13" s="213">
        <v>0.353054454696099</v>
      </c>
      <c r="B13" s="213">
        <v>0</v>
      </c>
      <c r="C13" s="213">
        <v>179227.807834203</v>
      </c>
      <c r="D13" s="213">
        <v>104.854506426141</v>
      </c>
      <c r="E13" s="213">
        <v>170930000</v>
      </c>
      <c r="F13" s="213">
        <v>4.59049832904339</v>
      </c>
      <c r="G13" s="213">
        <v>4.8</v>
      </c>
      <c r="H13" s="214" t="s">
        <v>28</v>
      </c>
      <c r="I13" s="213">
        <v>10.3495042045201</v>
      </c>
      <c r="J13" s="215">
        <v>41427</v>
      </c>
      <c r="K13" s="214" t="s">
        <v>38</v>
      </c>
      <c r="L13" s="214" t="s">
        <v>49</v>
      </c>
      <c r="M13" s="214" t="str">
        <v>8288037</v>
      </c>
      <c r="N13" s="214" t="str">
        <v>ערד 8803 02.06.28 4.8%- ממשלת ישראל</v>
      </c>
      <c r="O13" s="208"/>
      <c r="P13" s="208"/>
    </row>
    <row r="14" spans="1:16">
      <c r="A14" s="213">
        <v>0.338830886479685</v>
      </c>
      <c r="B14" s="213">
        <v>0</v>
      </c>
      <c r="C14" s="213">
        <v>172007.224954991</v>
      </c>
      <c r="D14" s="213">
        <v>106.06795769484</v>
      </c>
      <c r="E14" s="213">
        <v>162167000</v>
      </c>
      <c r="F14" s="213">
        <v>4.42973282730579</v>
      </c>
      <c r="G14" s="213">
        <v>4.8</v>
      </c>
      <c r="H14" s="214" t="s">
        <v>28</v>
      </c>
      <c r="I14" s="213">
        <v>10.4672504259576</v>
      </c>
      <c r="J14" s="215">
        <v>41456</v>
      </c>
      <c r="K14" s="214" t="s">
        <v>38</v>
      </c>
      <c r="L14" s="214" t="s">
        <v>49</v>
      </c>
      <c r="M14" s="214" t="str">
        <v>8288045</v>
      </c>
      <c r="N14" s="214" t="str">
        <v>ערד 8804 01.07.28 4.8%- ממשלת ישראל</v>
      </c>
      <c r="O14" s="208"/>
      <c r="P14" s="208"/>
    </row>
    <row r="15" spans="1:16">
      <c r="A15" s="213">
        <v>0.403247641511115</v>
      </c>
      <c r="B15" s="213">
        <v>0</v>
      </c>
      <c r="C15" s="213">
        <v>204708.338447565</v>
      </c>
      <c r="D15" s="213">
        <v>105.908457042116</v>
      </c>
      <c r="E15" s="213">
        <v>193288000</v>
      </c>
      <c r="F15" s="213">
        <v>4.32325518667698</v>
      </c>
      <c r="G15" s="213">
        <v>4.8</v>
      </c>
      <c r="H15" s="214" t="s">
        <v>28</v>
      </c>
      <c r="I15" s="213">
        <v>10.6588268167835</v>
      </c>
      <c r="J15" s="215">
        <v>41518</v>
      </c>
      <c r="K15" s="214" t="s">
        <v>38</v>
      </c>
      <c r="L15" s="214" t="s">
        <v>49</v>
      </c>
      <c r="M15" s="214" t="str">
        <v>8288060</v>
      </c>
      <c r="N15" s="214" t="str">
        <v>ערד 8806 01.09.28 4.8%- ממשלת ישראל</v>
      </c>
      <c r="O15" s="208"/>
      <c r="P15" s="208"/>
    </row>
    <row r="16" spans="1:16">
      <c r="A16" s="213">
        <v>0.115439125580664</v>
      </c>
      <c r="B16" s="213">
        <v>0</v>
      </c>
      <c r="C16" s="213">
        <v>58602.578556696</v>
      </c>
      <c r="D16" s="213">
        <v>107.93962012211</v>
      </c>
      <c r="E16" s="213">
        <v>54292000</v>
      </c>
      <c r="F16" s="213">
        <v>4.32430422747135</v>
      </c>
      <c r="G16" s="213">
        <v>4.8</v>
      </c>
      <c r="H16" s="214" t="s">
        <v>28</v>
      </c>
      <c r="I16" s="213">
        <v>10.5015148298507</v>
      </c>
      <c r="J16" s="215">
        <v>41548</v>
      </c>
      <c r="K16" s="214" t="s">
        <v>38</v>
      </c>
      <c r="L16" s="214" t="s">
        <v>49</v>
      </c>
      <c r="M16" s="214" t="str">
        <v>8288078</v>
      </c>
      <c r="N16" s="214" t="str">
        <v>ערד 8807 01.10.28 4.8%- ממשלת ישראל</v>
      </c>
      <c r="O16" s="208"/>
      <c r="P16" s="208"/>
    </row>
    <row r="17" spans="1:16">
      <c r="A17" s="213">
        <v>0.559389496421479</v>
      </c>
      <c r="B17" s="213">
        <v>0</v>
      </c>
      <c r="C17" s="213">
        <v>283973.62456565</v>
      </c>
      <c r="D17" s="213">
        <v>106.104419646703</v>
      </c>
      <c r="E17" s="213">
        <v>267636000</v>
      </c>
      <c r="F17" s="213">
        <v>4.45831918895244</v>
      </c>
      <c r="G17" s="213">
        <v>4.8</v>
      </c>
      <c r="H17" s="214" t="s">
        <v>28</v>
      </c>
      <c r="I17" s="213">
        <v>10.5531541090407</v>
      </c>
      <c r="J17" s="215">
        <v>41579</v>
      </c>
      <c r="K17" s="214" t="s">
        <v>38</v>
      </c>
      <c r="L17" s="214" t="s">
        <v>49</v>
      </c>
      <c r="M17" s="214" t="str">
        <v>8288086</v>
      </c>
      <c r="N17" s="214" t="str">
        <v>ערד 8808 01.11.28 4.8%- ממשלת ישראל</v>
      </c>
      <c r="O17" s="208"/>
      <c r="P17" s="208"/>
    </row>
    <row r="18" spans="1:16">
      <c r="A18" s="213">
        <v>0.358819449774243</v>
      </c>
      <c r="B18" s="213">
        <v>0</v>
      </c>
      <c r="C18" s="213">
        <v>182154.402914047</v>
      </c>
      <c r="D18" s="213">
        <v>104.245492007398</v>
      </c>
      <c r="E18" s="213">
        <v>174736000</v>
      </c>
      <c r="F18" s="213">
        <v>4.59679257380962</v>
      </c>
      <c r="G18" s="213">
        <v>4.8</v>
      </c>
      <c r="H18" s="214" t="s">
        <v>28</v>
      </c>
      <c r="I18" s="213">
        <v>10.6022062778069</v>
      </c>
      <c r="J18" s="215">
        <v>41609</v>
      </c>
      <c r="K18" s="214" t="s">
        <v>38</v>
      </c>
      <c r="L18" s="214" t="s">
        <v>49</v>
      </c>
      <c r="M18" s="214" t="str">
        <v>8288094</v>
      </c>
      <c r="N18" s="214" t="str">
        <v>ערד 8809 01.12.28 4.8%- ממשלת ישראל</v>
      </c>
      <c r="O18" s="208"/>
      <c r="P18" s="208"/>
    </row>
    <row r="19" spans="1:16">
      <c r="A19" s="213">
        <v>0.357634911819082</v>
      </c>
      <c r="B19" s="213">
        <v>0</v>
      </c>
      <c r="C19" s="213">
        <v>181553.073180982</v>
      </c>
      <c r="D19" s="213">
        <v>105.124446698078</v>
      </c>
      <c r="E19" s="213">
        <v>172703000</v>
      </c>
      <c r="F19" s="213">
        <v>4.47772644364834</v>
      </c>
      <c r="G19" s="213">
        <v>4.8</v>
      </c>
      <c r="H19" s="214" t="s">
        <v>28</v>
      </c>
      <c r="I19" s="213">
        <v>10.7155273941896</v>
      </c>
      <c r="J19" s="215">
        <v>41640</v>
      </c>
      <c r="K19" s="214" t="s">
        <v>38</v>
      </c>
      <c r="L19" s="214" t="s">
        <v>49</v>
      </c>
      <c r="M19" s="214" t="str">
        <v>8288102</v>
      </c>
      <c r="N19" s="214" t="str">
        <v>ערד 8810 01.1.29 4.8%- ממשלת ישראל</v>
      </c>
      <c r="O19" s="208"/>
      <c r="P19" s="208"/>
    </row>
    <row r="20" spans="1:16">
      <c r="A20" s="213">
        <v>0.239241714145386</v>
      </c>
      <c r="B20" s="213">
        <v>0</v>
      </c>
      <c r="C20" s="213">
        <v>121450.862320045</v>
      </c>
      <c r="D20" s="213">
        <v>104.410988927136</v>
      </c>
      <c r="E20" s="213">
        <v>116320000</v>
      </c>
      <c r="F20" s="213">
        <v>4.50657506549358</v>
      </c>
      <c r="G20" s="213">
        <v>4.8</v>
      </c>
      <c r="H20" s="214" t="s">
        <v>28</v>
      </c>
      <c r="I20" s="213">
        <v>10.7960108231457</v>
      </c>
      <c r="J20" s="215">
        <v>41672</v>
      </c>
      <c r="K20" s="214" t="s">
        <v>38</v>
      </c>
      <c r="L20" s="214" t="s">
        <v>49</v>
      </c>
      <c r="M20" s="214" t="str">
        <v>8288110</v>
      </c>
      <c r="N20" s="214" t="str">
        <v>ערד 8811 02.2.29 4.8%- ממשלת ישראל</v>
      </c>
      <c r="O20" s="208"/>
      <c r="P20" s="208"/>
    </row>
    <row r="21" spans="1:16">
      <c r="A21" s="213">
        <v>0.228868328737595</v>
      </c>
      <c r="B21" s="213">
        <v>0</v>
      </c>
      <c r="C21" s="213">
        <v>116184.821623694</v>
      </c>
      <c r="D21" s="213">
        <v>101.498939995714</v>
      </c>
      <c r="E21" s="213">
        <v>114469000</v>
      </c>
      <c r="F21" s="213">
        <v>4.74575636661052</v>
      </c>
      <c r="G21" s="213">
        <v>4.8</v>
      </c>
      <c r="H21" s="214" t="s">
        <v>28</v>
      </c>
      <c r="I21" s="213">
        <v>10.8169374811218</v>
      </c>
      <c r="J21" s="215">
        <v>41700</v>
      </c>
      <c r="K21" s="214" t="s">
        <v>38</v>
      </c>
      <c r="L21" s="214" t="s">
        <v>49</v>
      </c>
      <c r="M21" s="214" t="str">
        <v>8288128</v>
      </c>
      <c r="N21" s="214" t="str">
        <v>ערד 8812 02.3.29 4.8%- ממשלת ישראל</v>
      </c>
      <c r="O21" s="208"/>
      <c r="P21" s="208"/>
    </row>
    <row r="22" spans="1:16">
      <c r="A22" s="216">
        <v>3.08674511286582</v>
      </c>
      <c r="B22" s="217"/>
      <c r="C22" s="216">
        <v>1566983.65524969</v>
      </c>
      <c r="D22" s="217"/>
      <c r="E22" s="216">
        <v>1490408000</v>
      </c>
      <c r="F22" s="216">
        <v>4.49915163586853</v>
      </c>
      <c r="G22" s="217"/>
      <c r="H22" s="217"/>
      <c r="I22" s="216">
        <v>10.5821967570584</v>
      </c>
      <c r="J22" s="217"/>
      <c r="K22" s="217"/>
      <c r="L22" s="217"/>
      <c r="M22" s="217"/>
      <c r="N22" s="218" t="str">
        <v> סה''כ ל: ערד</v>
      </c>
      <c r="O22" s="208"/>
      <c r="P22" s="208"/>
    </row>
    <row r="23" spans="1:16" ht="15.2" customHeight="1">
      <c r="A23" s="212" t="str">
        <v> מירון</v>
      </c>
      <c r="B23" s="212"/>
      <c r="C23" s="212"/>
      <c r="D23" s="212"/>
      <c r="E23" s="212"/>
      <c r="F23" s="212"/>
      <c r="G23" s="212"/>
      <c r="H23" s="212"/>
      <c r="I23" s="212"/>
      <c r="J23" s="219"/>
      <c r="K23" s="212"/>
      <c r="L23" s="212"/>
      <c r="M23" s="212"/>
      <c r="N23" s="212"/>
      <c r="O23" s="208"/>
      <c r="P23" s="208"/>
    </row>
    <row r="24" spans="1:16">
      <c r="A24" s="213">
        <v>0.0146519213808161</v>
      </c>
      <c r="B24" s="213">
        <v>0</v>
      </c>
      <c r="C24" s="213">
        <v>7438.03601601115</v>
      </c>
      <c r="D24" s="213">
        <v>215.595246840903</v>
      </c>
      <c r="E24" s="213">
        <v>3450000</v>
      </c>
      <c r="F24" s="213">
        <v>-3.66886210525036</v>
      </c>
      <c r="G24" s="213">
        <v>5.5</v>
      </c>
      <c r="H24" s="214" t="s">
        <v>28</v>
      </c>
      <c r="I24" s="220">
        <v>0.0191780821310936</v>
      </c>
      <c r="J24" s="221">
        <v>34431</v>
      </c>
      <c r="K24" s="214" t="s">
        <v>38</v>
      </c>
      <c r="L24" s="214" t="s">
        <v>49</v>
      </c>
      <c r="M24" s="214" t="str">
        <v>8182594</v>
      </c>
      <c r="N24" s="214" t="str">
        <v>מירון 8259- ממשלת ישראל</v>
      </c>
      <c r="O24" s="208"/>
      <c r="P24" s="208"/>
    </row>
    <row r="25" spans="1:16">
      <c r="A25" s="213">
        <v>0.023387968860823</v>
      </c>
      <c r="B25" s="213">
        <v>0</v>
      </c>
      <c r="C25" s="213">
        <v>11872.8834401143</v>
      </c>
      <c r="D25" s="213">
        <v>213.925827749807</v>
      </c>
      <c r="E25" s="213">
        <v>5550000</v>
      </c>
      <c r="F25" s="213">
        <v>-3.66886210525036</v>
      </c>
      <c r="G25" s="213">
        <v>5.5</v>
      </c>
      <c r="H25" s="214" t="s">
        <v>28</v>
      </c>
      <c r="I25" s="220">
        <v>0.0876712316084735</v>
      </c>
      <c r="J25" s="222">
        <v>34456</v>
      </c>
      <c r="K25" s="214" t="s">
        <v>38</v>
      </c>
      <c r="L25" s="214" t="s">
        <v>49</v>
      </c>
      <c r="M25" s="214" t="str">
        <v>8182602</v>
      </c>
      <c r="N25" s="214" t="str">
        <v>מירון 8260- ממשלת ישראל</v>
      </c>
      <c r="O25" s="208"/>
      <c r="P25" s="208"/>
    </row>
    <row r="26" spans="1:16">
      <c r="A26" s="213">
        <v>0.0274632842582766</v>
      </c>
      <c r="B26" s="213">
        <v>0</v>
      </c>
      <c r="C26" s="213">
        <v>13941.7139992622</v>
      </c>
      <c r="D26" s="213">
        <v>210.453672663439</v>
      </c>
      <c r="E26" s="213">
        <v>6624600</v>
      </c>
      <c r="F26" s="213">
        <v>-3.66886210525036</v>
      </c>
      <c r="G26" s="213">
        <v>5.5</v>
      </c>
      <c r="H26" s="214" t="s">
        <v>28</v>
      </c>
      <c r="I26" s="220">
        <v>0.169863008937779</v>
      </c>
      <c r="J26" s="222">
        <v>34486</v>
      </c>
      <c r="K26" s="214" t="s">
        <v>38</v>
      </c>
      <c r="L26" s="214" t="s">
        <v>49</v>
      </c>
      <c r="M26" s="214" t="str">
        <v>8182610</v>
      </c>
      <c r="N26" s="214" t="str">
        <v>מירון 8261- ממשלת ישראל</v>
      </c>
      <c r="O26" s="208"/>
      <c r="P26" s="208"/>
    </row>
    <row r="27" spans="1:16">
      <c r="A27" s="213">
        <v>0.0214967789412516</v>
      </c>
      <c r="B27" s="213">
        <v>0</v>
      </c>
      <c r="C27" s="213">
        <v>10912.8224099407</v>
      </c>
      <c r="D27" s="213">
        <v>208.658172274201</v>
      </c>
      <c r="E27" s="213">
        <v>5230000</v>
      </c>
      <c r="F27" s="213">
        <v>-3.66886210525036</v>
      </c>
      <c r="G27" s="213">
        <v>5.5</v>
      </c>
      <c r="H27" s="214" t="s">
        <v>28</v>
      </c>
      <c r="I27" s="220">
        <v>0.257534235631823</v>
      </c>
      <c r="J27" s="222">
        <v>34518</v>
      </c>
      <c r="K27" s="214" t="s">
        <v>38</v>
      </c>
      <c r="L27" s="214" t="s">
        <v>49</v>
      </c>
      <c r="M27" s="214" t="str">
        <v>8182628</v>
      </c>
      <c r="N27" s="214" t="str">
        <v>מירון 8262- ממשלת ישראל</v>
      </c>
      <c r="O27" s="208"/>
      <c r="P27" s="208"/>
    </row>
    <row r="28" spans="1:16">
      <c r="A28" s="213">
        <v>0.0239967527519157</v>
      </c>
      <c r="B28" s="213">
        <v>0</v>
      </c>
      <c r="C28" s="213">
        <v>12181.9320891088</v>
      </c>
      <c r="D28" s="213">
        <v>206.473425239132</v>
      </c>
      <c r="E28" s="213">
        <v>5900000</v>
      </c>
      <c r="F28" s="213">
        <v>-3.66886210525036</v>
      </c>
      <c r="G28" s="213">
        <v>5.5</v>
      </c>
      <c r="H28" s="214" t="s">
        <v>28</v>
      </c>
      <c r="I28" s="220">
        <v>0.336986282632369</v>
      </c>
      <c r="J28" s="222">
        <v>34547</v>
      </c>
      <c r="K28" s="214" t="s">
        <v>38</v>
      </c>
      <c r="L28" s="214" t="s">
        <v>49</v>
      </c>
      <c r="M28" s="214" t="str">
        <v>8182636</v>
      </c>
      <c r="N28" s="214" t="str">
        <v>מירון 8263- ממשלת ישראל</v>
      </c>
      <c r="O28" s="208"/>
      <c r="P28" s="208"/>
    </row>
    <row r="29" spans="1:16">
      <c r="A29" s="213">
        <v>0.0302536555960534</v>
      </c>
      <c r="B29" s="213">
        <v>0</v>
      </c>
      <c r="C29" s="213">
        <v>15358.2437477499</v>
      </c>
      <c r="D29" s="213">
        <v>203.904686862309</v>
      </c>
      <c r="E29" s="213">
        <v>7532070</v>
      </c>
      <c r="F29" s="213">
        <v>-2.466923615098</v>
      </c>
      <c r="G29" s="213">
        <v>5.5</v>
      </c>
      <c r="H29" s="214" t="s">
        <v>28</v>
      </c>
      <c r="I29" s="220">
        <v>0.430137129741303</v>
      </c>
      <c r="J29" s="222">
        <v>34581</v>
      </c>
      <c r="K29" s="214" t="s">
        <v>38</v>
      </c>
      <c r="L29" s="214" t="s">
        <v>49</v>
      </c>
      <c r="M29" s="214" t="str">
        <v>8182644</v>
      </c>
      <c r="N29" s="214" t="str">
        <v>מירון 8264- ממשלת ישראל</v>
      </c>
      <c r="O29" s="208"/>
      <c r="P29" s="208"/>
    </row>
    <row r="30" spans="1:16">
      <c r="A30" s="213">
        <v>0.0194911461147185</v>
      </c>
      <c r="B30" s="213">
        <v>0</v>
      </c>
      <c r="C30" s="213">
        <v>9894.66453078503</v>
      </c>
      <c r="D30" s="213">
        <v>207.60941105298</v>
      </c>
      <c r="E30" s="213">
        <v>4766000</v>
      </c>
      <c r="F30" s="213">
        <v>-2.46849717628956</v>
      </c>
      <c r="G30" s="213">
        <v>5.5</v>
      </c>
      <c r="H30" s="214" t="s">
        <v>28</v>
      </c>
      <c r="I30" s="220">
        <v>0.515856787851998</v>
      </c>
      <c r="J30" s="222">
        <v>34617</v>
      </c>
      <c r="K30" s="214" t="s">
        <v>38</v>
      </c>
      <c r="L30" s="214" t="s">
        <v>49</v>
      </c>
      <c r="M30" s="214" t="str">
        <v>8182651</v>
      </c>
      <c r="N30" s="214" t="str">
        <v>מירון 8265- ממשלת ישראל</v>
      </c>
      <c r="O30" s="208"/>
      <c r="P30" s="208"/>
    </row>
    <row r="31" spans="1:16">
      <c r="A31" s="213">
        <v>0.0216055214023037</v>
      </c>
      <c r="B31" s="213">
        <v>0</v>
      </c>
      <c r="C31" s="213">
        <v>10968.025432176</v>
      </c>
      <c r="D31" s="213">
        <v>205.601646462265</v>
      </c>
      <c r="E31" s="213">
        <v>5334600</v>
      </c>
      <c r="F31" s="213">
        <v>-2.47164429867268</v>
      </c>
      <c r="G31" s="213">
        <v>5.5</v>
      </c>
      <c r="H31" s="214" t="s">
        <v>28</v>
      </c>
      <c r="I31" s="220">
        <v>0.578801287584324</v>
      </c>
      <c r="J31" s="222">
        <v>34640</v>
      </c>
      <c r="K31" s="214" t="s">
        <v>38</v>
      </c>
      <c r="L31" s="214" t="s">
        <v>49</v>
      </c>
      <c r="M31" s="214" t="str">
        <v>8182669</v>
      </c>
      <c r="N31" s="214" t="str">
        <v>מירון 8266- ממשלת ישראל</v>
      </c>
      <c r="O31" s="208"/>
      <c r="P31" s="208"/>
    </row>
    <row r="32" spans="1:16">
      <c r="A32" s="213">
        <v>0.0330765706488614</v>
      </c>
      <c r="B32" s="213">
        <v>0</v>
      </c>
      <c r="C32" s="213">
        <v>16791.2942868019</v>
      </c>
      <c r="D32" s="213">
        <v>202.061303090276</v>
      </c>
      <c r="E32" s="213">
        <v>8310000</v>
      </c>
      <c r="F32" s="213">
        <v>-1.63634556615353</v>
      </c>
      <c r="G32" s="213">
        <v>5.5</v>
      </c>
      <c r="H32" s="214" t="s">
        <v>28</v>
      </c>
      <c r="I32" s="220">
        <v>0.658268929878163</v>
      </c>
      <c r="J32" s="222">
        <v>34669</v>
      </c>
      <c r="K32" s="214" t="s">
        <v>38</v>
      </c>
      <c r="L32" s="214" t="s">
        <v>49</v>
      </c>
      <c r="M32" s="214" t="str">
        <v>8182677</v>
      </c>
      <c r="N32" s="214" t="str">
        <v>מירון 8267- ממשלת ישראל</v>
      </c>
      <c r="O32" s="208"/>
      <c r="P32" s="208"/>
    </row>
    <row r="33" spans="1:16">
      <c r="A33" s="213">
        <v>0.0250977691139475</v>
      </c>
      <c r="B33" s="213">
        <v>0</v>
      </c>
      <c r="C33" s="213">
        <v>12740.8621531025</v>
      </c>
      <c r="D33" s="213">
        <v>199.793980760585</v>
      </c>
      <c r="E33" s="213">
        <v>6377000</v>
      </c>
      <c r="F33" s="213">
        <v>-1.64080398952961</v>
      </c>
      <c r="G33" s="213">
        <v>5.5</v>
      </c>
      <c r="H33" s="214" t="s">
        <v>28</v>
      </c>
      <c r="I33" s="220">
        <v>0.743131027957591</v>
      </c>
      <c r="J33" s="222">
        <v>34700</v>
      </c>
      <c r="K33" s="214" t="s">
        <v>38</v>
      </c>
      <c r="L33" s="214" t="s">
        <v>49</v>
      </c>
      <c r="M33" s="214" t="str">
        <v>8182685</v>
      </c>
      <c r="N33" s="214" t="str">
        <v>מירון 8268- ממשלת ישראל</v>
      </c>
      <c r="O33" s="208"/>
      <c r="P33" s="208"/>
    </row>
    <row r="34" spans="1:16">
      <c r="A34" s="213">
        <v>0.00195419910313352</v>
      </c>
      <c r="B34" s="213">
        <v>0</v>
      </c>
      <c r="C34" s="213">
        <v>992.04759115041</v>
      </c>
      <c r="D34" s="213">
        <v>198.409518230082</v>
      </c>
      <c r="E34" s="213">
        <v>500000</v>
      </c>
      <c r="F34" s="213">
        <v>-1.64434450221062</v>
      </c>
      <c r="G34" s="213">
        <v>5.5</v>
      </c>
      <c r="H34" s="214" t="s">
        <v>28</v>
      </c>
      <c r="I34" s="220">
        <v>0.828062140531494</v>
      </c>
      <c r="J34" s="222">
        <v>34731</v>
      </c>
      <c r="K34" s="214" t="s">
        <v>38</v>
      </c>
      <c r="L34" s="214" t="s">
        <v>49</v>
      </c>
      <c r="M34" s="214" t="str">
        <v>8182693</v>
      </c>
      <c r="N34" s="214" t="str">
        <v>מירון 8269- ממשלת ישראל</v>
      </c>
      <c r="O34" s="208"/>
      <c r="P34" s="208"/>
    </row>
    <row r="35" spans="1:16">
      <c r="A35" s="213">
        <v>0.0854684153394348</v>
      </c>
      <c r="B35" s="213">
        <v>0</v>
      </c>
      <c r="C35" s="213">
        <v>43387.9717890423</v>
      </c>
      <c r="D35" s="213">
        <v>197.667297444384</v>
      </c>
      <c r="E35" s="213">
        <v>21950000</v>
      </c>
      <c r="F35" s="213">
        <v>-1.27914717566967</v>
      </c>
      <c r="G35" s="213">
        <v>5.5</v>
      </c>
      <c r="H35" s="214" t="s">
        <v>28</v>
      </c>
      <c r="I35" s="220">
        <v>0.904962160867566</v>
      </c>
      <c r="J35" s="222">
        <v>34759</v>
      </c>
      <c r="K35" s="214" t="s">
        <v>38</v>
      </c>
      <c r="L35" s="214" t="s">
        <v>49</v>
      </c>
      <c r="M35" s="214" t="str">
        <v>8182701</v>
      </c>
      <c r="N35" s="214" t="str">
        <v>מירון 8270- ממשלת ישראל</v>
      </c>
      <c r="O35" s="208"/>
      <c r="P35" s="208"/>
    </row>
    <row r="36" spans="1:16">
      <c r="A36" s="213">
        <v>0.0510531348505227</v>
      </c>
      <c r="B36" s="213">
        <v>0</v>
      </c>
      <c r="C36" s="213">
        <v>25917.0825367417</v>
      </c>
      <c r="D36" s="213">
        <v>196.341534369255</v>
      </c>
      <c r="E36" s="213">
        <v>13200000</v>
      </c>
      <c r="F36" s="213">
        <v>-1.30012799155712</v>
      </c>
      <c r="G36" s="213">
        <v>5.5</v>
      </c>
      <c r="H36" s="214" t="s">
        <v>28</v>
      </c>
      <c r="I36" s="220">
        <v>0.504949031181296</v>
      </c>
      <c r="J36" s="222">
        <v>34802</v>
      </c>
      <c r="K36" s="214" t="s">
        <v>38</v>
      </c>
      <c r="L36" s="214" t="s">
        <v>49</v>
      </c>
      <c r="M36" s="214" t="str">
        <v>8182719</v>
      </c>
      <c r="N36" s="214" t="str">
        <v>מירון 8271- ממשלת ישראל</v>
      </c>
      <c r="O36" s="208"/>
      <c r="P36" s="208"/>
    </row>
    <row r="37" spans="1:16">
      <c r="A37" s="213">
        <v>0.141434449636843</v>
      </c>
      <c r="B37" s="213">
        <v>0</v>
      </c>
      <c r="C37" s="213">
        <v>71799.0837489023</v>
      </c>
      <c r="D37" s="213">
        <v>196.979653632105</v>
      </c>
      <c r="E37" s="213">
        <v>36450000</v>
      </c>
      <c r="F37" s="213">
        <v>-1.48974211513996</v>
      </c>
      <c r="G37" s="213">
        <v>5.5</v>
      </c>
      <c r="H37" s="214" t="s">
        <v>28</v>
      </c>
      <c r="I37" s="220">
        <v>0.60134923378775</v>
      </c>
      <c r="J37" s="222">
        <v>34827</v>
      </c>
      <c r="K37" s="214" t="s">
        <v>38</v>
      </c>
      <c r="L37" s="214" t="s">
        <v>49</v>
      </c>
      <c r="M37" s="214" t="str">
        <v>8182727</v>
      </c>
      <c r="N37" s="214" t="str">
        <v>מירון 8272- ממשלת ישראל</v>
      </c>
      <c r="O37" s="208"/>
      <c r="P37" s="208"/>
    </row>
    <row r="38" spans="1:16">
      <c r="A38" s="213">
        <v>0.0693269183459999</v>
      </c>
      <c r="B38" s="213">
        <v>0</v>
      </c>
      <c r="C38" s="213">
        <v>35193.75392034</v>
      </c>
      <c r="D38" s="213">
        <v>195.520855113</v>
      </c>
      <c r="E38" s="213">
        <v>18000000</v>
      </c>
      <c r="F38" s="213">
        <v>-1.51387005341053</v>
      </c>
      <c r="G38" s="213">
        <v>5.5</v>
      </c>
      <c r="H38" s="214" t="s">
        <v>28</v>
      </c>
      <c r="I38" s="220">
        <v>0.702744899177685</v>
      </c>
      <c r="J38" s="222">
        <v>34864</v>
      </c>
      <c r="K38" s="214" t="s">
        <v>38</v>
      </c>
      <c r="L38" s="214" t="s">
        <v>49</v>
      </c>
      <c r="M38" s="214" t="str">
        <v>8182735</v>
      </c>
      <c r="N38" s="214" t="str">
        <v>מירון 8273- ממשלת ישראל</v>
      </c>
      <c r="O38" s="208"/>
      <c r="P38" s="208"/>
    </row>
    <row r="39" spans="1:16">
      <c r="A39" s="213">
        <v>0.0247082385734343</v>
      </c>
      <c r="B39" s="213">
        <v>0</v>
      </c>
      <c r="C39" s="213">
        <v>12543.1172898611</v>
      </c>
      <c r="D39" s="213">
        <v>193.835841289771</v>
      </c>
      <c r="E39" s="213">
        <v>6471000</v>
      </c>
      <c r="F39" s="213">
        <v>-1.57287859809399</v>
      </c>
      <c r="G39" s="213">
        <v>5.5</v>
      </c>
      <c r="H39" s="214" t="s">
        <v>28</v>
      </c>
      <c r="I39" s="220">
        <v>0.752242618437456</v>
      </c>
      <c r="J39" s="222">
        <v>34882</v>
      </c>
      <c r="K39" s="214" t="s">
        <v>38</v>
      </c>
      <c r="L39" s="214" t="s">
        <v>49</v>
      </c>
      <c r="M39" s="214" t="str">
        <v>8182743</v>
      </c>
      <c r="N39" s="214" t="str">
        <v>מירון 8274- ממשלת ישראל</v>
      </c>
      <c r="O39" s="208"/>
      <c r="P39" s="208"/>
    </row>
    <row r="40" spans="1:16">
      <c r="A40" s="213">
        <v>0.0483171158153051</v>
      </c>
      <c r="B40" s="213">
        <v>0</v>
      </c>
      <c r="C40" s="213">
        <v>24528.1446906046</v>
      </c>
      <c r="D40" s="213">
        <v>193.592302214717</v>
      </c>
      <c r="E40" s="213">
        <v>12670000</v>
      </c>
      <c r="F40" s="213">
        <v>-1.65601508104801</v>
      </c>
      <c r="G40" s="213">
        <v>5.5</v>
      </c>
      <c r="H40" s="214" t="s">
        <v>28</v>
      </c>
      <c r="I40" s="220">
        <v>0.834642939300762</v>
      </c>
      <c r="J40" s="222">
        <v>34913</v>
      </c>
      <c r="K40" s="214" t="s">
        <v>38</v>
      </c>
      <c r="L40" s="214" t="s">
        <v>49</v>
      </c>
      <c r="M40" s="214" t="str">
        <v>8182750</v>
      </c>
      <c r="N40" s="214" t="str">
        <v>מירון 8275- ממשלת ישראל</v>
      </c>
      <c r="O40" s="208"/>
      <c r="P40" s="208"/>
    </row>
    <row r="41" spans="1:16">
      <c r="A41" s="213">
        <v>0.0569851761867989</v>
      </c>
      <c r="B41" s="213">
        <v>0</v>
      </c>
      <c r="C41" s="213">
        <v>28928.4785141634</v>
      </c>
      <c r="D41" s="213">
        <v>192.985180214566</v>
      </c>
      <c r="E41" s="213">
        <v>14990000</v>
      </c>
      <c r="F41" s="213">
        <v>-1.42942226946354</v>
      </c>
      <c r="G41" s="213">
        <v>5.5</v>
      </c>
      <c r="H41" s="214" t="s">
        <v>28</v>
      </c>
      <c r="I41" s="220">
        <v>0.918899442491407</v>
      </c>
      <c r="J41" s="222">
        <v>34943</v>
      </c>
      <c r="K41" s="214" t="s">
        <v>38</v>
      </c>
      <c r="L41" s="214" t="s">
        <v>49</v>
      </c>
      <c r="M41" s="214" t="str">
        <v>8182768</v>
      </c>
      <c r="N41" s="214" t="str">
        <v>מירון 8276- ממשלת ישראל</v>
      </c>
      <c r="O41" s="208"/>
      <c r="P41" s="208"/>
    </row>
    <row r="42" spans="1:16">
      <c r="A42" s="213">
        <v>0.0407701991487487</v>
      </c>
      <c r="B42" s="213">
        <v>0</v>
      </c>
      <c r="C42" s="213">
        <v>20696.9585603556</v>
      </c>
      <c r="D42" s="213">
        <v>195.849264372486</v>
      </c>
      <c r="E42" s="213">
        <v>10567800</v>
      </c>
      <c r="F42" s="213">
        <v>-1.45958219230175</v>
      </c>
      <c r="G42" s="213">
        <v>5.5</v>
      </c>
      <c r="H42" s="214" t="s">
        <v>28</v>
      </c>
      <c r="I42" s="220">
        <v>0.97619682275898</v>
      </c>
      <c r="J42" s="222">
        <v>34974</v>
      </c>
      <c r="K42" s="214" t="s">
        <v>38</v>
      </c>
      <c r="L42" s="214" t="s">
        <v>49</v>
      </c>
      <c r="M42" s="214" t="str">
        <v>8182776</v>
      </c>
      <c r="N42" s="214" t="str">
        <v>מירון 8277- ממשלת ישראל</v>
      </c>
      <c r="O42" s="208"/>
      <c r="P42" s="208"/>
    </row>
    <row r="43" spans="1:16">
      <c r="A43" s="213">
        <v>0.0507321450919187</v>
      </c>
      <c r="B43" s="213">
        <v>0</v>
      </c>
      <c r="C43" s="213">
        <v>25754.1323458955</v>
      </c>
      <c r="D43" s="213">
        <v>194.285617747203</v>
      </c>
      <c r="E43" s="213">
        <v>13255810</v>
      </c>
      <c r="F43" s="213">
        <v>-1.49026663553715</v>
      </c>
      <c r="G43" s="213">
        <v>5.5</v>
      </c>
      <c r="H43" s="214" t="s">
        <v>28</v>
      </c>
      <c r="I43" s="220">
        <v>1.06110976926765</v>
      </c>
      <c r="J43" s="222">
        <v>35004</v>
      </c>
      <c r="K43" s="214" t="s">
        <v>38</v>
      </c>
      <c r="L43" s="214" t="s">
        <v>49</v>
      </c>
      <c r="M43" s="214" t="str">
        <v>8182784</v>
      </c>
      <c r="N43" s="214" t="str">
        <v>מירון 8278- ממשלת ישראל</v>
      </c>
      <c r="O43" s="208"/>
      <c r="P43" s="208"/>
    </row>
    <row r="44" spans="1:16">
      <c r="A44" s="213">
        <v>0.0585532667600737</v>
      </c>
      <c r="B44" s="213">
        <v>0</v>
      </c>
      <c r="C44" s="213">
        <v>29724.5184230082</v>
      </c>
      <c r="D44" s="213">
        <v>192.068482960766</v>
      </c>
      <c r="E44" s="213">
        <v>15476000</v>
      </c>
      <c r="F44" s="213">
        <v>-1.28098299705982</v>
      </c>
      <c r="G44" s="213">
        <v>5.5</v>
      </c>
      <c r="H44" s="214" t="s">
        <v>28</v>
      </c>
      <c r="I44" s="220">
        <v>1.14283963008927</v>
      </c>
      <c r="J44" s="222">
        <v>35037</v>
      </c>
      <c r="K44" s="214" t="s">
        <v>38</v>
      </c>
      <c r="L44" s="214" t="s">
        <v>49</v>
      </c>
      <c r="M44" s="214" t="str">
        <v>8182792</v>
      </c>
      <c r="N44" s="214" t="str">
        <v>מירון 8279- ממשלת ישראל</v>
      </c>
      <c r="O44" s="208"/>
      <c r="P44" s="208"/>
    </row>
    <row r="45" spans="1:16">
      <c r="A45" s="213">
        <v>0.0517389863608404</v>
      </c>
      <c r="B45" s="213">
        <v>0</v>
      </c>
      <c r="C45" s="213">
        <v>26265.2545001852</v>
      </c>
      <c r="D45" s="213">
        <v>190.950596148202</v>
      </c>
      <c r="E45" s="213">
        <v>13755000</v>
      </c>
      <c r="F45" s="213">
        <v>-1.29147340500355</v>
      </c>
      <c r="G45" s="213">
        <v>5.5</v>
      </c>
      <c r="H45" s="214" t="s">
        <v>28</v>
      </c>
      <c r="I45" s="220">
        <v>1.22769618408556</v>
      </c>
      <c r="J45" s="222">
        <v>35065</v>
      </c>
      <c r="K45" s="214" t="s">
        <v>38</v>
      </c>
      <c r="L45" s="214" t="s">
        <v>49</v>
      </c>
      <c r="M45" s="214" t="str">
        <v>8182800</v>
      </c>
      <c r="N45" s="214" t="str">
        <v>מירון 8280- ממשלת ישראל</v>
      </c>
      <c r="O45" s="208"/>
      <c r="P45" s="208"/>
    </row>
    <row r="46" spans="1:16">
      <c r="A46" s="213">
        <v>0.114561544545889</v>
      </c>
      <c r="B46" s="213">
        <v>0</v>
      </c>
      <c r="C46" s="213">
        <v>58157.075255527</v>
      </c>
      <c r="D46" s="213">
        <v>188.968921417751</v>
      </c>
      <c r="E46" s="213">
        <v>30776000</v>
      </c>
      <c r="F46" s="213">
        <v>-1.3009147721529</v>
      </c>
      <c r="G46" s="213">
        <v>5.5</v>
      </c>
      <c r="H46" s="214" t="s">
        <v>28</v>
      </c>
      <c r="I46" s="220">
        <v>1.3126556374402</v>
      </c>
      <c r="J46" s="222">
        <v>35096</v>
      </c>
      <c r="K46" s="214" t="s">
        <v>38</v>
      </c>
      <c r="L46" s="214" t="s">
        <v>49</v>
      </c>
      <c r="M46" s="214" t="str">
        <v>8182818</v>
      </c>
      <c r="N46" s="214" t="str">
        <v>מירון 8281- ממשלת ישראל</v>
      </c>
      <c r="O46" s="208"/>
      <c r="P46" s="208"/>
    </row>
    <row r="47" spans="1:16">
      <c r="A47" s="213">
        <v>0.0539313795049193</v>
      </c>
      <c r="B47" s="213">
        <v>0</v>
      </c>
      <c r="C47" s="213">
        <v>27378.2211032046</v>
      </c>
      <c r="D47" s="213">
        <v>187.265534221646</v>
      </c>
      <c r="E47" s="213">
        <v>14620000</v>
      </c>
      <c r="F47" s="213">
        <v>-1.18604480516911</v>
      </c>
      <c r="G47" s="213">
        <v>5.5</v>
      </c>
      <c r="H47" s="214" t="s">
        <v>28</v>
      </c>
      <c r="I47" s="220">
        <v>1.39068229551099</v>
      </c>
      <c r="J47" s="222">
        <v>35125</v>
      </c>
      <c r="K47" s="214" t="s">
        <v>38</v>
      </c>
      <c r="L47" s="214" t="s">
        <v>49</v>
      </c>
      <c r="M47" s="214" t="str">
        <v>8182826</v>
      </c>
      <c r="N47" s="214" t="str">
        <v>מירון 8282- ממשלת ישראל</v>
      </c>
      <c r="O47" s="208"/>
      <c r="P47" s="208"/>
    </row>
    <row r="48" spans="1:16">
      <c r="A48" s="213">
        <v>0.0351952765087453</v>
      </c>
      <c r="B48" s="213">
        <v>0</v>
      </c>
      <c r="C48" s="213">
        <v>17866.8535997111</v>
      </c>
      <c r="D48" s="213">
        <v>185.494742521918</v>
      </c>
      <c r="E48" s="213">
        <v>9632000</v>
      </c>
      <c r="F48" s="213">
        <v>-1.19050322854519</v>
      </c>
      <c r="G48" s="213">
        <v>5.5</v>
      </c>
      <c r="H48" s="214" t="s">
        <v>28</v>
      </c>
      <c r="I48" s="220">
        <v>1.05622928976646</v>
      </c>
      <c r="J48" s="222">
        <v>35156</v>
      </c>
      <c r="K48" s="214" t="s">
        <v>38</v>
      </c>
      <c r="L48" s="214" t="s">
        <v>49</v>
      </c>
      <c r="M48" s="214" t="str">
        <v>8182834</v>
      </c>
      <c r="N48" s="214" t="str">
        <v>מירון 8283- ממשלת ישראל</v>
      </c>
      <c r="O48" s="208"/>
      <c r="P48" s="208"/>
    </row>
    <row r="49" spans="1:16">
      <c r="A49" s="213">
        <v>0.0796575206136831</v>
      </c>
      <c r="B49" s="213">
        <v>0</v>
      </c>
      <c r="C49" s="213">
        <v>40438.075790284</v>
      </c>
      <c r="D49" s="213">
        <v>183.976686943967</v>
      </c>
      <c r="E49" s="213">
        <v>21980000</v>
      </c>
      <c r="F49" s="213">
        <v>-1.24426656925678</v>
      </c>
      <c r="G49" s="213">
        <v>5.5</v>
      </c>
      <c r="H49" s="214" t="s">
        <v>28</v>
      </c>
      <c r="I49" s="220">
        <v>1.13883895303043</v>
      </c>
      <c r="J49" s="222">
        <v>35186</v>
      </c>
      <c r="K49" s="214" t="s">
        <v>38</v>
      </c>
      <c r="L49" s="214" t="s">
        <v>49</v>
      </c>
      <c r="M49" s="214" t="str">
        <v>8182842</v>
      </c>
      <c r="N49" s="214" t="str">
        <v>מירון 8284- ממשלת ישראל</v>
      </c>
      <c r="O49" s="208"/>
      <c r="P49" s="208"/>
    </row>
    <row r="50" spans="1:16">
      <c r="A50" s="213">
        <v>0.092397723271086</v>
      </c>
      <c r="B50" s="213">
        <v>0</v>
      </c>
      <c r="C50" s="213">
        <v>46905.6293454864</v>
      </c>
      <c r="D50" s="213">
        <v>181.150992377766</v>
      </c>
      <c r="E50" s="213">
        <v>25893112</v>
      </c>
      <c r="F50" s="213">
        <v>-1.23062903892994</v>
      </c>
      <c r="G50" s="213">
        <v>5.5</v>
      </c>
      <c r="H50" s="214" t="s">
        <v>28</v>
      </c>
      <c r="I50" s="220">
        <v>1.22634838080702</v>
      </c>
      <c r="J50" s="222">
        <v>35218</v>
      </c>
      <c r="K50" s="214" t="s">
        <v>38</v>
      </c>
      <c r="L50" s="214" t="s">
        <v>49</v>
      </c>
      <c r="M50" s="214" t="str">
        <v>8182859</v>
      </c>
      <c r="N50" s="214" t="str">
        <v>מירון 8285- ממשלת ישראל</v>
      </c>
      <c r="O50" s="208"/>
      <c r="P50" s="208"/>
    </row>
    <row r="51" spans="1:16">
      <c r="A51" s="213">
        <v>0.217348158705572</v>
      </c>
      <c r="B51" s="213">
        <v>0</v>
      </c>
      <c r="C51" s="213">
        <v>110336.616642131</v>
      </c>
      <c r="D51" s="213">
        <v>178.388114599578</v>
      </c>
      <c r="E51" s="213">
        <v>61852000</v>
      </c>
      <c r="F51" s="213">
        <v>-1.26970580852032</v>
      </c>
      <c r="G51" s="213">
        <v>5.5</v>
      </c>
      <c r="H51" s="214" t="s">
        <v>28</v>
      </c>
      <c r="I51" s="220">
        <v>1.30612712895892</v>
      </c>
      <c r="J51" s="222">
        <v>35247</v>
      </c>
      <c r="K51" s="214" t="s">
        <v>38</v>
      </c>
      <c r="L51" s="214" t="s">
        <v>49</v>
      </c>
      <c r="M51" s="214" t="str">
        <v>8182867</v>
      </c>
      <c r="N51" s="214" t="str">
        <v>מירון 8286- ממשלת ישראל</v>
      </c>
      <c r="O51" s="208"/>
      <c r="P51" s="208"/>
    </row>
    <row r="52" spans="1:16">
      <c r="A52" s="213">
        <v>0.0878089586584106</v>
      </c>
      <c r="B52" s="213">
        <v>0</v>
      </c>
      <c r="C52" s="213">
        <v>44576.1467082969</v>
      </c>
      <c r="D52" s="213">
        <v>177.384175821684</v>
      </c>
      <c r="E52" s="213">
        <v>25129720</v>
      </c>
      <c r="F52" s="213">
        <v>-1.30642223632336</v>
      </c>
      <c r="G52" s="213">
        <v>5.5</v>
      </c>
      <c r="H52" s="214" t="s">
        <v>28</v>
      </c>
      <c r="I52" s="220">
        <v>1.39129394332812</v>
      </c>
      <c r="J52" s="222">
        <v>35278</v>
      </c>
      <c r="K52" s="214" t="s">
        <v>38</v>
      </c>
      <c r="L52" s="214" t="s">
        <v>49</v>
      </c>
      <c r="M52" s="214" t="str">
        <v>8182875</v>
      </c>
      <c r="N52" s="214" t="str">
        <v>מירון 8287- ממשלת ישראל</v>
      </c>
      <c r="O52" s="208"/>
      <c r="P52" s="208"/>
    </row>
    <row r="53" spans="1:16">
      <c r="A53" s="213">
        <v>0.0897121050113305</v>
      </c>
      <c r="B53" s="213">
        <v>0</v>
      </c>
      <c r="C53" s="213">
        <v>45542.2774121712</v>
      </c>
      <c r="D53" s="213">
        <v>176.794555171472</v>
      </c>
      <c r="E53" s="213">
        <v>25760000</v>
      </c>
      <c r="F53" s="213">
        <v>-1.20204267728329</v>
      </c>
      <c r="G53" s="213">
        <v>5.5</v>
      </c>
      <c r="H53" s="214" t="s">
        <v>28</v>
      </c>
      <c r="I53" s="220">
        <v>1.47536066572972</v>
      </c>
      <c r="J53" s="222">
        <v>35309</v>
      </c>
      <c r="K53" s="214" t="s">
        <v>38</v>
      </c>
      <c r="L53" s="214" t="s">
        <v>49</v>
      </c>
      <c r="M53" s="214" t="str">
        <v>8182883</v>
      </c>
      <c r="N53" s="214" t="str">
        <v>מירון 8288- ממשלת ישראל</v>
      </c>
      <c r="O53" s="208"/>
      <c r="P53" s="208"/>
    </row>
    <row r="54" spans="1:16">
      <c r="A54" s="213">
        <v>0.0423724400316349</v>
      </c>
      <c r="B54" s="213">
        <v>0</v>
      </c>
      <c r="C54" s="213">
        <v>21510.3348462014</v>
      </c>
      <c r="D54" s="213">
        <v>180.759116354634</v>
      </c>
      <c r="E54" s="213">
        <v>11900000</v>
      </c>
      <c r="F54" s="213">
        <v>-1.21725376880169</v>
      </c>
      <c r="G54" s="213">
        <v>5.5</v>
      </c>
      <c r="H54" s="214" t="s">
        <v>28</v>
      </c>
      <c r="I54" s="220">
        <v>1.52003577696452</v>
      </c>
      <c r="J54" s="222">
        <v>35339</v>
      </c>
      <c r="K54" s="214" t="s">
        <v>38</v>
      </c>
      <c r="L54" s="214" t="s">
        <v>49</v>
      </c>
      <c r="M54" s="214" t="str">
        <v>8182891</v>
      </c>
      <c r="N54" s="214" t="str">
        <v>מירון 8289- ממשלת ישראל</v>
      </c>
      <c r="O54" s="208"/>
      <c r="P54" s="208"/>
    </row>
    <row r="55" spans="1:16">
      <c r="A55" s="213">
        <v>0.0974155424060305</v>
      </c>
      <c r="B55" s="213">
        <v>0</v>
      </c>
      <c r="C55" s="213">
        <v>49452.9211632281</v>
      </c>
      <c r="D55" s="213">
        <v>180.222015900977</v>
      </c>
      <c r="E55" s="213">
        <v>27440000</v>
      </c>
      <c r="F55" s="213">
        <v>-1.23456294190884</v>
      </c>
      <c r="G55" s="213">
        <v>5.5</v>
      </c>
      <c r="H55" s="214" t="s">
        <v>28</v>
      </c>
      <c r="I55" s="220">
        <v>1.6049489483266</v>
      </c>
      <c r="J55" s="222">
        <v>35370</v>
      </c>
      <c r="K55" s="214" t="s">
        <v>38</v>
      </c>
      <c r="L55" s="214" t="s">
        <v>49</v>
      </c>
      <c r="M55" s="214" t="str">
        <v>8182909</v>
      </c>
      <c r="N55" s="214" t="str">
        <v>מירון 8290- ממשלת ישראל</v>
      </c>
      <c r="O55" s="208"/>
      <c r="P55" s="208"/>
    </row>
    <row r="56" spans="1:16">
      <c r="A56" s="213">
        <v>0.0909219899626774</v>
      </c>
      <c r="B56" s="213">
        <v>0</v>
      </c>
      <c r="C56" s="213">
        <v>46156.4745273107</v>
      </c>
      <c r="D56" s="213">
        <v>178.65454848082</v>
      </c>
      <c r="E56" s="213">
        <v>25835600</v>
      </c>
      <c r="F56" s="213">
        <v>-1.12152879631519</v>
      </c>
      <c r="G56" s="213">
        <v>5.5</v>
      </c>
      <c r="H56" s="214" t="s">
        <v>28</v>
      </c>
      <c r="I56" s="220">
        <v>1.68651074497304</v>
      </c>
      <c r="J56" s="222">
        <v>35400</v>
      </c>
      <c r="K56" s="214" t="s">
        <v>38</v>
      </c>
      <c r="L56" s="214" t="s">
        <v>49</v>
      </c>
      <c r="M56" s="214" t="str">
        <v>8182917</v>
      </c>
      <c r="N56" s="214" t="str">
        <v>מירון 8291- ממשלת ישראל</v>
      </c>
      <c r="O56" s="208"/>
      <c r="P56" s="208"/>
    </row>
    <row r="57" spans="1:16">
      <c r="A57" s="213">
        <v>0.0764571207872446</v>
      </c>
      <c r="B57" s="213">
        <v>0</v>
      </c>
      <c r="C57" s="213">
        <v>38813.3954117875</v>
      </c>
      <c r="D57" s="213">
        <v>177.717011958734</v>
      </c>
      <c r="E57" s="213">
        <v>21840000</v>
      </c>
      <c r="F57" s="213">
        <v>-1.12939660227299</v>
      </c>
      <c r="G57" s="213">
        <v>5.5</v>
      </c>
      <c r="H57" s="214" t="s">
        <v>28</v>
      </c>
      <c r="I57" s="220">
        <v>1.77135966966107</v>
      </c>
      <c r="J57" s="222">
        <v>35431</v>
      </c>
      <c r="K57" s="214" t="s">
        <v>38</v>
      </c>
      <c r="L57" s="214" t="s">
        <v>49</v>
      </c>
      <c r="M57" s="214" t="str">
        <v>8182925</v>
      </c>
      <c r="N57" s="214" t="str">
        <v>מירון 8292- ממשלת ישראל</v>
      </c>
      <c r="O57" s="208"/>
      <c r="P57" s="208"/>
    </row>
    <row r="58" spans="1:16">
      <c r="A58" s="213">
        <v>0.132435420713146</v>
      </c>
      <c r="B58" s="213">
        <v>0</v>
      </c>
      <c r="C58" s="213">
        <v>67230.734008013</v>
      </c>
      <c r="D58" s="213">
        <v>176.55129728995</v>
      </c>
      <c r="E58" s="213">
        <v>38080000</v>
      </c>
      <c r="F58" s="213">
        <v>-1.1367398878336</v>
      </c>
      <c r="G58" s="213">
        <v>5.5</v>
      </c>
      <c r="H58" s="214" t="s">
        <v>28</v>
      </c>
      <c r="I58" s="220">
        <v>1.85907795034981</v>
      </c>
      <c r="J58" s="222">
        <v>35463</v>
      </c>
      <c r="K58" s="214" t="s">
        <v>38</v>
      </c>
      <c r="L58" s="214" t="s">
        <v>49</v>
      </c>
      <c r="M58" s="214" t="str">
        <v>8182933</v>
      </c>
      <c r="N58" s="214" t="str">
        <v>מירון 8293- ממשלת ישראל</v>
      </c>
      <c r="O58" s="208"/>
      <c r="P58" s="208"/>
    </row>
    <row r="59" spans="1:16">
      <c r="A59" s="213">
        <v>0.0723262894261816</v>
      </c>
      <c r="B59" s="213">
        <v>0</v>
      </c>
      <c r="C59" s="213">
        <v>36716.3822186998</v>
      </c>
      <c r="D59" s="213">
        <v>175.659660409051</v>
      </c>
      <c r="E59" s="213">
        <v>20902000</v>
      </c>
      <c r="F59" s="213">
        <v>-1.04626011931896</v>
      </c>
      <c r="G59" s="213">
        <v>5.5</v>
      </c>
      <c r="H59" s="214" t="s">
        <v>28</v>
      </c>
      <c r="I59" s="220">
        <v>1.93651227363067</v>
      </c>
      <c r="J59" s="222">
        <v>35491</v>
      </c>
      <c r="K59" s="214" t="s">
        <v>38</v>
      </c>
      <c r="L59" s="214" t="s">
        <v>49</v>
      </c>
      <c r="M59" s="214" t="str">
        <v>8182941</v>
      </c>
      <c r="N59" s="214" t="str">
        <v>מירון 8294- ממשלת ישראל</v>
      </c>
      <c r="O59" s="208"/>
      <c r="P59" s="208"/>
    </row>
    <row r="60" spans="1:16">
      <c r="A60" s="213">
        <v>0.0529887577104003</v>
      </c>
      <c r="B60" s="213">
        <v>0</v>
      </c>
      <c r="C60" s="213">
        <v>26899.6999130562</v>
      </c>
      <c r="D60" s="213">
        <v>173.292384292326</v>
      </c>
      <c r="E60" s="213">
        <v>15522724.8</v>
      </c>
      <c r="F60" s="213">
        <v>-1.05071854269505</v>
      </c>
      <c r="G60" s="213">
        <v>5.5</v>
      </c>
      <c r="H60" s="214" t="s">
        <v>28</v>
      </c>
      <c r="I60" s="220">
        <v>1.57496386757467</v>
      </c>
      <c r="J60" s="222">
        <v>35521</v>
      </c>
      <c r="K60" s="214" t="s">
        <v>38</v>
      </c>
      <c r="L60" s="214" t="s">
        <v>49</v>
      </c>
      <c r="M60" s="214" t="str">
        <v>8182958</v>
      </c>
      <c r="N60" s="214" t="str">
        <v>מירון 8295- ממשלת ישראל</v>
      </c>
      <c r="O60" s="208"/>
      <c r="P60" s="208"/>
    </row>
    <row r="61" spans="1:16">
      <c r="A61" s="213">
        <v>0.130992537527272</v>
      </c>
      <c r="B61" s="213">
        <v>0</v>
      </c>
      <c r="C61" s="213">
        <v>66498.2555279223</v>
      </c>
      <c r="D61" s="213">
        <v>171.881282303989</v>
      </c>
      <c r="E61" s="213">
        <v>38688480</v>
      </c>
      <c r="F61" s="213">
        <v>-1.08271428692341</v>
      </c>
      <c r="G61" s="213">
        <v>5.5</v>
      </c>
      <c r="H61" s="214" t="s">
        <v>28</v>
      </c>
      <c r="I61" s="220">
        <v>1.65765762852921</v>
      </c>
      <c r="J61" s="222">
        <v>35551</v>
      </c>
      <c r="K61" s="214" t="s">
        <v>38</v>
      </c>
      <c r="L61" s="214" t="s">
        <v>49</v>
      </c>
      <c r="M61" s="214" t="str">
        <v>8182966</v>
      </c>
      <c r="N61" s="214" t="str">
        <v>מירון 8296- ממשלת ישראל</v>
      </c>
      <c r="O61" s="208"/>
      <c r="P61" s="208"/>
    </row>
    <row r="62" spans="1:16">
      <c r="A62" s="213">
        <v>0.142122628230345</v>
      </c>
      <c r="B62" s="213">
        <v>0</v>
      </c>
      <c r="C62" s="213">
        <v>72148.4370542388</v>
      </c>
      <c r="D62" s="213">
        <v>170.621764984389</v>
      </c>
      <c r="E62" s="213">
        <v>42285600</v>
      </c>
      <c r="F62" s="213">
        <v>-1.03655649197102</v>
      </c>
      <c r="G62" s="213">
        <v>5.5</v>
      </c>
      <c r="H62" s="214" t="s">
        <v>28</v>
      </c>
      <c r="I62" s="220">
        <v>1.74191103669978</v>
      </c>
      <c r="J62" s="222">
        <v>35582</v>
      </c>
      <c r="K62" s="214" t="s">
        <v>38</v>
      </c>
      <c r="L62" s="214" t="s">
        <v>49</v>
      </c>
      <c r="M62" s="214" t="str">
        <v>8182974</v>
      </c>
      <c r="N62" s="214" t="str">
        <v>מירון 8297- ממשלת ישראל</v>
      </c>
      <c r="O62" s="208"/>
      <c r="P62" s="208"/>
    </row>
    <row r="63" spans="1:16">
      <c r="A63" s="213">
        <v>0.110488401116275</v>
      </c>
      <c r="B63" s="213">
        <v>0</v>
      </c>
      <c r="C63" s="213">
        <v>56089.3472940927</v>
      </c>
      <c r="D63" s="213">
        <v>170.046868160734</v>
      </c>
      <c r="E63" s="213">
        <v>32984640</v>
      </c>
      <c r="F63" s="213">
        <v>-1.06304477202892</v>
      </c>
      <c r="G63" s="213">
        <v>5.5</v>
      </c>
      <c r="H63" s="214" t="s">
        <v>28</v>
      </c>
      <c r="I63" s="220">
        <v>1.82453686641797</v>
      </c>
      <c r="J63" s="222">
        <v>35612</v>
      </c>
      <c r="K63" s="214" t="s">
        <v>38</v>
      </c>
      <c r="L63" s="214" t="s">
        <v>49</v>
      </c>
      <c r="M63" s="214" t="str">
        <v>8182982</v>
      </c>
      <c r="N63" s="214" t="str">
        <v>מירון 8298- ממשלת ישראל</v>
      </c>
      <c r="O63" s="208"/>
      <c r="P63" s="208"/>
    </row>
    <row r="64" spans="1:16">
      <c r="A64" s="213">
        <v>0.0890747540978889</v>
      </c>
      <c r="B64" s="213">
        <v>0</v>
      </c>
      <c r="C64" s="213">
        <v>45218.7267374301</v>
      </c>
      <c r="D64" s="213">
        <v>168.469613281793</v>
      </c>
      <c r="E64" s="213">
        <v>26840880</v>
      </c>
      <c r="F64" s="213">
        <v>-1.08795949089527</v>
      </c>
      <c r="G64" s="213">
        <v>5.5</v>
      </c>
      <c r="H64" s="214" t="s">
        <v>28</v>
      </c>
      <c r="I64" s="220">
        <v>1.90977205387756</v>
      </c>
      <c r="J64" s="222">
        <v>35643</v>
      </c>
      <c r="K64" s="214" t="s">
        <v>38</v>
      </c>
      <c r="L64" s="214" t="s">
        <v>49</v>
      </c>
      <c r="M64" s="214" t="str">
        <v>8182990</v>
      </c>
      <c r="N64" s="214" t="str">
        <v>מירון 8299- ממשלת ישראל</v>
      </c>
      <c r="O64" s="208"/>
      <c r="P64" s="208"/>
    </row>
    <row r="65" spans="1:16">
      <c r="A65" s="213">
        <v>0.144809348973287</v>
      </c>
      <c r="B65" s="213">
        <v>0</v>
      </c>
      <c r="C65" s="213">
        <v>73512.3486622504</v>
      </c>
      <c r="D65" s="213">
        <v>166.625297636291</v>
      </c>
      <c r="E65" s="213">
        <v>44118360</v>
      </c>
      <c r="F65" s="213">
        <v>-0.988825135827066</v>
      </c>
      <c r="G65" s="213">
        <v>5.5</v>
      </c>
      <c r="H65" s="214" t="s">
        <v>28</v>
      </c>
      <c r="I65" s="220">
        <v>1.99319056001998</v>
      </c>
      <c r="J65" s="222">
        <v>35674</v>
      </c>
      <c r="K65" s="214" t="s">
        <v>38</v>
      </c>
      <c r="L65" s="214" t="s">
        <v>49</v>
      </c>
      <c r="M65" s="214" t="str">
        <v>8183006</v>
      </c>
      <c r="N65" s="214" t="str">
        <v>מירון 8300- ממשלת ישראל</v>
      </c>
      <c r="O65" s="208"/>
      <c r="P65" s="208"/>
    </row>
    <row r="66" spans="1:16">
      <c r="A66" s="213">
        <v>0.0649531076922922</v>
      </c>
      <c r="B66" s="213">
        <v>0</v>
      </c>
      <c r="C66" s="213">
        <v>32973.3924862358</v>
      </c>
      <c r="D66" s="213">
        <v>170.158201876738</v>
      </c>
      <c r="E66" s="213">
        <v>19378080</v>
      </c>
      <c r="F66" s="213">
        <v>-1.00167588555813</v>
      </c>
      <c r="G66" s="213">
        <v>5.5</v>
      </c>
      <c r="H66" s="214" t="s">
        <v>28</v>
      </c>
      <c r="I66" s="220">
        <v>2.02681281288669</v>
      </c>
      <c r="J66" s="222">
        <v>35704</v>
      </c>
      <c r="K66" s="214" t="s">
        <v>38</v>
      </c>
      <c r="L66" s="214" t="s">
        <v>49</v>
      </c>
      <c r="M66" s="214" t="str">
        <v>8183014</v>
      </c>
      <c r="N66" s="214" t="str">
        <v>מירון 8301- ממשלת ישראל</v>
      </c>
      <c r="O66" s="208"/>
      <c r="P66" s="208"/>
    </row>
    <row r="67" spans="1:16">
      <c r="A67" s="213">
        <v>0.118263822444858</v>
      </c>
      <c r="B67" s="213">
        <v>0</v>
      </c>
      <c r="C67" s="213">
        <v>60036.5336308545</v>
      </c>
      <c r="D67" s="213">
        <v>170.474259373373</v>
      </c>
      <c r="E67" s="213">
        <v>35217360</v>
      </c>
      <c r="F67" s="213">
        <v>-1.01662471687794</v>
      </c>
      <c r="G67" s="213">
        <v>5.5</v>
      </c>
      <c r="H67" s="214" t="s">
        <v>28</v>
      </c>
      <c r="I67" s="220">
        <v>2.11451359719322</v>
      </c>
      <c r="J67" s="222">
        <v>35736</v>
      </c>
      <c r="K67" s="214" t="s">
        <v>38</v>
      </c>
      <c r="L67" s="214" t="s">
        <v>49</v>
      </c>
      <c r="M67" s="214" t="str">
        <v>8183022</v>
      </c>
      <c r="N67" s="214" t="str">
        <v>מירון 8302- ממשלת ישראל</v>
      </c>
      <c r="O67" s="208"/>
      <c r="P67" s="208"/>
    </row>
    <row r="68" spans="1:16">
      <c r="A68" s="213">
        <v>0.109329846285198</v>
      </c>
      <c r="B68" s="213">
        <v>0</v>
      </c>
      <c r="C68" s="213">
        <v>55501.2078729136</v>
      </c>
      <c r="D68" s="213">
        <v>168.219734057704</v>
      </c>
      <c r="E68" s="213">
        <v>32993280</v>
      </c>
      <c r="F68" s="213">
        <v>-0.909622555851938</v>
      </c>
      <c r="G68" s="213">
        <v>5.5</v>
      </c>
      <c r="H68" s="214" t="s">
        <v>28</v>
      </c>
      <c r="I68" s="220">
        <v>2.19273682429795</v>
      </c>
      <c r="J68" s="222">
        <v>35765</v>
      </c>
      <c r="K68" s="214" t="s">
        <v>38</v>
      </c>
      <c r="L68" s="214" t="s">
        <v>49</v>
      </c>
      <c r="M68" s="214" t="str">
        <v>8183030</v>
      </c>
      <c r="N68" s="214" t="str">
        <v>מירון 8303- ממשלת ישראל</v>
      </c>
      <c r="O68" s="208"/>
      <c r="P68" s="208"/>
    </row>
    <row r="69" spans="1:16">
      <c r="A69" s="213">
        <v>0.117566964325443</v>
      </c>
      <c r="B69" s="213">
        <v>0</v>
      </c>
      <c r="C69" s="213">
        <v>59682.7741712215</v>
      </c>
      <c r="D69" s="213">
        <v>168.820883290512</v>
      </c>
      <c r="E69" s="213">
        <v>35352720</v>
      </c>
      <c r="F69" s="213">
        <v>-0.917752622008325</v>
      </c>
      <c r="G69" s="213">
        <v>5.5</v>
      </c>
      <c r="H69" s="214" t="s">
        <v>28</v>
      </c>
      <c r="I69" s="220">
        <v>2.2775943148731</v>
      </c>
      <c r="J69" s="222">
        <v>35796</v>
      </c>
      <c r="K69" s="214" t="s">
        <v>38</v>
      </c>
      <c r="L69" s="214" t="s">
        <v>49</v>
      </c>
      <c r="M69" s="214" t="str">
        <v>8183048</v>
      </c>
      <c r="N69" s="214" t="str">
        <v>מירון 8304- ממשלת ישראל</v>
      </c>
      <c r="O69" s="208"/>
      <c r="P69" s="208"/>
    </row>
    <row r="70" spans="1:16">
      <c r="A70" s="213">
        <v>0.218332394457327</v>
      </c>
      <c r="B70" s="213">
        <v>0</v>
      </c>
      <c r="C70" s="213">
        <v>110836.263123949</v>
      </c>
      <c r="D70" s="213">
        <v>169.536623721165</v>
      </c>
      <c r="E70" s="213">
        <v>65376000</v>
      </c>
      <c r="F70" s="213">
        <v>-0.925620427966119</v>
      </c>
      <c r="G70" s="213">
        <v>5.5</v>
      </c>
      <c r="H70" s="214" t="s">
        <v>28</v>
      </c>
      <c r="I70" s="220">
        <v>2.36262949338874</v>
      </c>
      <c r="J70" s="222">
        <v>35827</v>
      </c>
      <c r="K70" s="214" t="s">
        <v>38</v>
      </c>
      <c r="L70" s="214" t="s">
        <v>49</v>
      </c>
      <c r="M70" s="214" t="str">
        <v>8183055</v>
      </c>
      <c r="N70" s="214" t="str">
        <v>מירון 8305- ממשלת ישראל</v>
      </c>
      <c r="O70" s="208"/>
      <c r="P70" s="208"/>
    </row>
    <row r="71" spans="1:16">
      <c r="A71" s="213">
        <v>0.159979091864082</v>
      </c>
      <c r="B71" s="213">
        <v>0</v>
      </c>
      <c r="C71" s="213">
        <v>81213.2563481935</v>
      </c>
      <c r="D71" s="213">
        <v>168.712609558447</v>
      </c>
      <c r="E71" s="213">
        <v>48137040</v>
      </c>
      <c r="F71" s="213">
        <v>-0.830944496273996</v>
      </c>
      <c r="G71" s="213">
        <v>5.5</v>
      </c>
      <c r="H71" s="214" t="s">
        <v>28</v>
      </c>
      <c r="I71" s="220">
        <v>2.43920426467619</v>
      </c>
      <c r="J71" s="222">
        <v>35855</v>
      </c>
      <c r="K71" s="214" t="s">
        <v>38</v>
      </c>
      <c r="L71" s="214" t="s">
        <v>49</v>
      </c>
      <c r="M71" s="214" t="str">
        <v>8183063</v>
      </c>
      <c r="N71" s="214" t="str">
        <v>מירון 8306- ממשלת ישראל</v>
      </c>
      <c r="O71" s="208"/>
      <c r="P71" s="208"/>
    </row>
    <row r="72" spans="1:16">
      <c r="A72" s="213">
        <v>0.0561731162493118</v>
      </c>
      <c r="B72" s="213">
        <v>0</v>
      </c>
      <c r="C72" s="213">
        <v>28516.2369449384</v>
      </c>
      <c r="D72" s="213">
        <v>168.524922433665</v>
      </c>
      <c r="E72" s="213">
        <v>16921080</v>
      </c>
      <c r="F72" s="213">
        <v>-0.836451960444451</v>
      </c>
      <c r="G72" s="213">
        <v>5.5</v>
      </c>
      <c r="H72" s="214" t="s">
        <v>28</v>
      </c>
      <c r="I72" s="220">
        <v>2.07101526303609</v>
      </c>
      <c r="J72" s="222">
        <v>35886</v>
      </c>
      <c r="K72" s="214" t="s">
        <v>38</v>
      </c>
      <c r="L72" s="214" t="s">
        <v>49</v>
      </c>
      <c r="M72" s="214" t="str">
        <v>8183071</v>
      </c>
      <c r="N72" s="214" t="str">
        <v>מירון 8307- ממשלת ישראל</v>
      </c>
      <c r="O72" s="208"/>
      <c r="P72" s="208"/>
    </row>
    <row r="73" spans="1:16">
      <c r="A73" s="213">
        <v>0.188169691044181</v>
      </c>
      <c r="B73" s="213">
        <v>0</v>
      </c>
      <c r="C73" s="213">
        <v>95524.1911781502</v>
      </c>
      <c r="D73" s="213">
        <v>169.074751369336</v>
      </c>
      <c r="E73" s="213">
        <v>56498200</v>
      </c>
      <c r="F73" s="213">
        <v>-0.862415720105172</v>
      </c>
      <c r="G73" s="213">
        <v>5.5</v>
      </c>
      <c r="H73" s="214" t="s">
        <v>28</v>
      </c>
      <c r="I73" s="220">
        <v>2.15935304819977</v>
      </c>
      <c r="J73" s="222">
        <v>35918</v>
      </c>
      <c r="K73" s="214" t="s">
        <v>38</v>
      </c>
      <c r="L73" s="214" t="s">
        <v>49</v>
      </c>
      <c r="M73" s="214" t="str">
        <v>8183089</v>
      </c>
      <c r="N73" s="214" t="str">
        <v>מירון 8308- ממשלת ישראל</v>
      </c>
      <c r="O73" s="208"/>
      <c r="P73" s="208"/>
    </row>
    <row r="74" spans="1:16">
      <c r="A74" s="213">
        <v>0.20828876225903</v>
      </c>
      <c r="B74" s="213">
        <v>0</v>
      </c>
      <c r="C74" s="213">
        <v>105737.621377187</v>
      </c>
      <c r="D74" s="213">
        <v>166.652410441916</v>
      </c>
      <c r="E74" s="213">
        <v>63448000</v>
      </c>
      <c r="F74" s="213">
        <v>-0.795801629662515</v>
      </c>
      <c r="G74" s="213">
        <v>5.5</v>
      </c>
      <c r="H74" s="214" t="s">
        <v>28</v>
      </c>
      <c r="I74" s="220">
        <v>2.23732397064061</v>
      </c>
      <c r="J74" s="222">
        <v>35947</v>
      </c>
      <c r="K74" s="214" t="s">
        <v>38</v>
      </c>
      <c r="L74" s="214" t="s">
        <v>49</v>
      </c>
      <c r="M74" s="214" t="str">
        <v>8183097</v>
      </c>
      <c r="N74" s="214" t="str">
        <v>מירון 8309- ממשלת ישראל</v>
      </c>
      <c r="O74" s="208"/>
      <c r="P74" s="208"/>
    </row>
    <row r="75" spans="1:16">
      <c r="A75" s="213">
        <v>0.0949317665141303</v>
      </c>
      <c r="B75" s="213">
        <v>0</v>
      </c>
      <c r="C75" s="213">
        <v>48192.0343443947</v>
      </c>
      <c r="D75" s="213">
        <v>166.20235323629</v>
      </c>
      <c r="E75" s="213">
        <v>28996000</v>
      </c>
      <c r="F75" s="213">
        <v>-0.816782445549966</v>
      </c>
      <c r="G75" s="213">
        <v>5.5</v>
      </c>
      <c r="H75" s="214" t="s">
        <v>28</v>
      </c>
      <c r="I75" s="220">
        <v>2.32006997108466</v>
      </c>
      <c r="J75" s="222">
        <v>35977</v>
      </c>
      <c r="K75" s="214" t="s">
        <v>38</v>
      </c>
      <c r="L75" s="214" t="s">
        <v>49</v>
      </c>
      <c r="M75" s="214" t="str">
        <v>8183105</v>
      </c>
      <c r="N75" s="214" t="str">
        <v>מירון 8310- ממשלת ישראל</v>
      </c>
      <c r="O75" s="208"/>
      <c r="P75" s="208"/>
    </row>
    <row r="76" spans="1:16">
      <c r="A76" s="213">
        <v>0.0359209449183515</v>
      </c>
      <c r="B76" s="213">
        <v>0</v>
      </c>
      <c r="C76" s="213">
        <v>18235.2385798134</v>
      </c>
      <c r="D76" s="213">
        <v>165.774896180122</v>
      </c>
      <c r="E76" s="213">
        <v>11000000</v>
      </c>
      <c r="F76" s="213">
        <v>-0.838550042033196</v>
      </c>
      <c r="G76" s="213">
        <v>5.5</v>
      </c>
      <c r="H76" s="214" t="s">
        <v>28</v>
      </c>
      <c r="I76" s="220">
        <v>2.41093000410701</v>
      </c>
      <c r="J76" s="222">
        <v>36010</v>
      </c>
      <c r="K76" s="214" t="s">
        <v>38</v>
      </c>
      <c r="L76" s="214" t="s">
        <v>49</v>
      </c>
      <c r="M76" s="214" t="str">
        <v>8183113</v>
      </c>
      <c r="N76" s="214" t="str">
        <v>מירון 8311- ממשלת ישראל</v>
      </c>
      <c r="O76" s="208"/>
      <c r="P76" s="208"/>
    </row>
    <row r="77" spans="1:16">
      <c r="A77" s="213">
        <v>0.0631866174863586</v>
      </c>
      <c r="B77" s="213">
        <v>0</v>
      </c>
      <c r="C77" s="213">
        <v>32076.6351646419</v>
      </c>
      <c r="D77" s="213">
        <v>165.685098990919</v>
      </c>
      <c r="E77" s="213">
        <v>19360000</v>
      </c>
      <c r="F77" s="213">
        <v>-0.73941568696499</v>
      </c>
      <c r="G77" s="213">
        <v>5.5</v>
      </c>
      <c r="H77" s="214" t="s">
        <v>28</v>
      </c>
      <c r="I77" s="220">
        <v>2.48800804566171</v>
      </c>
      <c r="J77" s="222">
        <v>36039</v>
      </c>
      <c r="K77" s="214" t="s">
        <v>38</v>
      </c>
      <c r="L77" s="214" t="s">
        <v>49</v>
      </c>
      <c r="M77" s="214" t="str">
        <v>8183121</v>
      </c>
      <c r="N77" s="214" t="str">
        <v>מירון 8312- ממשלת ישראל</v>
      </c>
      <c r="O77" s="208"/>
      <c r="P77" s="208"/>
    </row>
    <row r="78" spans="1:16">
      <c r="A78" s="213">
        <v>0.34398157135475</v>
      </c>
      <c r="B78" s="213">
        <v>0</v>
      </c>
      <c r="C78" s="213">
        <v>174621.965958039</v>
      </c>
      <c r="D78" s="213">
        <v>168.880044446846</v>
      </c>
      <c r="E78" s="213">
        <v>103400000</v>
      </c>
      <c r="F78" s="213">
        <v>-0.751217395901681</v>
      </c>
      <c r="G78" s="213">
        <v>5.5</v>
      </c>
      <c r="H78" s="214" t="s">
        <v>28</v>
      </c>
      <c r="I78" s="220">
        <v>2.51146726841541</v>
      </c>
      <c r="J78" s="222">
        <v>36069</v>
      </c>
      <c r="K78" s="214" t="s">
        <v>38</v>
      </c>
      <c r="L78" s="214" t="s">
        <v>49</v>
      </c>
      <c r="M78" s="214" t="str">
        <v>8183139</v>
      </c>
      <c r="N78" s="214" t="str">
        <v>מירון 8313- ממשלת ישראל</v>
      </c>
      <c r="O78" s="208"/>
      <c r="P78" s="208"/>
    </row>
    <row r="79" spans="1:16">
      <c r="A79" s="213">
        <v>0.189291508567994</v>
      </c>
      <c r="B79" s="213">
        <v>0</v>
      </c>
      <c r="C79" s="213">
        <v>96093.6809350664</v>
      </c>
      <c r="D79" s="213">
        <v>166.71353389151</v>
      </c>
      <c r="E79" s="213">
        <v>57640000</v>
      </c>
      <c r="F79" s="213">
        <v>-0.764854926228524</v>
      </c>
      <c r="G79" s="213">
        <v>5.5</v>
      </c>
      <c r="H79" s="214" t="s">
        <v>28</v>
      </c>
      <c r="I79" s="220">
        <v>2.59649088791742</v>
      </c>
      <c r="J79" s="222">
        <v>36100</v>
      </c>
      <c r="K79" s="214" t="s">
        <v>38</v>
      </c>
      <c r="L79" s="214" t="s">
        <v>49</v>
      </c>
      <c r="M79" s="214" t="str">
        <v>8183147</v>
      </c>
      <c r="N79" s="214" t="str">
        <v>מירון 8314- ממשלת ישראל</v>
      </c>
      <c r="O79" s="208"/>
      <c r="P79" s="208"/>
    </row>
    <row r="80" spans="1:16">
      <c r="A80" s="213">
        <v>0.197362367230796</v>
      </c>
      <c r="B80" s="213">
        <v>0</v>
      </c>
      <c r="C80" s="213">
        <v>100190.845795141</v>
      </c>
      <c r="D80" s="213">
        <v>161.493948734915</v>
      </c>
      <c r="E80" s="213">
        <v>62040000</v>
      </c>
      <c r="F80" s="213">
        <v>-0.662835708975793</v>
      </c>
      <c r="G80" s="213">
        <v>5.5</v>
      </c>
      <c r="H80" s="214" t="s">
        <v>28</v>
      </c>
      <c r="I80" s="220">
        <v>2.67673223790237</v>
      </c>
      <c r="J80" s="222">
        <v>36130</v>
      </c>
      <c r="K80" s="214" t="s">
        <v>38</v>
      </c>
      <c r="L80" s="214" t="s">
        <v>49</v>
      </c>
      <c r="M80" s="214" t="str">
        <v>8183154</v>
      </c>
      <c r="N80" s="214" t="str">
        <v>מירון 8315- ממשלת ישראל</v>
      </c>
      <c r="O80" s="208"/>
      <c r="P80" s="208"/>
    </row>
    <row r="81" spans="1:16">
      <c r="A81" s="213">
        <v>0.174972320406804</v>
      </c>
      <c r="B81" s="213">
        <v>0</v>
      </c>
      <c r="C81" s="213">
        <v>88824.5566683732</v>
      </c>
      <c r="D81" s="213">
        <v>159.584183737645</v>
      </c>
      <c r="E81" s="213">
        <v>55660000</v>
      </c>
      <c r="F81" s="213">
        <v>-0.672014815926553</v>
      </c>
      <c r="G81" s="213">
        <v>5.5</v>
      </c>
      <c r="H81" s="214" t="s">
        <v>28</v>
      </c>
      <c r="I81" s="220">
        <v>2.76165674879185</v>
      </c>
      <c r="J81" s="222">
        <v>36161</v>
      </c>
      <c r="K81" s="214" t="s">
        <v>38</v>
      </c>
      <c r="L81" s="214" t="s">
        <v>49</v>
      </c>
      <c r="M81" s="214" t="str">
        <v>8183162</v>
      </c>
      <c r="N81" s="214" t="str">
        <v>מירון 8316- ממשלת ישראל</v>
      </c>
      <c r="O81" s="208"/>
      <c r="P81" s="208"/>
    </row>
    <row r="82" spans="1:16">
      <c r="A82" s="213">
        <v>0.350022394675299</v>
      </c>
      <c r="B82" s="213">
        <v>0</v>
      </c>
      <c r="C82" s="213">
        <v>177688.585021627</v>
      </c>
      <c r="D82" s="213">
        <v>159.619641593269</v>
      </c>
      <c r="E82" s="213">
        <v>111320000</v>
      </c>
      <c r="F82" s="213">
        <v>-0.680669402480126</v>
      </c>
      <c r="G82" s="213">
        <v>5.5</v>
      </c>
      <c r="H82" s="214" t="s">
        <v>28</v>
      </c>
      <c r="I82" s="220">
        <v>2.84676294649323</v>
      </c>
      <c r="J82" s="222">
        <v>36192</v>
      </c>
      <c r="K82" s="214" t="s">
        <v>38</v>
      </c>
      <c r="L82" s="214" t="s">
        <v>49</v>
      </c>
      <c r="M82" s="214" t="str">
        <v>8183170</v>
      </c>
      <c r="N82" s="214" t="str">
        <v>מירון 8317- ממשלת ישראל</v>
      </c>
      <c r="O82" s="208"/>
      <c r="P82" s="208"/>
    </row>
    <row r="83" spans="1:16">
      <c r="A83" s="213">
        <v>0.260713590710944</v>
      </c>
      <c r="B83" s="213">
        <v>0</v>
      </c>
      <c r="C83" s="213">
        <v>132351.043059144</v>
      </c>
      <c r="D83" s="213">
        <v>159.998843156605</v>
      </c>
      <c r="E83" s="213">
        <v>82720000</v>
      </c>
      <c r="F83" s="213">
        <v>-0.58573121058941</v>
      </c>
      <c r="G83" s="213">
        <v>5.5</v>
      </c>
      <c r="H83" s="214" t="s">
        <v>28</v>
      </c>
      <c r="I83" s="220">
        <v>2.92254253672339</v>
      </c>
      <c r="J83" s="222">
        <v>36220</v>
      </c>
      <c r="K83" s="214" t="s">
        <v>38</v>
      </c>
      <c r="L83" s="214" t="s">
        <v>49</v>
      </c>
      <c r="M83" s="214" t="str">
        <v>8183188</v>
      </c>
      <c r="N83" s="214" t="str">
        <v>מירון 8318- ממשלת ישראל</v>
      </c>
      <c r="O83" s="208"/>
      <c r="P83" s="208"/>
    </row>
    <row r="84" spans="1:16">
      <c r="A84" s="213">
        <v>0.120420921733523</v>
      </c>
      <c r="B84" s="213">
        <v>0</v>
      </c>
      <c r="C84" s="213">
        <v>61131.5833367725</v>
      </c>
      <c r="D84" s="213">
        <v>161.042105734385</v>
      </c>
      <c r="E84" s="213">
        <v>37960000</v>
      </c>
      <c r="F84" s="213">
        <v>-0.593336756348611</v>
      </c>
      <c r="G84" s="213">
        <v>5.5</v>
      </c>
      <c r="H84" s="214" t="s">
        <v>28</v>
      </c>
      <c r="I84" s="220">
        <v>2.55278813774793</v>
      </c>
      <c r="J84" s="222">
        <v>36252</v>
      </c>
      <c r="K84" s="214" t="s">
        <v>38</v>
      </c>
      <c r="L84" s="214" t="s">
        <v>49</v>
      </c>
      <c r="M84" s="214" t="str">
        <v>8183196</v>
      </c>
      <c r="N84" s="214" t="str">
        <v>מירון 8319- ממשלת ישראל</v>
      </c>
      <c r="O84" s="208"/>
      <c r="P84" s="208"/>
    </row>
    <row r="85" spans="1:16">
      <c r="A85" s="213">
        <v>0.226667304959581</v>
      </c>
      <c r="B85" s="213">
        <v>0</v>
      </c>
      <c r="C85" s="213">
        <v>115067.473686351</v>
      </c>
      <c r="D85" s="213">
        <v>161.520878279549</v>
      </c>
      <c r="E85" s="213">
        <v>71240000</v>
      </c>
      <c r="F85" s="213">
        <v>-0.614317572236062</v>
      </c>
      <c r="G85" s="213">
        <v>5.5</v>
      </c>
      <c r="H85" s="214" t="s">
        <v>28</v>
      </c>
      <c r="I85" s="220">
        <v>2.63578259057469</v>
      </c>
      <c r="J85" s="222">
        <v>36282</v>
      </c>
      <c r="K85" s="214" t="s">
        <v>38</v>
      </c>
      <c r="L85" s="214" t="s">
        <v>49</v>
      </c>
      <c r="M85" s="214" t="str">
        <v>8183204</v>
      </c>
      <c r="N85" s="214" t="str">
        <v>מירון 8320- ממשלת ישראל</v>
      </c>
      <c r="O85" s="208"/>
      <c r="P85" s="208"/>
    </row>
    <row r="86" spans="1:16">
      <c r="A86" s="213">
        <v>0.163082743540712</v>
      </c>
      <c r="B86" s="213">
        <v>0</v>
      </c>
      <c r="C86" s="213">
        <v>82788.8226068382</v>
      </c>
      <c r="D86" s="213">
        <v>160.817448731232</v>
      </c>
      <c r="E86" s="213">
        <v>51480000</v>
      </c>
      <c r="F86" s="213">
        <v>-0.541671497225762</v>
      </c>
      <c r="G86" s="213">
        <v>5.5</v>
      </c>
      <c r="H86" s="214" t="s">
        <v>28</v>
      </c>
      <c r="I86" s="220">
        <v>2.71564350628207</v>
      </c>
      <c r="J86" s="222">
        <v>36312</v>
      </c>
      <c r="K86" s="214" t="s">
        <v>38</v>
      </c>
      <c r="L86" s="214" t="s">
        <v>49</v>
      </c>
      <c r="M86" s="214" t="str">
        <v>8183212</v>
      </c>
      <c r="N86" s="214" t="str">
        <v>מירון 8321- ממשלת ישראל</v>
      </c>
      <c r="O86" s="208"/>
      <c r="P86" s="208"/>
    </row>
    <row r="87" spans="1:16">
      <c r="A87" s="213">
        <v>0.116511755370503</v>
      </c>
      <c r="B87" s="213">
        <v>0</v>
      </c>
      <c r="C87" s="213">
        <v>59147.0982003188</v>
      </c>
      <c r="D87" s="213">
        <v>160.203407909856</v>
      </c>
      <c r="E87" s="213">
        <v>36920000</v>
      </c>
      <c r="F87" s="213">
        <v>-0.560291971325876</v>
      </c>
      <c r="G87" s="213">
        <v>5.5</v>
      </c>
      <c r="H87" s="214" t="s">
        <v>28</v>
      </c>
      <c r="I87" s="220">
        <v>2.79855757454948</v>
      </c>
      <c r="J87" s="222">
        <v>36342</v>
      </c>
      <c r="K87" s="214" t="s">
        <v>38</v>
      </c>
      <c r="L87" s="214" t="s">
        <v>49</v>
      </c>
      <c r="M87" s="214" t="str">
        <v>8183220</v>
      </c>
      <c r="N87" s="214" t="str">
        <v>מירון 8322- ממשלת ישראל</v>
      </c>
      <c r="O87" s="208"/>
      <c r="P87" s="208"/>
    </row>
    <row r="88" spans="1:16">
      <c r="A88" s="213">
        <v>0.108104918072841</v>
      </c>
      <c r="B88" s="213">
        <v>0</v>
      </c>
      <c r="C88" s="213">
        <v>54879.3740585125</v>
      </c>
      <c r="D88" s="213">
        <v>159.904936067927</v>
      </c>
      <c r="E88" s="213">
        <v>34320000</v>
      </c>
      <c r="F88" s="213">
        <v>-0.578387925028802</v>
      </c>
      <c r="G88" s="213">
        <v>5.5</v>
      </c>
      <c r="H88" s="214" t="s">
        <v>28</v>
      </c>
      <c r="I88" s="220">
        <v>2.88402518378636</v>
      </c>
      <c r="J88" s="222">
        <v>36373</v>
      </c>
      <c r="K88" s="214" t="s">
        <v>38</v>
      </c>
      <c r="L88" s="214" t="s">
        <v>49</v>
      </c>
      <c r="M88" s="214" t="str">
        <v>8183238</v>
      </c>
      <c r="N88" s="214" t="str">
        <v>מירון 8323- ממשלת ישראל</v>
      </c>
      <c r="O88" s="208"/>
      <c r="P88" s="208"/>
    </row>
    <row r="89" spans="1:16">
      <c r="A89" s="213">
        <v>0.237915182409677</v>
      </c>
      <c r="B89" s="213">
        <v>0</v>
      </c>
      <c r="C89" s="213">
        <v>120777.449559347</v>
      </c>
      <c r="D89" s="213">
        <v>159.085154846347</v>
      </c>
      <c r="E89" s="213">
        <v>75920000</v>
      </c>
      <c r="F89" s="213">
        <v>-0.485547814726831</v>
      </c>
      <c r="G89" s="213">
        <v>5.5</v>
      </c>
      <c r="H89" s="214" t="s">
        <v>28</v>
      </c>
      <c r="I89" s="220">
        <v>2.96575036397057</v>
      </c>
      <c r="J89" s="222">
        <v>36404</v>
      </c>
      <c r="K89" s="214" t="s">
        <v>38</v>
      </c>
      <c r="L89" s="214" t="s">
        <v>49</v>
      </c>
      <c r="M89" s="214" t="str">
        <v>8183246</v>
      </c>
      <c r="N89" s="214" t="str">
        <v>מירון 8324- ממשלת ישראל</v>
      </c>
      <c r="O89" s="208"/>
      <c r="P89" s="208"/>
    </row>
    <row r="90" spans="1:16">
      <c r="A90" s="213">
        <v>0.137825089689958</v>
      </c>
      <c r="B90" s="213">
        <v>0</v>
      </c>
      <c r="C90" s="213">
        <v>69966.7950966561</v>
      </c>
      <c r="D90" s="213">
        <v>162.110275942206</v>
      </c>
      <c r="E90" s="213">
        <v>43160000</v>
      </c>
      <c r="F90" s="213">
        <v>-0.497349523663522</v>
      </c>
      <c r="G90" s="213">
        <v>5.5</v>
      </c>
      <c r="H90" s="214" t="s">
        <v>28</v>
      </c>
      <c r="I90" s="220">
        <v>2.97974193648021</v>
      </c>
      <c r="J90" s="222">
        <v>36434</v>
      </c>
      <c r="K90" s="214" t="s">
        <v>38</v>
      </c>
      <c r="L90" s="214" t="s">
        <v>49</v>
      </c>
      <c r="M90" s="214" t="str">
        <v>8183253</v>
      </c>
      <c r="N90" s="214" t="str">
        <v>מירון 8325- ממשלת ישראל</v>
      </c>
      <c r="O90" s="208"/>
      <c r="P90" s="208"/>
    </row>
    <row r="91" spans="1:16">
      <c r="A91" s="213">
        <v>0.0330819717074761</v>
      </c>
      <c r="B91" s="213">
        <v>0</v>
      </c>
      <c r="C91" s="213">
        <v>16794.036129831</v>
      </c>
      <c r="D91" s="213">
        <v>161.48111663299</v>
      </c>
      <c r="E91" s="213">
        <v>10400000</v>
      </c>
      <c r="F91" s="213">
        <v>-0.510724793791772</v>
      </c>
      <c r="G91" s="213">
        <v>5.5</v>
      </c>
      <c r="H91" s="214" t="s">
        <v>28</v>
      </c>
      <c r="I91" s="220">
        <v>3.064859121089</v>
      </c>
      <c r="J91" s="222">
        <v>36465</v>
      </c>
      <c r="K91" s="214" t="s">
        <v>38</v>
      </c>
      <c r="L91" s="214" t="s">
        <v>49</v>
      </c>
      <c r="M91" s="214" t="str">
        <v>8183261</v>
      </c>
      <c r="N91" s="214" t="str">
        <v>מירון 8326- ממשלת ישראל</v>
      </c>
      <c r="O91" s="208"/>
      <c r="P91" s="208"/>
    </row>
    <row r="92" spans="1:16">
      <c r="A92" s="213">
        <v>0.152432051451145</v>
      </c>
      <c r="B92" s="213">
        <v>0</v>
      </c>
      <c r="C92" s="213">
        <v>77382.0073981946</v>
      </c>
      <c r="D92" s="213">
        <v>160.01242224606</v>
      </c>
      <c r="E92" s="213">
        <v>48360000</v>
      </c>
      <c r="F92" s="213">
        <v>-0.416311122298242</v>
      </c>
      <c r="G92" s="213">
        <v>5.5</v>
      </c>
      <c r="H92" s="214" t="s">
        <v>28</v>
      </c>
      <c r="I92" s="220">
        <v>3.1443499831097</v>
      </c>
      <c r="J92" s="222">
        <v>36495</v>
      </c>
      <c r="K92" s="214" t="s">
        <v>38</v>
      </c>
      <c r="L92" s="214" t="s">
        <v>49</v>
      </c>
      <c r="M92" s="214" t="str">
        <v>8183279</v>
      </c>
      <c r="N92" s="214" t="str">
        <v>מירון 8327- ממשלת ישראל</v>
      </c>
      <c r="O92" s="208"/>
      <c r="P92" s="208"/>
    </row>
    <row r="93" spans="1:16">
      <c r="A93" s="213">
        <v>0.522573205212231</v>
      </c>
      <c r="B93" s="213">
        <v>0</v>
      </c>
      <c r="C93" s="213">
        <v>265283.864166793</v>
      </c>
      <c r="D93" s="213">
        <v>160.428074604979</v>
      </c>
      <c r="E93" s="213">
        <v>165360000</v>
      </c>
      <c r="F93" s="213">
        <v>-0.426801530241967</v>
      </c>
      <c r="G93" s="213">
        <v>5.5</v>
      </c>
      <c r="H93" s="214" t="s">
        <v>28</v>
      </c>
      <c r="I93" s="220">
        <v>3.23484953100082</v>
      </c>
      <c r="J93" s="222">
        <v>36528</v>
      </c>
      <c r="K93" s="214" t="s">
        <v>38</v>
      </c>
      <c r="L93" s="214" t="s">
        <v>49</v>
      </c>
      <c r="M93" s="214" t="str">
        <v>8183287</v>
      </c>
      <c r="N93" s="214" t="str">
        <v>מירון 8328- ממשלת ישראל</v>
      </c>
      <c r="O93" s="208"/>
      <c r="P93" s="208"/>
    </row>
    <row r="94" spans="1:16">
      <c r="A94" s="213">
        <v>0.36175875953229</v>
      </c>
      <c r="B94" s="213">
        <v>0</v>
      </c>
      <c r="C94" s="213">
        <v>183646.541130895</v>
      </c>
      <c r="D94" s="213">
        <v>160.530193296237</v>
      </c>
      <c r="E94" s="213">
        <v>114400000</v>
      </c>
      <c r="F94" s="213">
        <v>-0.435718376994134</v>
      </c>
      <c r="G94" s="213">
        <v>5.5</v>
      </c>
      <c r="H94" s="214" t="s">
        <v>28</v>
      </c>
      <c r="I94" s="220">
        <v>3.31457850913588</v>
      </c>
      <c r="J94" s="222">
        <v>36557</v>
      </c>
      <c r="K94" s="214" t="s">
        <v>38</v>
      </c>
      <c r="L94" s="214" t="s">
        <v>49</v>
      </c>
      <c r="M94" s="214" t="str">
        <v>8183295</v>
      </c>
      <c r="N94" s="214" t="str">
        <v>מירון 8329- ממשלת ישראל</v>
      </c>
      <c r="O94" s="208"/>
      <c r="P94" s="208"/>
    </row>
    <row r="95" spans="1:16">
      <c r="A95" s="213">
        <v>0.378965847509956</v>
      </c>
      <c r="B95" s="213">
        <v>0</v>
      </c>
      <c r="C95" s="213">
        <v>192381.705399257</v>
      </c>
      <c r="D95" s="213">
        <v>160.854268728476</v>
      </c>
      <c r="E95" s="213">
        <v>119600000</v>
      </c>
      <c r="F95" s="213">
        <v>-0.34681216967106</v>
      </c>
      <c r="G95" s="213">
        <v>5.5</v>
      </c>
      <c r="H95" s="214" t="s">
        <v>28</v>
      </c>
      <c r="I95" s="220">
        <v>3.39007670614173</v>
      </c>
      <c r="J95" s="222">
        <v>36586</v>
      </c>
      <c r="K95" s="214" t="s">
        <v>38</v>
      </c>
      <c r="L95" s="214" t="s">
        <v>49</v>
      </c>
      <c r="M95" s="214" t="str">
        <v>8183303</v>
      </c>
      <c r="N95" s="214" t="str">
        <v>מירון 8330- ממשלת ישראל</v>
      </c>
      <c r="O95" s="208"/>
      <c r="P95" s="208"/>
    </row>
    <row r="96" spans="1:16">
      <c r="A96" s="213">
        <v>0.341764862428614</v>
      </c>
      <c r="B96" s="213">
        <v>0</v>
      </c>
      <c r="C96" s="213">
        <v>173496.655467962</v>
      </c>
      <c r="D96" s="213">
        <v>161.542509746706</v>
      </c>
      <c r="E96" s="213">
        <v>107400000</v>
      </c>
      <c r="F96" s="213">
        <v>-0.355466756224633</v>
      </c>
      <c r="G96" s="213">
        <v>5.5</v>
      </c>
      <c r="H96" s="214" t="s">
        <v>28</v>
      </c>
      <c r="I96" s="220">
        <v>3.01800521820205</v>
      </c>
      <c r="J96" s="222">
        <v>36618</v>
      </c>
      <c r="K96" s="214" t="s">
        <v>38</v>
      </c>
      <c r="L96" s="214" t="s">
        <v>49</v>
      </c>
      <c r="M96" s="214" t="str">
        <v>8183311</v>
      </c>
      <c r="N96" s="214" t="str">
        <v>מירון 8331- ממשלת ישראל</v>
      </c>
      <c r="O96" s="208"/>
      <c r="P96" s="208"/>
    </row>
    <row r="97" spans="1:16">
      <c r="A97" s="213">
        <v>0.183971438211975</v>
      </c>
      <c r="B97" s="213">
        <v>0</v>
      </c>
      <c r="C97" s="213">
        <v>93392.9515298707</v>
      </c>
      <c r="D97" s="213">
        <v>162.14054085047</v>
      </c>
      <c r="E97" s="213">
        <v>57600000</v>
      </c>
      <c r="F97" s="213">
        <v>-0.373824970126153</v>
      </c>
      <c r="G97" s="213">
        <v>5.5</v>
      </c>
      <c r="H97" s="214" t="s">
        <v>28</v>
      </c>
      <c r="I97" s="220">
        <v>3.09841581354005</v>
      </c>
      <c r="J97" s="222">
        <v>36647</v>
      </c>
      <c r="K97" s="214" t="s">
        <v>38</v>
      </c>
      <c r="L97" s="214" t="s">
        <v>49</v>
      </c>
      <c r="M97" s="214" t="str">
        <v>8183329</v>
      </c>
      <c r="N97" s="214" t="str">
        <v>מירון 8332- ממשלת ישראל</v>
      </c>
      <c r="O97" s="208"/>
      <c r="P97" s="208"/>
    </row>
    <row r="98" spans="1:16">
      <c r="A98" s="213">
        <v>0.243669093971253</v>
      </c>
      <c r="B98" s="213">
        <v>0</v>
      </c>
      <c r="C98" s="213">
        <v>123698.418100987</v>
      </c>
      <c r="D98" s="213">
        <v>161.065648568993</v>
      </c>
      <c r="E98" s="213">
        <v>76800000</v>
      </c>
      <c r="F98" s="213">
        <v>-0.303801497101785</v>
      </c>
      <c r="G98" s="213">
        <v>5.5</v>
      </c>
      <c r="H98" s="214" t="s">
        <v>28</v>
      </c>
      <c r="I98" s="220">
        <v>3.18028527565937</v>
      </c>
      <c r="J98" s="222">
        <v>36678</v>
      </c>
      <c r="K98" s="214" t="s">
        <v>38</v>
      </c>
      <c r="L98" s="214" t="s">
        <v>49</v>
      </c>
      <c r="M98" s="214" t="str">
        <v>8183337</v>
      </c>
      <c r="N98" s="214" t="str">
        <v>מירון 8333- ממשלת ישראל</v>
      </c>
      <c r="O98" s="208"/>
      <c r="P98" s="208"/>
    </row>
    <row r="99" spans="1:16">
      <c r="A99" s="213">
        <v>0.151134819591489</v>
      </c>
      <c r="B99" s="213">
        <v>0</v>
      </c>
      <c r="C99" s="213">
        <v>76723.4686958323</v>
      </c>
      <c r="D99" s="213">
        <v>159.840559782984</v>
      </c>
      <c r="E99" s="213">
        <v>48000000</v>
      </c>
      <c r="F99" s="213">
        <v>-0.321372930407525</v>
      </c>
      <c r="G99" s="213">
        <v>5.5</v>
      </c>
      <c r="H99" s="214" t="s">
        <v>28</v>
      </c>
      <c r="I99" s="220">
        <v>3.26612740647497</v>
      </c>
      <c r="J99" s="222">
        <v>36709</v>
      </c>
      <c r="K99" s="214" t="s">
        <v>38</v>
      </c>
      <c r="L99" s="214" t="s">
        <v>49</v>
      </c>
      <c r="M99" s="214" t="str">
        <v>8183345</v>
      </c>
      <c r="N99" s="214" t="str">
        <v>מירון 8334- ממשלת ישראל</v>
      </c>
      <c r="O99" s="208"/>
      <c r="P99" s="208"/>
    </row>
    <row r="100" spans="1:16">
      <c r="A100" s="213">
        <v>0.292238623929671</v>
      </c>
      <c r="B100" s="213">
        <v>0</v>
      </c>
      <c r="C100" s="213">
        <v>148354.700626803</v>
      </c>
      <c r="D100" s="213">
        <v>159.521183469681</v>
      </c>
      <c r="E100" s="213">
        <v>93000000</v>
      </c>
      <c r="F100" s="213">
        <v>-0.3376330627203</v>
      </c>
      <c r="G100" s="213">
        <v>5.5</v>
      </c>
      <c r="H100" s="214" t="s">
        <v>28</v>
      </c>
      <c r="I100" s="220">
        <v>3.34899250885527</v>
      </c>
      <c r="J100" s="222">
        <v>36739</v>
      </c>
      <c r="K100" s="214" t="s">
        <v>38</v>
      </c>
      <c r="L100" s="214" t="s">
        <v>49</v>
      </c>
      <c r="M100" s="214" t="str">
        <v>8183352</v>
      </c>
      <c r="N100" s="214" t="str">
        <v>מירון 8335- ממשלת ישראל</v>
      </c>
      <c r="O100" s="208"/>
      <c r="P100" s="208"/>
    </row>
    <row r="101" spans="1:16">
      <c r="A101" s="213">
        <v>0.0375037115062086</v>
      </c>
      <c r="B101" s="213">
        <v>0</v>
      </c>
      <c r="C101" s="213">
        <v>19038.7287555684</v>
      </c>
      <c r="D101" s="213">
        <v>158.65607296307</v>
      </c>
      <c r="E101" s="213">
        <v>12000000</v>
      </c>
      <c r="F101" s="213">
        <v>-0.252660758376123</v>
      </c>
      <c r="G101" s="213">
        <v>5.5</v>
      </c>
      <c r="H101" s="214" t="s">
        <v>28</v>
      </c>
      <c r="I101" s="220">
        <v>3.42992324861543</v>
      </c>
      <c r="J101" s="222">
        <v>36770</v>
      </c>
      <c r="K101" s="214" t="s">
        <v>38</v>
      </c>
      <c r="L101" s="214" t="s">
        <v>49</v>
      </c>
      <c r="M101" s="214" t="str">
        <v>8183360</v>
      </c>
      <c r="N101" s="214" t="str">
        <v>מירון 8336- ממשלת ישראל</v>
      </c>
      <c r="O101" s="208"/>
      <c r="P101" s="208"/>
    </row>
    <row r="102" spans="1:16">
      <c r="A102" s="213">
        <v>0.0964863581186109</v>
      </c>
      <c r="B102" s="213">
        <v>0</v>
      </c>
      <c r="C102" s="213">
        <v>48981.2215126698</v>
      </c>
      <c r="D102" s="213">
        <v>163.270738375566</v>
      </c>
      <c r="E102" s="213">
        <v>30000000</v>
      </c>
      <c r="F102" s="213">
        <v>-0.264724727511407</v>
      </c>
      <c r="G102" s="213">
        <v>5.5</v>
      </c>
      <c r="H102" s="214" t="s">
        <v>28</v>
      </c>
      <c r="I102" s="220">
        <v>3.43771357233925</v>
      </c>
      <c r="J102" s="222">
        <v>36801</v>
      </c>
      <c r="K102" s="214" t="s">
        <v>38</v>
      </c>
      <c r="L102" s="214" t="s">
        <v>49</v>
      </c>
      <c r="M102" s="214" t="str">
        <v>8183378</v>
      </c>
      <c r="N102" s="214" t="str">
        <v>מירון 8337- ממשלת ישראל</v>
      </c>
      <c r="O102" s="208"/>
      <c r="P102" s="208"/>
    </row>
    <row r="103" spans="1:16">
      <c r="A103" s="213">
        <v>0.275754987497934</v>
      </c>
      <c r="B103" s="213">
        <v>0</v>
      </c>
      <c r="C103" s="213">
        <v>139986.795949494</v>
      </c>
      <c r="D103" s="213">
        <v>164.30375111443</v>
      </c>
      <c r="E103" s="213">
        <v>85200000</v>
      </c>
      <c r="F103" s="213">
        <v>-0.277575477242471</v>
      </c>
      <c r="G103" s="213">
        <v>5.5</v>
      </c>
      <c r="H103" s="214" t="s">
        <v>28</v>
      </c>
      <c r="I103" s="220">
        <v>3.52020767640961</v>
      </c>
      <c r="J103" s="222">
        <v>36831</v>
      </c>
      <c r="K103" s="214" t="s">
        <v>38</v>
      </c>
      <c r="L103" s="214" t="s">
        <v>49</v>
      </c>
      <c r="M103" s="214" t="str">
        <v>8183386</v>
      </c>
      <c r="N103" s="214" t="str">
        <v>מירון 8338- ממשלת ישראל</v>
      </c>
      <c r="O103" s="208"/>
      <c r="P103" s="208"/>
    </row>
    <row r="104" spans="1:16">
      <c r="A104" s="213">
        <v>0.0770207708760836</v>
      </c>
      <c r="B104" s="213">
        <v>0</v>
      </c>
      <c r="C104" s="213">
        <v>39099.5319226414</v>
      </c>
      <c r="D104" s="213">
        <v>162.914716344339</v>
      </c>
      <c r="E104" s="213">
        <v>24000000</v>
      </c>
      <c r="F104" s="213">
        <v>-0.1923409126997</v>
      </c>
      <c r="G104" s="213">
        <v>5.5</v>
      </c>
      <c r="H104" s="214" t="s">
        <v>28</v>
      </c>
      <c r="I104" s="220">
        <v>3.59904584679528</v>
      </c>
      <c r="J104" s="222">
        <v>36861</v>
      </c>
      <c r="K104" s="214" t="s">
        <v>38</v>
      </c>
      <c r="L104" s="214" t="s">
        <v>49</v>
      </c>
      <c r="M104" s="214" t="str">
        <v>8183394</v>
      </c>
      <c r="N104" s="214" t="str">
        <v>מירון 8339- ממשלת ישראל</v>
      </c>
      <c r="O104" s="208"/>
      <c r="P104" s="208"/>
    </row>
    <row r="105" spans="1:16">
      <c r="A105" s="213">
        <v>0.119447266499092</v>
      </c>
      <c r="B105" s="213">
        <v>0</v>
      </c>
      <c r="C105" s="213">
        <v>60637.3080460003</v>
      </c>
      <c r="D105" s="213">
        <v>163.003516252689</v>
      </c>
      <c r="E105" s="213">
        <v>37200000</v>
      </c>
      <c r="F105" s="213">
        <v>-0.202569060444833</v>
      </c>
      <c r="G105" s="213">
        <v>5.5</v>
      </c>
      <c r="H105" s="214" t="s">
        <v>28</v>
      </c>
      <c r="I105" s="220">
        <v>3.68414197094375</v>
      </c>
      <c r="J105" s="222">
        <v>36892</v>
      </c>
      <c r="K105" s="214" t="s">
        <v>38</v>
      </c>
      <c r="L105" s="214" t="s">
        <v>49</v>
      </c>
      <c r="M105" s="214" t="str">
        <v>8183402</v>
      </c>
      <c r="N105" s="214" t="str">
        <v>מירון 8340- ממשלת ישראל</v>
      </c>
      <c r="O105" s="208"/>
      <c r="P105" s="208"/>
    </row>
    <row r="106" spans="1:16">
      <c r="A106" s="213">
        <v>0.173649202438616</v>
      </c>
      <c r="B106" s="213">
        <v>0</v>
      </c>
      <c r="C106" s="213">
        <v>88152.876903991</v>
      </c>
      <c r="D106" s="213">
        <v>163.246068340724</v>
      </c>
      <c r="E106" s="213">
        <v>54000000</v>
      </c>
      <c r="F106" s="213">
        <v>-0.212534947991372</v>
      </c>
      <c r="G106" s="213">
        <v>5.5</v>
      </c>
      <c r="H106" s="214" t="s">
        <v>28</v>
      </c>
      <c r="I106" s="220">
        <v>3.76949452919369</v>
      </c>
      <c r="J106" s="222">
        <v>36923</v>
      </c>
      <c r="K106" s="214" t="s">
        <v>38</v>
      </c>
      <c r="L106" s="214" t="s">
        <v>49</v>
      </c>
      <c r="M106" s="214" t="str">
        <v>8183410</v>
      </c>
      <c r="N106" s="214" t="str">
        <v>מירון 8341- ממשלת ישראל</v>
      </c>
      <c r="O106" s="208"/>
      <c r="P106" s="208"/>
    </row>
    <row r="107" spans="1:16">
      <c r="A107" s="213">
        <v>0.290262562496703</v>
      </c>
      <c r="B107" s="213">
        <v>0</v>
      </c>
      <c r="C107" s="213">
        <v>147351.554641628</v>
      </c>
      <c r="D107" s="213">
        <v>163.723949601809</v>
      </c>
      <c r="E107" s="213">
        <v>90000000</v>
      </c>
      <c r="F107" s="213">
        <v>-0.131234286427499</v>
      </c>
      <c r="G107" s="213">
        <v>5.5</v>
      </c>
      <c r="H107" s="214" t="s">
        <v>28</v>
      </c>
      <c r="I107" s="220">
        <v>3.84425009852913</v>
      </c>
      <c r="J107" s="222">
        <v>36951</v>
      </c>
      <c r="K107" s="214" t="s">
        <v>38</v>
      </c>
      <c r="L107" s="214" t="s">
        <v>49</v>
      </c>
      <c r="M107" s="214" t="str">
        <v>8183428</v>
      </c>
      <c r="N107" s="214" t="str">
        <v>מירון 8342- ממשלת ישראל</v>
      </c>
      <c r="O107" s="208"/>
      <c r="P107" s="208"/>
    </row>
    <row r="108" spans="1:16">
      <c r="A108" s="213">
        <v>0.42159739546023</v>
      </c>
      <c r="B108" s="213">
        <v>0</v>
      </c>
      <c r="C108" s="213">
        <v>214023.576170391</v>
      </c>
      <c r="D108" s="213">
        <v>163.927371454037</v>
      </c>
      <c r="E108" s="213">
        <v>130560000</v>
      </c>
      <c r="F108" s="213">
        <v>-0.139888872981073</v>
      </c>
      <c r="G108" s="213">
        <v>5.5</v>
      </c>
      <c r="H108" s="214" t="s">
        <v>28</v>
      </c>
      <c r="I108" s="220">
        <v>3.46808986106008</v>
      </c>
      <c r="J108" s="222">
        <v>36982</v>
      </c>
      <c r="K108" s="214" t="s">
        <v>38</v>
      </c>
      <c r="L108" s="214" t="s">
        <v>49</v>
      </c>
      <c r="M108" s="214" t="str">
        <v>8183436</v>
      </c>
      <c r="N108" s="214" t="str">
        <v>מירון 8343- ממשלת ישראל</v>
      </c>
      <c r="O108" s="208"/>
      <c r="P108" s="208"/>
    </row>
    <row r="109" spans="1:16">
      <c r="A109" s="213">
        <v>0.416675160937794</v>
      </c>
      <c r="B109" s="213">
        <v>0</v>
      </c>
      <c r="C109" s="213">
        <v>211524.807803734</v>
      </c>
      <c r="D109" s="213">
        <v>163.718891488958</v>
      </c>
      <c r="E109" s="213">
        <v>129200000</v>
      </c>
      <c r="F109" s="213">
        <v>-0.15719804608822</v>
      </c>
      <c r="G109" s="213">
        <v>5.5</v>
      </c>
      <c r="H109" s="214" t="s">
        <v>28</v>
      </c>
      <c r="I109" s="220">
        <v>3.55141571563973</v>
      </c>
      <c r="J109" s="222">
        <v>37012</v>
      </c>
      <c r="K109" s="214" t="s">
        <v>38</v>
      </c>
      <c r="L109" s="214" t="s">
        <v>49</v>
      </c>
      <c r="M109" s="214" t="str">
        <v>8183444</v>
      </c>
      <c r="N109" s="214" t="str">
        <v>מירון 8344- ממשלת ישראל</v>
      </c>
      <c r="O109" s="208"/>
      <c r="P109" s="208"/>
    </row>
    <row r="110" spans="1:16">
      <c r="A110" s="213">
        <v>0.303590758610021</v>
      </c>
      <c r="B110" s="213">
        <v>0</v>
      </c>
      <c r="C110" s="213">
        <v>154117.602598254</v>
      </c>
      <c r="D110" s="213">
        <v>161.888238023376</v>
      </c>
      <c r="E110" s="213">
        <v>95200000</v>
      </c>
      <c r="F110" s="213">
        <v>-0.0916329964399349</v>
      </c>
      <c r="G110" s="213">
        <v>5.5</v>
      </c>
      <c r="H110" s="214" t="s">
        <v>28</v>
      </c>
      <c r="I110" s="220">
        <v>3.63263859499255</v>
      </c>
      <c r="J110" s="222">
        <v>37043</v>
      </c>
      <c r="K110" s="214" t="s">
        <v>38</v>
      </c>
      <c r="L110" s="214" t="s">
        <v>49</v>
      </c>
      <c r="M110" s="214" t="str">
        <v>8183451</v>
      </c>
      <c r="N110" s="214" t="str">
        <v>מירון 8345- ממשלת ישראל</v>
      </c>
      <c r="O110" s="208"/>
      <c r="P110" s="208"/>
    </row>
    <row r="111" spans="1:16">
      <c r="A111" s="213">
        <v>0.28097631514028</v>
      </c>
      <c r="B111" s="213">
        <v>0</v>
      </c>
      <c r="C111" s="213">
        <v>142637.398696108</v>
      </c>
      <c r="D111" s="213">
        <v>161.354523411887</v>
      </c>
      <c r="E111" s="213">
        <v>88400000</v>
      </c>
      <c r="F111" s="213">
        <v>-0.107368608355523</v>
      </c>
      <c r="G111" s="213">
        <v>5.5</v>
      </c>
      <c r="H111" s="214" t="s">
        <v>28</v>
      </c>
      <c r="I111" s="220">
        <v>3.7158769477304</v>
      </c>
      <c r="J111" s="222">
        <v>37073</v>
      </c>
      <c r="K111" s="214" t="s">
        <v>38</v>
      </c>
      <c r="L111" s="214" t="s">
        <v>49</v>
      </c>
      <c r="M111" s="214" t="str">
        <v>8183469</v>
      </c>
      <c r="N111" s="214" t="str">
        <v>מירון 8346- ממשלת ישראל</v>
      </c>
      <c r="O111" s="208"/>
      <c r="P111" s="208"/>
    </row>
    <row r="112" spans="1:16">
      <c r="A112" s="213">
        <v>0.25877240514672</v>
      </c>
      <c r="B112" s="213">
        <v>0</v>
      </c>
      <c r="C112" s="213">
        <v>131365.601780476</v>
      </c>
      <c r="D112" s="213">
        <v>160.987257083917</v>
      </c>
      <c r="E112" s="213">
        <v>81600000</v>
      </c>
      <c r="F112" s="213">
        <v>-0.123104220271112</v>
      </c>
      <c r="G112" s="213">
        <v>5.5</v>
      </c>
      <c r="H112" s="214" t="s">
        <v>28</v>
      </c>
      <c r="I112" s="220">
        <v>3.80166014182509</v>
      </c>
      <c r="J112" s="222">
        <v>37104</v>
      </c>
      <c r="K112" s="214" t="s">
        <v>38</v>
      </c>
      <c r="L112" s="214" t="s">
        <v>49</v>
      </c>
      <c r="M112" s="214" t="str">
        <v>8183477</v>
      </c>
      <c r="N112" s="214" t="str">
        <v>מירון 8347- ממשלת ישראל</v>
      </c>
      <c r="O112" s="208"/>
      <c r="P112" s="208"/>
    </row>
    <row r="113" spans="1:16">
      <c r="A113" s="213">
        <v>0.36409893329605</v>
      </c>
      <c r="B113" s="213">
        <v>0</v>
      </c>
      <c r="C113" s="213">
        <v>184834.528445744</v>
      </c>
      <c r="D113" s="213">
        <v>159.891460593204</v>
      </c>
      <c r="E113" s="213">
        <v>115600000</v>
      </c>
      <c r="F113" s="213">
        <v>-0.0459997218847286</v>
      </c>
      <c r="G113" s="213">
        <v>5.5</v>
      </c>
      <c r="H113" s="214" t="s">
        <v>28</v>
      </c>
      <c r="I113" s="220">
        <v>3.88459109885165</v>
      </c>
      <c r="J113" s="222">
        <v>37136</v>
      </c>
      <c r="K113" s="214" t="s">
        <v>38</v>
      </c>
      <c r="L113" s="214" t="s">
        <v>49</v>
      </c>
      <c r="M113" s="214" t="str">
        <v>8183485</v>
      </c>
      <c r="N113" s="214" t="str">
        <v>מירון 8348- ממשלת ישראל</v>
      </c>
      <c r="O113" s="208"/>
      <c r="P113" s="208"/>
    </row>
    <row r="114" spans="1:16">
      <c r="A114" s="213">
        <v>0.218414984501823</v>
      </c>
      <c r="B114" s="213">
        <v>0</v>
      </c>
      <c r="C114" s="213">
        <v>110878.189893112</v>
      </c>
      <c r="D114" s="213">
        <v>163.056161607518</v>
      </c>
      <c r="E114" s="213">
        <v>68000000</v>
      </c>
      <c r="F114" s="213">
        <v>-0.0572769104242336</v>
      </c>
      <c r="G114" s="213">
        <v>5.5</v>
      </c>
      <c r="H114" s="214" t="s">
        <v>28</v>
      </c>
      <c r="I114" s="220">
        <v>3.87841877852597</v>
      </c>
      <c r="J114" s="222">
        <v>37165</v>
      </c>
      <c r="K114" s="214" t="s">
        <v>38</v>
      </c>
      <c r="L114" s="214" t="s">
        <v>49</v>
      </c>
      <c r="M114" s="214" t="str">
        <v>8183493</v>
      </c>
      <c r="N114" s="214" t="str">
        <v>מירון 8349- ממשלת ישראל</v>
      </c>
      <c r="O114" s="208"/>
      <c r="P114" s="208"/>
    </row>
    <row r="115" spans="1:16">
      <c r="A115" s="213">
        <v>0.261732001057981</v>
      </c>
      <c r="B115" s="213">
        <v>0</v>
      </c>
      <c r="C115" s="213">
        <v>132868.038246564</v>
      </c>
      <c r="D115" s="213">
        <v>162.828478243338</v>
      </c>
      <c r="E115" s="213">
        <v>81600000</v>
      </c>
      <c r="F115" s="213">
        <v>-0.0701276601552974</v>
      </c>
      <c r="G115" s="213">
        <v>5.5</v>
      </c>
      <c r="H115" s="214" t="s">
        <v>28</v>
      </c>
      <c r="I115" s="220">
        <v>3.963772217871</v>
      </c>
      <c r="J115" s="222">
        <v>37196</v>
      </c>
      <c r="K115" s="214" t="s">
        <v>38</v>
      </c>
      <c r="L115" s="214" t="s">
        <v>49</v>
      </c>
      <c r="M115" s="214" t="str">
        <v>8183501</v>
      </c>
      <c r="N115" s="214" t="str">
        <v>מירון 8350- ממשלת ישראל</v>
      </c>
      <c r="O115" s="208"/>
      <c r="P115" s="208"/>
    </row>
    <row r="116" spans="1:16">
      <c r="A116" s="213">
        <v>0.0868919794249606</v>
      </c>
      <c r="B116" s="213">
        <v>0</v>
      </c>
      <c r="C116" s="213">
        <v>44110.6429434961</v>
      </c>
      <c r="D116" s="213">
        <v>162.171481409912</v>
      </c>
      <c r="E116" s="213">
        <v>27200000</v>
      </c>
      <c r="F116" s="213">
        <v>0.00697683823108562</v>
      </c>
      <c r="G116" s="213">
        <v>5.5</v>
      </c>
      <c r="H116" s="214" t="s">
        <v>28</v>
      </c>
      <c r="I116" s="220">
        <v>4.04471261247511</v>
      </c>
      <c r="J116" s="222">
        <v>37227</v>
      </c>
      <c r="K116" s="214" t="s">
        <v>38</v>
      </c>
      <c r="L116" s="214" t="s">
        <v>49</v>
      </c>
      <c r="M116" s="214" t="str">
        <v>8183519</v>
      </c>
      <c r="N116" s="214" t="str">
        <v>מירון 8351- ממשלת ישראל</v>
      </c>
      <c r="O116" s="208"/>
      <c r="P116" s="208"/>
    </row>
    <row r="117" spans="1:16">
      <c r="A117" s="213">
        <v>0.579294970981835</v>
      </c>
      <c r="B117" s="213">
        <v>0</v>
      </c>
      <c r="C117" s="213">
        <v>294078.622596118</v>
      </c>
      <c r="D117" s="213">
        <v>163.195684015604</v>
      </c>
      <c r="E117" s="213">
        <v>180200000</v>
      </c>
      <c r="F117" s="213">
        <v>-0.00298904931545369</v>
      </c>
      <c r="G117" s="213">
        <v>5.5</v>
      </c>
      <c r="H117" s="214" t="s">
        <v>28</v>
      </c>
      <c r="I117" s="220">
        <v>4.12714623622704</v>
      </c>
      <c r="J117" s="222">
        <v>37257</v>
      </c>
      <c r="K117" s="214" t="s">
        <v>38</v>
      </c>
      <c r="L117" s="214" t="s">
        <v>49</v>
      </c>
      <c r="M117" s="214" t="str">
        <v>8183527</v>
      </c>
      <c r="N117" s="214" t="str">
        <v>מירון 8352- ממשלת ישראל</v>
      </c>
      <c r="O117" s="208"/>
      <c r="P117" s="208"/>
    </row>
    <row r="118" spans="1:16">
      <c r="A118" s="213">
        <v>0.558224301684799</v>
      </c>
      <c r="B118" s="213">
        <v>0</v>
      </c>
      <c r="C118" s="213">
        <v>283382.114401772</v>
      </c>
      <c r="D118" s="213">
        <v>163.426824914517</v>
      </c>
      <c r="E118" s="213">
        <v>173400000</v>
      </c>
      <c r="F118" s="213">
        <v>-0.0132171970605861</v>
      </c>
      <c r="G118" s="213">
        <v>5.5</v>
      </c>
      <c r="H118" s="214" t="s">
        <v>28</v>
      </c>
      <c r="I118" s="220">
        <v>4.21265374933488</v>
      </c>
      <c r="J118" s="222">
        <v>37288</v>
      </c>
      <c r="K118" s="214" t="s">
        <v>38</v>
      </c>
      <c r="L118" s="214" t="s">
        <v>49</v>
      </c>
      <c r="M118" s="214" t="str">
        <v>8183535</v>
      </c>
      <c r="N118" s="214" t="str">
        <v>מירון 8353- ממשלת ישראל</v>
      </c>
      <c r="O118" s="208"/>
      <c r="P118" s="208"/>
    </row>
    <row r="119" spans="1:16">
      <c r="A119" s="213">
        <v>0.431753566698378</v>
      </c>
      <c r="B119" s="213">
        <v>0</v>
      </c>
      <c r="C119" s="213">
        <v>219179.348269539</v>
      </c>
      <c r="D119" s="213">
        <v>161.161285492308</v>
      </c>
      <c r="E119" s="213">
        <v>136000000</v>
      </c>
      <c r="F119" s="213">
        <v>0.0615269595384587</v>
      </c>
      <c r="G119" s="213">
        <v>5.5</v>
      </c>
      <c r="H119" s="214" t="s">
        <v>28</v>
      </c>
      <c r="I119" s="220">
        <v>4.28663238955925</v>
      </c>
      <c r="J119" s="222">
        <v>37316</v>
      </c>
      <c r="K119" s="214" t="s">
        <v>38</v>
      </c>
      <c r="L119" s="214" t="s">
        <v>49</v>
      </c>
      <c r="M119" s="214" t="str">
        <v>8183543</v>
      </c>
      <c r="N119" s="214" t="str">
        <v>מירון 8354- ממשלת ישראל</v>
      </c>
      <c r="O119" s="208"/>
      <c r="P119" s="208"/>
    </row>
    <row r="120" spans="1:16">
      <c r="A120" s="213">
        <v>0.2156651547301</v>
      </c>
      <c r="B120" s="213">
        <v>0</v>
      </c>
      <c r="C120" s="213">
        <v>109482.241037779</v>
      </c>
      <c r="D120" s="213">
        <v>160.061755903186</v>
      </c>
      <c r="E120" s="213">
        <v>68400000</v>
      </c>
      <c r="F120" s="213">
        <v>0.0526101127862919</v>
      </c>
      <c r="G120" s="213">
        <v>5.5</v>
      </c>
      <c r="H120" s="214" t="s">
        <v>28</v>
      </c>
      <c r="I120" s="220">
        <v>3.90962767854294</v>
      </c>
      <c r="J120" s="222">
        <v>37347</v>
      </c>
      <c r="K120" s="214" t="s">
        <v>38</v>
      </c>
      <c r="L120" s="214" t="s">
        <v>49</v>
      </c>
      <c r="M120" s="214" t="str">
        <v>8183550</v>
      </c>
      <c r="N120" s="214" t="str">
        <v>מירון 8355- ממשלת ישראל</v>
      </c>
      <c r="O120" s="208"/>
      <c r="P120" s="208"/>
    </row>
    <row r="121" spans="1:16">
      <c r="A121" s="213">
        <v>0.238620810960969</v>
      </c>
      <c r="B121" s="213">
        <v>0</v>
      </c>
      <c r="C121" s="213">
        <v>121135.661321615</v>
      </c>
      <c r="D121" s="213">
        <v>159.389028054757</v>
      </c>
      <c r="E121" s="213">
        <v>76000000</v>
      </c>
      <c r="F121" s="213">
        <v>0.0363499804735173</v>
      </c>
      <c r="G121" s="213">
        <v>5.5</v>
      </c>
      <c r="H121" s="214" t="s">
        <v>28</v>
      </c>
      <c r="I121" s="220">
        <v>3.99316335984095</v>
      </c>
      <c r="J121" s="222">
        <v>37377</v>
      </c>
      <c r="K121" s="214" t="s">
        <v>38</v>
      </c>
      <c r="L121" s="214" t="s">
        <v>49</v>
      </c>
      <c r="M121" s="214" t="str">
        <v>8183568</v>
      </c>
      <c r="N121" s="214" t="str">
        <v>מירון 8356- ממשלת ישראל</v>
      </c>
      <c r="O121" s="208"/>
      <c r="P121" s="208"/>
    </row>
    <row r="122" spans="1:16">
      <c r="A122" s="213">
        <v>0.398499357901246</v>
      </c>
      <c r="B122" s="213">
        <v>0</v>
      </c>
      <c r="C122" s="213">
        <v>202297.876120714</v>
      </c>
      <c r="D122" s="213">
        <v>156.577303499005</v>
      </c>
      <c r="E122" s="213">
        <v>129200000</v>
      </c>
      <c r="F122" s="213">
        <v>0.0977188669443119</v>
      </c>
      <c r="G122" s="213">
        <v>5.5</v>
      </c>
      <c r="H122" s="214" t="s">
        <v>28</v>
      </c>
      <c r="I122" s="220">
        <v>4.07642068569918</v>
      </c>
      <c r="J122" s="222">
        <v>37409</v>
      </c>
      <c r="K122" s="214" t="s">
        <v>38</v>
      </c>
      <c r="L122" s="214" t="s">
        <v>49</v>
      </c>
      <c r="M122" s="214" t="str">
        <v>8183576</v>
      </c>
      <c r="N122" s="214" t="str">
        <v>מירון 8357- ממשלת ישראל</v>
      </c>
      <c r="O122" s="208"/>
      <c r="P122" s="208"/>
    </row>
    <row r="123" spans="1:16">
      <c r="A123" s="213">
        <v>0.127783459863083</v>
      </c>
      <c r="B123" s="213">
        <v>0</v>
      </c>
      <c r="C123" s="213">
        <v>64869.1698521239</v>
      </c>
      <c r="D123" s="213">
        <v>155.189401560105</v>
      </c>
      <c r="E123" s="213">
        <v>41800000</v>
      </c>
      <c r="F123" s="213">
        <v>0.0832945560216893</v>
      </c>
      <c r="G123" s="213">
        <v>5.5</v>
      </c>
      <c r="H123" s="214" t="s">
        <v>28</v>
      </c>
      <c r="I123" s="220">
        <v>4.15709767726711</v>
      </c>
      <c r="J123" s="222">
        <v>37438</v>
      </c>
      <c r="K123" s="214" t="s">
        <v>38</v>
      </c>
      <c r="L123" s="214" t="s">
        <v>49</v>
      </c>
      <c r="M123" s="214" t="str">
        <v>8183584</v>
      </c>
      <c r="N123" s="214" t="str">
        <v>מירון 8358- ממשלת ישראל</v>
      </c>
      <c r="O123" s="208"/>
      <c r="P123" s="208"/>
    </row>
    <row r="124" spans="1:16">
      <c r="A124" s="213">
        <v>0.367119210666498</v>
      </c>
      <c r="B124" s="213">
        <v>0</v>
      </c>
      <c r="C124" s="213">
        <v>186367.769805416</v>
      </c>
      <c r="D124" s="213">
        <v>153.26296858998</v>
      </c>
      <c r="E124" s="213">
        <v>121600000</v>
      </c>
      <c r="F124" s="213">
        <v>0.0683457247018803</v>
      </c>
      <c r="G124" s="213">
        <v>5.5</v>
      </c>
      <c r="H124" s="214" t="s">
        <v>28</v>
      </c>
      <c r="I124" s="220">
        <v>4.24306758382386</v>
      </c>
      <c r="J124" s="222">
        <v>37469</v>
      </c>
      <c r="K124" s="214" t="s">
        <v>38</v>
      </c>
      <c r="L124" s="214" t="s">
        <v>49</v>
      </c>
      <c r="M124" s="214" t="str">
        <v>8183592</v>
      </c>
      <c r="N124" s="214" t="str">
        <v>מירון 8359- ממשלת ישראל</v>
      </c>
      <c r="O124" s="208"/>
      <c r="P124" s="208"/>
    </row>
    <row r="125" spans="1:16">
      <c r="A125" s="213">
        <v>0.36361272326669</v>
      </c>
      <c r="B125" s="213">
        <v>0</v>
      </c>
      <c r="C125" s="213">
        <v>184587.704318332</v>
      </c>
      <c r="D125" s="213">
        <v>151.799098945997</v>
      </c>
      <c r="E125" s="213">
        <v>121600000</v>
      </c>
      <c r="F125" s="213">
        <v>0.139680498719214</v>
      </c>
      <c r="G125" s="213">
        <v>5.5</v>
      </c>
      <c r="H125" s="214" t="s">
        <v>28</v>
      </c>
      <c r="I125" s="220">
        <v>4.32247752970943</v>
      </c>
      <c r="J125" s="222">
        <v>37500</v>
      </c>
      <c r="K125" s="214" t="s">
        <v>38</v>
      </c>
      <c r="L125" s="214" t="s">
        <v>49</v>
      </c>
      <c r="M125" s="214" t="str">
        <v>8183600</v>
      </c>
      <c r="N125" s="214" t="str">
        <v>מירון 8360- ממשלת ישראל</v>
      </c>
      <c r="O125" s="208"/>
      <c r="P125" s="208"/>
    </row>
    <row r="126" spans="1:16">
      <c r="A126" s="213">
        <v>0.0233202008702181</v>
      </c>
      <c r="B126" s="213">
        <v>0</v>
      </c>
      <c r="C126" s="213">
        <v>11838.4810745985</v>
      </c>
      <c r="D126" s="213">
        <v>155.769487823664</v>
      </c>
      <c r="E126" s="213">
        <v>7600000</v>
      </c>
      <c r="F126" s="213">
        <v>0.128403310179709</v>
      </c>
      <c r="G126" s="213">
        <v>5.5</v>
      </c>
      <c r="H126" s="214" t="s">
        <v>28</v>
      </c>
      <c r="I126" s="220">
        <v>4.31094609392517</v>
      </c>
      <c r="J126" s="222">
        <v>37530</v>
      </c>
      <c r="K126" s="214" t="s">
        <v>38</v>
      </c>
      <c r="L126" s="214" t="s">
        <v>49</v>
      </c>
      <c r="M126" s="214" t="str">
        <v>8183618</v>
      </c>
      <c r="N126" s="214" t="str">
        <v>מירון 8361- ממשלת ישראל</v>
      </c>
      <c r="O126" s="208"/>
      <c r="P126" s="208"/>
    </row>
    <row r="127" spans="1:16">
      <c r="A127" s="213">
        <v>0.0465819607513882</v>
      </c>
      <c r="B127" s="213">
        <v>0</v>
      </c>
      <c r="C127" s="213">
        <v>23647.2946284635</v>
      </c>
      <c r="D127" s="213">
        <v>155.574306766207</v>
      </c>
      <c r="E127" s="213">
        <v>15200000</v>
      </c>
      <c r="F127" s="213">
        <v>0.165906518578528</v>
      </c>
      <c r="G127" s="213">
        <v>5.5</v>
      </c>
      <c r="H127" s="214" t="s">
        <v>28</v>
      </c>
      <c r="I127" s="220">
        <v>4.64773769674782</v>
      </c>
      <c r="J127" s="222">
        <v>37654</v>
      </c>
      <c r="K127" s="214" t="s">
        <v>38</v>
      </c>
      <c r="L127" s="214" t="s">
        <v>49</v>
      </c>
      <c r="M127" s="214" t="str">
        <v>8183659</v>
      </c>
      <c r="N127" s="214" t="str">
        <v>מירון 8365- ממשלת ישראל</v>
      </c>
      <c r="O127" s="208"/>
      <c r="P127" s="208"/>
    </row>
    <row r="128" spans="1:16">
      <c r="A128" s="213">
        <v>0.357647681379225</v>
      </c>
      <c r="B128" s="213">
        <v>0</v>
      </c>
      <c r="C128" s="213">
        <v>181559.555637841</v>
      </c>
      <c r="D128" s="213">
        <v>154.387377243062</v>
      </c>
      <c r="E128" s="213">
        <v>117600000</v>
      </c>
      <c r="F128" s="213">
        <v>0.226488624453543</v>
      </c>
      <c r="G128" s="213">
        <v>5.5</v>
      </c>
      <c r="H128" s="214" t="s">
        <v>28</v>
      </c>
      <c r="I128" s="220">
        <v>4.34062478729996</v>
      </c>
      <c r="J128" s="222">
        <v>37712</v>
      </c>
      <c r="K128" s="214" t="s">
        <v>38</v>
      </c>
      <c r="L128" s="214" t="s">
        <v>49</v>
      </c>
      <c r="M128" s="214" t="str">
        <v>8183675</v>
      </c>
      <c r="N128" s="214" t="str">
        <v>מירון 8367- ממשלת ישראל</v>
      </c>
      <c r="O128" s="208"/>
      <c r="P128" s="208"/>
    </row>
    <row r="129" spans="1:16">
      <c r="A129" s="213">
        <v>0.408147189313411</v>
      </c>
      <c r="B129" s="213">
        <v>0</v>
      </c>
      <c r="C129" s="213">
        <v>207195.589919127</v>
      </c>
      <c r="D129" s="213">
        <v>154.163385356493</v>
      </c>
      <c r="E129" s="213">
        <v>134400000</v>
      </c>
      <c r="F129" s="213">
        <v>0.210753012537955</v>
      </c>
      <c r="G129" s="213">
        <v>5.5</v>
      </c>
      <c r="H129" s="214" t="s">
        <v>28</v>
      </c>
      <c r="I129" s="220">
        <v>4.42711600847267</v>
      </c>
      <c r="J129" s="222">
        <v>37743</v>
      </c>
      <c r="K129" s="214" t="s">
        <v>38</v>
      </c>
      <c r="L129" s="214" t="s">
        <v>49</v>
      </c>
      <c r="M129" s="214" t="str">
        <v>8183683</v>
      </c>
      <c r="N129" s="214" t="str">
        <v>מירון 8368- ממשלת ישראל</v>
      </c>
      <c r="O129" s="208"/>
      <c r="P129" s="208"/>
    </row>
    <row r="130" spans="1:16">
      <c r="A130" s="213">
        <v>0.203898612272799</v>
      </c>
      <c r="B130" s="213">
        <v>0</v>
      </c>
      <c r="C130" s="213">
        <v>103508.965294168</v>
      </c>
      <c r="D130" s="213">
        <v>154.031198354417</v>
      </c>
      <c r="E130" s="213">
        <v>67200000</v>
      </c>
      <c r="F130" s="213">
        <v>0.269499297022818</v>
      </c>
      <c r="G130" s="213">
        <v>5.5</v>
      </c>
      <c r="H130" s="214" t="s">
        <v>28</v>
      </c>
      <c r="I130" s="220">
        <v>4.50415418511655</v>
      </c>
      <c r="J130" s="222">
        <v>37773</v>
      </c>
      <c r="K130" s="214" t="s">
        <v>38</v>
      </c>
      <c r="L130" s="214" t="s">
        <v>49</v>
      </c>
      <c r="M130" s="214" t="str">
        <v>8183709</v>
      </c>
      <c r="N130" s="214" t="str">
        <v>מירון 8370- ממשלת ישראל</v>
      </c>
      <c r="O130" s="208"/>
      <c r="P130" s="208"/>
    </row>
    <row r="131" spans="1:16">
      <c r="A131" s="213">
        <v>1.38369155927349</v>
      </c>
      <c r="B131" s="213">
        <v>0</v>
      </c>
      <c r="C131" s="213">
        <v>702429.898811918</v>
      </c>
      <c r="D131" s="213">
        <v>154.856679632257</v>
      </c>
      <c r="E131" s="213">
        <v>453600000</v>
      </c>
      <c r="F131" s="213">
        <v>0.255337246298789</v>
      </c>
      <c r="G131" s="213">
        <v>5.5</v>
      </c>
      <c r="H131" s="214" t="s">
        <v>28</v>
      </c>
      <c r="I131" s="220">
        <v>4.58780322603338</v>
      </c>
      <c r="J131" s="222">
        <v>37803</v>
      </c>
      <c r="K131" s="214" t="s">
        <v>38</v>
      </c>
      <c r="L131" s="214" t="s">
        <v>49</v>
      </c>
      <c r="M131" s="214" t="str">
        <v>8183717</v>
      </c>
      <c r="N131" s="214" t="str">
        <v>מירון 8371- ממשלת ישראל</v>
      </c>
      <c r="O131" s="208"/>
      <c r="P131" s="208"/>
    </row>
    <row r="132" spans="1:16">
      <c r="A132" s="213">
        <v>1.00572312041853</v>
      </c>
      <c r="B132" s="213">
        <v>0</v>
      </c>
      <c r="C132" s="213">
        <v>510554.527108134</v>
      </c>
      <c r="D132" s="213">
        <v>155.846925246683</v>
      </c>
      <c r="E132" s="213">
        <v>327600000</v>
      </c>
      <c r="F132" s="213">
        <v>0.241175195574759</v>
      </c>
      <c r="G132" s="213">
        <v>5.5</v>
      </c>
      <c r="H132" s="214" t="s">
        <v>28</v>
      </c>
      <c r="I132" s="220">
        <v>4.67393506164943</v>
      </c>
      <c r="J132" s="222">
        <v>37834</v>
      </c>
      <c r="K132" s="214" t="s">
        <v>38</v>
      </c>
      <c r="L132" s="214" t="s">
        <v>49</v>
      </c>
      <c r="M132" s="214" t="str">
        <v>8183725</v>
      </c>
      <c r="N132" s="214" t="str">
        <v>מירון 8372- ממשלת ישראל</v>
      </c>
      <c r="O132" s="208"/>
      <c r="P132" s="208"/>
    </row>
    <row r="133" spans="1:16">
      <c r="A133" s="216">
        <v>19.9905986539358</v>
      </c>
      <c r="B133" s="217"/>
      <c r="C133" s="216">
        <v>10148211.207595</v>
      </c>
      <c r="D133" s="217"/>
      <c r="E133" s="216">
        <v>6216978756.8</v>
      </c>
      <c r="F133" s="216">
        <v>-0.365943002013538</v>
      </c>
      <c r="G133" s="217"/>
      <c r="H133" s="217"/>
      <c r="I133" s="216">
        <v>3.29245345206857</v>
      </c>
      <c r="J133" s="217"/>
      <c r="K133" s="217"/>
      <c r="L133" s="217"/>
      <c r="M133" s="217"/>
      <c r="N133" s="218" t="str">
        <v> סה''כ ל: מירון</v>
      </c>
      <c r="O133" s="208"/>
      <c r="P133" s="208"/>
    </row>
    <row r="134" spans="1:16" ht="15.2" customHeight="1">
      <c r="A134" s="212" t="str">
        <v> פיקדונות חשכ"ל</v>
      </c>
      <c r="B134" s="212"/>
      <c r="C134" s="212"/>
      <c r="D134" s="212"/>
      <c r="E134" s="212"/>
      <c r="F134" s="212"/>
      <c r="G134" s="212"/>
      <c r="H134" s="212"/>
      <c r="I134" s="212"/>
      <c r="J134" s="212"/>
      <c r="K134" s="212"/>
      <c r="L134" s="212"/>
      <c r="M134" s="212"/>
      <c r="N134" s="212"/>
      <c r="O134" s="208"/>
      <c r="P134" s="208"/>
    </row>
    <row r="135" spans="1:16">
      <c r="A135" s="213">
        <v>1.96986426918024e-11</v>
      </c>
      <c r="B135" s="213">
        <v>0</v>
      </c>
      <c r="C135" s="213">
        <v>1e-05</v>
      </c>
      <c r="D135" s="213">
        <v>0</v>
      </c>
      <c r="E135" s="213">
        <v>0</v>
      </c>
      <c r="F135" s="213">
        <v>0</v>
      </c>
      <c r="G135" s="213">
        <v>0</v>
      </c>
      <c r="H135" s="214" t="s">
        <v>30</v>
      </c>
      <c r="I135" s="213">
        <v>0</v>
      </c>
      <c r="J135" s="215"/>
      <c r="K135" s="214"/>
      <c r="L135" s="214" t="s">
        <v>30</v>
      </c>
      <c r="M135" s="214" t="s">
        <v>30</v>
      </c>
      <c r="N135" s="214" t="s">
        <v>30</v>
      </c>
      <c r="O135" s="208"/>
      <c r="P135" s="208"/>
    </row>
    <row r="136" spans="1:16">
      <c r="A136" s="216">
        <v>1.96986426918024e-11</v>
      </c>
      <c r="B136" s="217"/>
      <c r="C136" s="216">
        <v>1e-05</v>
      </c>
      <c r="D136" s="217"/>
      <c r="E136" s="216">
        <v>0</v>
      </c>
      <c r="F136" s="216">
        <v>0</v>
      </c>
      <c r="G136" s="217"/>
      <c r="H136" s="217"/>
      <c r="I136" s="216">
        <v>0</v>
      </c>
      <c r="J136" s="217"/>
      <c r="K136" s="217"/>
      <c r="L136" s="217"/>
      <c r="M136" s="217"/>
      <c r="N136" s="218" t="str">
        <v> סה''כ ל: פיקדונות חשכ"ל</v>
      </c>
      <c r="O136" s="208"/>
      <c r="P136" s="208"/>
    </row>
    <row r="137" spans="1:16" ht="15.2" customHeight="1">
      <c r="A137" s="212" t="s">
        <v>102</v>
      </c>
      <c r="B137" s="212"/>
      <c r="C137" s="212"/>
      <c r="D137" s="212"/>
      <c r="E137" s="212"/>
      <c r="F137" s="212"/>
      <c r="G137" s="212"/>
      <c r="H137" s="212"/>
      <c r="I137" s="212"/>
      <c r="J137" s="212"/>
      <c r="K137" s="212"/>
      <c r="L137" s="212"/>
      <c r="M137" s="212"/>
      <c r="N137" s="212"/>
      <c r="O137" s="208"/>
      <c r="P137" s="208"/>
    </row>
    <row r="138" spans="1:16">
      <c r="A138" s="213">
        <v>27.0464440772579</v>
      </c>
      <c r="B138" s="213">
        <v>0</v>
      </c>
      <c r="C138" s="213">
        <v>13730105.4191481</v>
      </c>
      <c r="D138" s="213">
        <v>84.3213706038456</v>
      </c>
      <c r="E138" s="213">
        <v>16283067176</v>
      </c>
      <c r="F138" s="213">
        <v>2.02323324501514</v>
      </c>
      <c r="G138" s="213">
        <v>0</v>
      </c>
      <c r="H138" s="214" t="s">
        <v>28</v>
      </c>
      <c r="I138" s="213">
        <v>17.683420986067</v>
      </c>
      <c r="J138" s="215">
        <v>41717</v>
      </c>
      <c r="K138" s="214" t="s">
        <v>38</v>
      </c>
      <c r="L138" s="214" t="s">
        <v>49</v>
      </c>
      <c r="M138" s="214" t="str">
        <v>7893411</v>
      </c>
      <c r="N138" s="214" t="str">
        <v>מקפת ס.מ.ישיר 31.12.13- ממשלת ישראל</v>
      </c>
      <c r="O138" s="208"/>
      <c r="P138" s="208"/>
    </row>
    <row r="139" spans="1:16">
      <c r="A139" s="216">
        <v>27.0464440772579</v>
      </c>
      <c r="B139" s="217"/>
      <c r="C139" s="216">
        <v>13730105.4191481</v>
      </c>
      <c r="D139" s="217"/>
      <c r="E139" s="216">
        <v>16283067176</v>
      </c>
      <c r="F139" s="216">
        <v>2.02323324501514</v>
      </c>
      <c r="G139" s="217"/>
      <c r="H139" s="217"/>
      <c r="I139" s="216">
        <v>17.683420986067</v>
      </c>
      <c r="J139" s="217"/>
      <c r="K139" s="217"/>
      <c r="L139" s="217"/>
      <c r="M139" s="217"/>
      <c r="N139" s="218" t="s">
        <v>103</v>
      </c>
      <c r="O139" s="208"/>
      <c r="P139" s="208"/>
    </row>
    <row r="140" spans="1:16">
      <c r="A140" s="216">
        <v>50.1237878440989</v>
      </c>
      <c r="B140" s="217"/>
      <c r="C140" s="216">
        <v>25445300.2820128</v>
      </c>
      <c r="D140" s="217"/>
      <c r="E140" s="216">
        <v>23990453932.8</v>
      </c>
      <c r="F140" s="216">
        <v>1.22284412438629</v>
      </c>
      <c r="G140" s="217"/>
      <c r="H140" s="217"/>
      <c r="I140" s="216">
        <v>11.5066386893678</v>
      </c>
      <c r="J140" s="217"/>
      <c r="K140" s="217"/>
      <c r="L140" s="217"/>
      <c r="M140" s="217"/>
      <c r="N140" s="218" t="s">
        <v>41</v>
      </c>
      <c r="O140" s="208"/>
      <c r="P140" s="208"/>
    </row>
    <row r="141" spans="1:16" ht="15.2" customHeight="1">
      <c r="A141" s="212" t="s">
        <v>42</v>
      </c>
      <c r="B141" s="212"/>
      <c r="C141" s="212"/>
      <c r="D141" s="212"/>
      <c r="E141" s="212"/>
      <c r="F141" s="212"/>
      <c r="G141" s="212"/>
      <c r="H141" s="212"/>
      <c r="I141" s="212"/>
      <c r="J141" s="212"/>
      <c r="K141" s="212"/>
      <c r="L141" s="212"/>
      <c r="M141" s="212"/>
      <c r="N141" s="212"/>
      <c r="O141" s="208"/>
      <c r="P141" s="208"/>
    </row>
    <row r="142" spans="1:16" ht="15.2" customHeight="1">
      <c r="A142" s="212" t="str">
        <v> אג"ח של ממשלת ישראל שהונפקו בחו"ל</v>
      </c>
      <c r="B142" s="212"/>
      <c r="C142" s="212"/>
      <c r="D142" s="212"/>
      <c r="E142" s="212"/>
      <c r="F142" s="212"/>
      <c r="G142" s="212"/>
      <c r="H142" s="212"/>
      <c r="I142" s="212"/>
      <c r="J142" s="212"/>
      <c r="K142" s="212"/>
      <c r="L142" s="212"/>
      <c r="M142" s="212"/>
      <c r="N142" s="212"/>
      <c r="O142" s="208"/>
      <c r="P142" s="208"/>
    </row>
    <row r="143" spans="1:16">
      <c r="A143" s="213">
        <v>1.96986426918024e-11</v>
      </c>
      <c r="B143" s="213">
        <v>0</v>
      </c>
      <c r="C143" s="213">
        <v>1e-05</v>
      </c>
      <c r="D143" s="213">
        <v>0</v>
      </c>
      <c r="E143" s="213">
        <v>0</v>
      </c>
      <c r="F143" s="213">
        <v>0</v>
      </c>
      <c r="G143" s="213">
        <v>0</v>
      </c>
      <c r="H143" s="214" t="s">
        <v>30</v>
      </c>
      <c r="I143" s="213">
        <v>0</v>
      </c>
      <c r="J143" s="215"/>
      <c r="K143" s="214"/>
      <c r="L143" s="214" t="s">
        <v>30</v>
      </c>
      <c r="M143" s="214" t="s">
        <v>30</v>
      </c>
      <c r="N143" s="214" t="s">
        <v>30</v>
      </c>
      <c r="O143" s="208"/>
      <c r="P143" s="208"/>
    </row>
    <row r="144" spans="1:16">
      <c r="A144" s="216">
        <v>1.96986426918024e-11</v>
      </c>
      <c r="B144" s="217"/>
      <c r="C144" s="216">
        <v>1e-05</v>
      </c>
      <c r="D144" s="217"/>
      <c r="E144" s="216">
        <v>0</v>
      </c>
      <c r="F144" s="216">
        <v>0</v>
      </c>
      <c r="G144" s="217"/>
      <c r="H144" s="217"/>
      <c r="I144" s="216">
        <v>0</v>
      </c>
      <c r="J144" s="217"/>
      <c r="K144" s="217"/>
      <c r="L144" s="217"/>
      <c r="M144" s="217"/>
      <c r="N144" s="218" t="str">
        <v> סה''כ ל: אג"ח של ממשלת ישראל שהונפקו בחו"ל</v>
      </c>
      <c r="O144" s="208"/>
      <c r="P144" s="208"/>
    </row>
    <row r="145" spans="1:16" ht="15.2" customHeight="1">
      <c r="A145" s="212" t="str">
        <v> אג"ח לא סחיר שהנפיקו ממשלות זרות בחו"ל</v>
      </c>
      <c r="B145" s="212"/>
      <c r="C145" s="212"/>
      <c r="D145" s="212"/>
      <c r="E145" s="212"/>
      <c r="F145" s="212"/>
      <c r="G145" s="212"/>
      <c r="H145" s="212"/>
      <c r="I145" s="212"/>
      <c r="J145" s="212"/>
      <c r="K145" s="212"/>
      <c r="L145" s="212"/>
      <c r="M145" s="212"/>
      <c r="N145" s="212"/>
      <c r="O145" s="208"/>
      <c r="P145" s="208"/>
    </row>
    <row r="146" spans="1:16">
      <c r="A146" s="213">
        <v>1.96986426918024e-11</v>
      </c>
      <c r="B146" s="213">
        <v>0</v>
      </c>
      <c r="C146" s="213">
        <v>1e-05</v>
      </c>
      <c r="D146" s="213">
        <v>0</v>
      </c>
      <c r="E146" s="213">
        <v>0</v>
      </c>
      <c r="F146" s="213">
        <v>0</v>
      </c>
      <c r="G146" s="213">
        <v>0</v>
      </c>
      <c r="H146" s="214" t="s">
        <v>30</v>
      </c>
      <c r="I146" s="213">
        <v>0</v>
      </c>
      <c r="J146" s="215"/>
      <c r="K146" s="214"/>
      <c r="L146" s="214" t="s">
        <v>30</v>
      </c>
      <c r="M146" s="214" t="s">
        <v>30</v>
      </c>
      <c r="N146" s="214" t="s">
        <v>30</v>
      </c>
      <c r="O146" s="208"/>
      <c r="P146" s="208"/>
    </row>
    <row r="147" spans="1:16">
      <c r="A147" s="216">
        <v>1.96986426918024e-11</v>
      </c>
      <c r="B147" s="217"/>
      <c r="C147" s="216">
        <v>1e-05</v>
      </c>
      <c r="D147" s="217"/>
      <c r="E147" s="216">
        <v>0</v>
      </c>
      <c r="F147" s="216">
        <v>0</v>
      </c>
      <c r="G147" s="217"/>
      <c r="H147" s="217"/>
      <c r="I147" s="216">
        <v>0</v>
      </c>
      <c r="J147" s="217"/>
      <c r="K147" s="217"/>
      <c r="L147" s="217"/>
      <c r="M147" s="217"/>
      <c r="N147" s="218" t="str">
        <v> סה''כ ל: אג"ח לא סחיר שהנפיקו ממשלות זרות בחו"ל</v>
      </c>
      <c r="O147" s="208"/>
      <c r="P147" s="208"/>
    </row>
    <row r="148" spans="1:16">
      <c r="A148" s="216">
        <v>3.93972853836049e-11</v>
      </c>
      <c r="B148" s="217"/>
      <c r="C148" s="216">
        <v>2e-05</v>
      </c>
      <c r="D148" s="217"/>
      <c r="E148" s="216">
        <v>0</v>
      </c>
      <c r="F148" s="216">
        <v>0</v>
      </c>
      <c r="G148" s="217"/>
      <c r="H148" s="217"/>
      <c r="I148" s="216">
        <v>0</v>
      </c>
      <c r="J148" s="217"/>
      <c r="K148" s="217"/>
      <c r="L148" s="217"/>
      <c r="M148" s="217"/>
      <c r="N148" s="218" t="s">
        <v>43</v>
      </c>
      <c r="O148" s="208"/>
      <c r="P148" s="208"/>
    </row>
    <row r="149" spans="1:16">
      <c r="A149" s="223">
        <v>50.1237878441383</v>
      </c>
      <c r="B149" s="224"/>
      <c r="C149" s="223">
        <v>25445300.2820328</v>
      </c>
      <c r="D149" s="224"/>
      <c r="E149" s="223">
        <v>23990453932.8</v>
      </c>
      <c r="F149" s="223">
        <v>1.22284412438533</v>
      </c>
      <c r="G149" s="224"/>
      <c r="H149" s="224"/>
      <c r="I149" s="223">
        <v>11.5066386893588</v>
      </c>
      <c r="J149" s="224"/>
      <c r="K149" s="224"/>
      <c r="L149" s="224"/>
      <c r="M149" s="224"/>
      <c r="N149" s="225" t="s">
        <v>58</v>
      </c>
      <c r="O149" s="208"/>
      <c r="P149" s="208"/>
    </row>
    <row r="150" spans="1:16" ht="20.1" customHeight="1">
      <c r="A150" s="208"/>
      <c r="B150" s="208"/>
      <c r="C150" s="208"/>
      <c r="D150" s="208"/>
      <c r="E150" s="208"/>
      <c r="F150" s="208"/>
      <c r="G150" s="208"/>
      <c r="H150" s="208"/>
      <c r="I150" s="208"/>
      <c r="J150" s="208"/>
      <c r="K150" s="208"/>
      <c r="L150" s="208"/>
      <c r="M150" s="208"/>
      <c r="N150" s="208"/>
      <c r="O150" s="208"/>
      <c r="P150" s="208"/>
    </row>
    <row r="151" spans="1:16" ht="36" customHeight="1">
      <c r="A151" s="208" t="s">
        <v>8</v>
      </c>
      <c r="B151" s="208"/>
      <c r="C151" s="208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1:O151"/>
    <mergeCell ref="A145:N145"/>
    <mergeCell ref="A142:N142"/>
    <mergeCell ref="A141:N141"/>
    <mergeCell ref="A137:N137"/>
    <mergeCell ref="A134:N134"/>
    <mergeCell ref="A23:N23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31"/>
  <sheetViews>
    <sheetView topLeftCell="A13" workbookViewId="0" showGridLines="0">
      <selection activeCell="A5" sqref="A5"/>
    </sheetView>
  </sheetViews>
  <sheetFormatPr defaultRowHeight="12.75"/>
  <cols>
    <col min="1" max="2" style="226" width="9.428005" customWidth="1"/>
    <col min="3" max="3" style="226" width="14.2966" customWidth="1"/>
    <col min="4" max="4" style="226" width="7.424211" customWidth="1"/>
    <col min="5" max="5" style="226" width="14.2966" customWidth="1"/>
    <col min="6" max="6" style="226" width="9.428005" customWidth="1"/>
    <col min="7" max="8" style="226" width="7.424211" customWidth="1"/>
    <col min="9" max="10" style="226" width="9.428005" customWidth="1"/>
    <col min="11" max="12" style="226" width="7.424211" customWidth="1"/>
    <col min="13" max="13" style="226" width="8.711805" customWidth="1"/>
    <col min="14" max="14" style="226" width="10.1442" customWidth="1"/>
    <col min="15" max="15" style="226" width="14.2966" customWidth="1"/>
    <col min="16" max="16" style="226" width="6.852817" customWidth="1"/>
    <col min="17" max="256" style="226"/>
  </cols>
  <sheetData>
    <row r="1" spans="1:16" ht="0.95" customHeight="1">
      <c r="A1" s="227"/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</row>
    <row r="2" spans="1:16" ht="21.6" customHeight="1">
      <c r="A2" s="228" t="str">
        <v>ניירות ערך לא סחירים: תעודות חוב מסחריות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</row>
    <row r="3" spans="1:16" ht="36" customHeight="1">
      <c r="A3" s="229" t="s">
        <v>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</row>
    <row r="4" spans="1:16" ht="48.95" customHeight="1">
      <c r="A4" s="230" t="s">
        <v>2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</row>
    <row r="5" spans="1:16" ht="28.7" customHeight="1">
      <c r="A5" s="231"/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</row>
    <row r="6" spans="1:16">
      <c r="A6" s="232" t="s">
        <v>3</v>
      </c>
      <c r="B6" s="232" t="s">
        <v>44</v>
      </c>
      <c r="C6" s="232" t="s">
        <v>20</v>
      </c>
      <c r="D6" s="232" t="s">
        <v>46</v>
      </c>
      <c r="E6" s="232" t="s">
        <v>47</v>
      </c>
      <c r="F6" s="232" t="s">
        <v>21</v>
      </c>
      <c r="G6" s="232" t="s">
        <v>22</v>
      </c>
      <c r="H6" s="232" t="s">
        <v>10</v>
      </c>
      <c r="I6" s="232" t="s">
        <v>48</v>
      </c>
      <c r="J6" s="232" t="s">
        <v>123</v>
      </c>
      <c r="K6" s="232" t="s">
        <v>23</v>
      </c>
      <c r="L6" s="232" t="s">
        <v>24</v>
      </c>
      <c r="M6" s="232" t="s">
        <v>59</v>
      </c>
      <c r="N6" s="232" t="s">
        <v>25</v>
      </c>
      <c r="O6" s="232" t="s">
        <v>26</v>
      </c>
      <c r="P6" s="231"/>
    </row>
    <row r="7" spans="1:16" ht="15.2" customHeight="1">
      <c r="A7" s="233" t="s">
        <v>27</v>
      </c>
      <c r="B7" s="233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1"/>
    </row>
    <row r="8" spans="1:16" ht="15.2" customHeight="1">
      <c r="A8" s="233" t="s">
        <v>60</v>
      </c>
      <c r="B8" s="233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1"/>
    </row>
    <row r="9" spans="1:16">
      <c r="A9" s="234">
        <v>1.96986426918024e-11</v>
      </c>
      <c r="B9" s="234">
        <v>0</v>
      </c>
      <c r="C9" s="234">
        <v>1e-05</v>
      </c>
      <c r="D9" s="234">
        <v>0</v>
      </c>
      <c r="E9" s="234">
        <v>0</v>
      </c>
      <c r="F9" s="234">
        <v>0</v>
      </c>
      <c r="G9" s="234">
        <v>0</v>
      </c>
      <c r="H9" s="235" t="s">
        <v>30</v>
      </c>
      <c r="I9" s="234">
        <v>0</v>
      </c>
      <c r="J9" s="236"/>
      <c r="K9" s="235"/>
      <c r="L9" s="235" t="s">
        <v>30</v>
      </c>
      <c r="M9" s="235" t="s">
        <v>30</v>
      </c>
      <c r="N9" s="235" t="s">
        <v>30</v>
      </c>
      <c r="O9" s="235" t="s">
        <v>30</v>
      </c>
      <c r="P9" s="231"/>
    </row>
    <row r="10" spans="1:16">
      <c r="A10" s="237">
        <v>1.96986426918024e-11</v>
      </c>
      <c r="B10" s="238"/>
      <c r="C10" s="237">
        <v>1e-05</v>
      </c>
      <c r="D10" s="238"/>
      <c r="E10" s="237">
        <v>0</v>
      </c>
      <c r="F10" s="237">
        <v>0</v>
      </c>
      <c r="G10" s="238"/>
      <c r="H10" s="238"/>
      <c r="I10" s="237">
        <v>0</v>
      </c>
      <c r="J10" s="238"/>
      <c r="K10" s="238"/>
      <c r="L10" s="238"/>
      <c r="M10" s="238"/>
      <c r="N10" s="238"/>
      <c r="O10" s="239" t="s">
        <v>61</v>
      </c>
      <c r="P10" s="231"/>
    </row>
    <row r="11" spans="1:16" ht="15.2" customHeight="1">
      <c r="A11" s="233" t="s">
        <v>50</v>
      </c>
      <c r="B11" s="233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1"/>
    </row>
    <row r="12" spans="1:16">
      <c r="A12" s="234">
        <v>1.96986426918024e-11</v>
      </c>
      <c r="B12" s="234">
        <v>0</v>
      </c>
      <c r="C12" s="234">
        <v>1e-05</v>
      </c>
      <c r="D12" s="234">
        <v>0</v>
      </c>
      <c r="E12" s="234">
        <v>0</v>
      </c>
      <c r="F12" s="234">
        <v>0</v>
      </c>
      <c r="G12" s="234">
        <v>0</v>
      </c>
      <c r="H12" s="235" t="s">
        <v>30</v>
      </c>
      <c r="I12" s="234">
        <v>0</v>
      </c>
      <c r="J12" s="236"/>
      <c r="K12" s="235"/>
      <c r="L12" s="235" t="s">
        <v>30</v>
      </c>
      <c r="M12" s="235" t="s">
        <v>30</v>
      </c>
      <c r="N12" s="235" t="s">
        <v>30</v>
      </c>
      <c r="O12" s="235" t="s">
        <v>30</v>
      </c>
      <c r="P12" s="231"/>
    </row>
    <row r="13" spans="1:16">
      <c r="A13" s="237">
        <v>1.96986426918024e-11</v>
      </c>
      <c r="B13" s="238"/>
      <c r="C13" s="237">
        <v>1e-05</v>
      </c>
      <c r="D13" s="238"/>
      <c r="E13" s="237">
        <v>0</v>
      </c>
      <c r="F13" s="237">
        <v>0</v>
      </c>
      <c r="G13" s="238"/>
      <c r="H13" s="238"/>
      <c r="I13" s="237">
        <v>0</v>
      </c>
      <c r="J13" s="238"/>
      <c r="K13" s="238"/>
      <c r="L13" s="238"/>
      <c r="M13" s="238"/>
      <c r="N13" s="238"/>
      <c r="O13" s="239" t="s">
        <v>51</v>
      </c>
      <c r="P13" s="231"/>
    </row>
    <row r="14" spans="1:16" ht="15.2" customHeight="1">
      <c r="A14" s="233" t="s">
        <v>62</v>
      </c>
      <c r="B14" s="233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1"/>
    </row>
    <row r="15" spans="1:16">
      <c r="A15" s="234">
        <v>1.96986426918024e-11</v>
      </c>
      <c r="B15" s="234">
        <v>0</v>
      </c>
      <c r="C15" s="234">
        <v>1e-05</v>
      </c>
      <c r="D15" s="234">
        <v>0</v>
      </c>
      <c r="E15" s="234">
        <v>0</v>
      </c>
      <c r="F15" s="234">
        <v>0</v>
      </c>
      <c r="G15" s="234">
        <v>0</v>
      </c>
      <c r="H15" s="235" t="s">
        <v>30</v>
      </c>
      <c r="I15" s="234">
        <v>0</v>
      </c>
      <c r="J15" s="236"/>
      <c r="K15" s="235"/>
      <c r="L15" s="235" t="s">
        <v>30</v>
      </c>
      <c r="M15" s="235" t="s">
        <v>30</v>
      </c>
      <c r="N15" s="235" t="s">
        <v>30</v>
      </c>
      <c r="O15" s="235" t="s">
        <v>30</v>
      </c>
      <c r="P15" s="231"/>
    </row>
    <row r="16" spans="1:16">
      <c r="A16" s="237">
        <v>1.96986426918024e-11</v>
      </c>
      <c r="B16" s="238"/>
      <c r="C16" s="237">
        <v>1e-05</v>
      </c>
      <c r="D16" s="238"/>
      <c r="E16" s="237">
        <v>0</v>
      </c>
      <c r="F16" s="237">
        <v>0</v>
      </c>
      <c r="G16" s="238"/>
      <c r="H16" s="238"/>
      <c r="I16" s="237">
        <v>0</v>
      </c>
      <c r="J16" s="238"/>
      <c r="K16" s="238"/>
      <c r="L16" s="238"/>
      <c r="M16" s="238"/>
      <c r="N16" s="238"/>
      <c r="O16" s="239" t="s">
        <v>63</v>
      </c>
      <c r="P16" s="231"/>
    </row>
    <row r="17" spans="1:16" ht="15.2" customHeight="1">
      <c r="A17" s="233" t="s">
        <v>102</v>
      </c>
      <c r="B17" s="233"/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1"/>
    </row>
    <row r="18" spans="1:16">
      <c r="A18" s="234">
        <v>1.96986426918024e-11</v>
      </c>
      <c r="B18" s="234">
        <v>0</v>
      </c>
      <c r="C18" s="234">
        <v>1e-05</v>
      </c>
      <c r="D18" s="234">
        <v>0</v>
      </c>
      <c r="E18" s="234">
        <v>0</v>
      </c>
      <c r="F18" s="234">
        <v>0</v>
      </c>
      <c r="G18" s="234">
        <v>0</v>
      </c>
      <c r="H18" s="235" t="s">
        <v>30</v>
      </c>
      <c r="I18" s="234">
        <v>0</v>
      </c>
      <c r="J18" s="236"/>
      <c r="K18" s="235"/>
      <c r="L18" s="235" t="s">
        <v>30</v>
      </c>
      <c r="M18" s="235" t="s">
        <v>30</v>
      </c>
      <c r="N18" s="235" t="s">
        <v>30</v>
      </c>
      <c r="O18" s="235" t="s">
        <v>30</v>
      </c>
      <c r="P18" s="231"/>
    </row>
    <row r="19" spans="1:16">
      <c r="A19" s="237">
        <v>1.96986426918024e-11</v>
      </c>
      <c r="B19" s="238"/>
      <c r="C19" s="237">
        <v>1e-05</v>
      </c>
      <c r="D19" s="238"/>
      <c r="E19" s="237">
        <v>0</v>
      </c>
      <c r="F19" s="237">
        <v>0</v>
      </c>
      <c r="G19" s="238"/>
      <c r="H19" s="238"/>
      <c r="I19" s="237">
        <v>0</v>
      </c>
      <c r="J19" s="238"/>
      <c r="K19" s="238"/>
      <c r="L19" s="238"/>
      <c r="M19" s="238"/>
      <c r="N19" s="238"/>
      <c r="O19" s="239" t="s">
        <v>103</v>
      </c>
      <c r="P19" s="231"/>
    </row>
    <row r="20" spans="1:16">
      <c r="A20" s="237">
        <v>7.87945707672098e-11</v>
      </c>
      <c r="B20" s="238"/>
      <c r="C20" s="237">
        <v>4e-05</v>
      </c>
      <c r="D20" s="238"/>
      <c r="E20" s="237">
        <v>0</v>
      </c>
      <c r="F20" s="237">
        <v>0</v>
      </c>
      <c r="G20" s="238"/>
      <c r="H20" s="238"/>
      <c r="I20" s="237">
        <v>0</v>
      </c>
      <c r="J20" s="238"/>
      <c r="K20" s="238"/>
      <c r="L20" s="238"/>
      <c r="M20" s="238"/>
      <c r="N20" s="238"/>
      <c r="O20" s="239" t="s">
        <v>41</v>
      </c>
      <c r="P20" s="231"/>
    </row>
    <row r="21" spans="1:16" ht="15.2" customHeight="1">
      <c r="A21" s="233" t="s">
        <v>42</v>
      </c>
      <c r="B21" s="233"/>
      <c r="C21" s="233"/>
      <c r="D21" s="233"/>
      <c r="E21" s="233"/>
      <c r="F21" s="233"/>
      <c r="G21" s="233"/>
      <c r="H21" s="233"/>
      <c r="I21" s="233"/>
      <c r="J21" s="233"/>
      <c r="K21" s="233"/>
      <c r="L21" s="233"/>
      <c r="M21" s="233"/>
      <c r="N21" s="233"/>
      <c r="O21" s="233"/>
      <c r="P21" s="231"/>
    </row>
    <row r="22" spans="1:16" ht="15.2" customHeight="1">
      <c r="A22" s="233" t="str">
        <v> תעודות חוב מסחריות של חברות ישראליות</v>
      </c>
      <c r="B22" s="233"/>
      <c r="C22" s="233"/>
      <c r="D22" s="233"/>
      <c r="E22" s="233"/>
      <c r="F22" s="233"/>
      <c r="G22" s="233"/>
      <c r="H22" s="233"/>
      <c r="I22" s="233"/>
      <c r="J22" s="233"/>
      <c r="K22" s="233"/>
      <c r="L22" s="233"/>
      <c r="M22" s="233"/>
      <c r="N22" s="233"/>
      <c r="O22" s="233"/>
      <c r="P22" s="231"/>
    </row>
    <row r="23" spans="1:16">
      <c r="A23" s="234">
        <v>1.96986426918024e-11</v>
      </c>
      <c r="B23" s="234">
        <v>0</v>
      </c>
      <c r="C23" s="234">
        <v>1e-05</v>
      </c>
      <c r="D23" s="234">
        <v>0</v>
      </c>
      <c r="E23" s="234">
        <v>0</v>
      </c>
      <c r="F23" s="234">
        <v>0</v>
      </c>
      <c r="G23" s="234">
        <v>0</v>
      </c>
      <c r="H23" s="235" t="s">
        <v>30</v>
      </c>
      <c r="I23" s="234">
        <v>0</v>
      </c>
      <c r="J23" s="236"/>
      <c r="K23" s="235"/>
      <c r="L23" s="235" t="s">
        <v>30</v>
      </c>
      <c r="M23" s="235" t="s">
        <v>30</v>
      </c>
      <c r="N23" s="235" t="s">
        <v>30</v>
      </c>
      <c r="O23" s="235" t="s">
        <v>30</v>
      </c>
      <c r="P23" s="231"/>
    </row>
    <row r="24" spans="1:16">
      <c r="A24" s="237">
        <v>1.96986426918024e-11</v>
      </c>
      <c r="B24" s="238"/>
      <c r="C24" s="237">
        <v>1e-05</v>
      </c>
      <c r="D24" s="238"/>
      <c r="E24" s="237">
        <v>0</v>
      </c>
      <c r="F24" s="237">
        <v>0</v>
      </c>
      <c r="G24" s="238"/>
      <c r="H24" s="238"/>
      <c r="I24" s="237">
        <v>0</v>
      </c>
      <c r="J24" s="238"/>
      <c r="K24" s="238"/>
      <c r="L24" s="238"/>
      <c r="M24" s="238"/>
      <c r="N24" s="238"/>
      <c r="O24" s="239" t="str">
        <v> סה''כ ל: תעודות חוב מסחריות של חברות ישראליות</v>
      </c>
      <c r="P24" s="231"/>
    </row>
    <row r="25" spans="1:16" ht="15.2" customHeight="1">
      <c r="A25" s="233" t="str">
        <v> תעודות חוב מסחריות של חברות זרות</v>
      </c>
      <c r="B25" s="233"/>
      <c r="C25" s="233"/>
      <c r="D25" s="233"/>
      <c r="E25" s="233"/>
      <c r="F25" s="233"/>
      <c r="G25" s="233"/>
      <c r="H25" s="233"/>
      <c r="I25" s="233"/>
      <c r="J25" s="233"/>
      <c r="K25" s="233"/>
      <c r="L25" s="233"/>
      <c r="M25" s="233"/>
      <c r="N25" s="233"/>
      <c r="O25" s="233"/>
      <c r="P25" s="231"/>
    </row>
    <row r="26" spans="1:16">
      <c r="A26" s="234">
        <v>1.96986426918024e-11</v>
      </c>
      <c r="B26" s="234">
        <v>0</v>
      </c>
      <c r="C26" s="234">
        <v>1e-05</v>
      </c>
      <c r="D26" s="234">
        <v>0</v>
      </c>
      <c r="E26" s="234">
        <v>0</v>
      </c>
      <c r="F26" s="234">
        <v>0</v>
      </c>
      <c r="G26" s="234">
        <v>0</v>
      </c>
      <c r="H26" s="235" t="s">
        <v>30</v>
      </c>
      <c r="I26" s="234">
        <v>0</v>
      </c>
      <c r="J26" s="236"/>
      <c r="K26" s="235"/>
      <c r="L26" s="235" t="s">
        <v>30</v>
      </c>
      <c r="M26" s="235" t="s">
        <v>30</v>
      </c>
      <c r="N26" s="235" t="s">
        <v>30</v>
      </c>
      <c r="O26" s="235" t="s">
        <v>30</v>
      </c>
      <c r="P26" s="231"/>
    </row>
    <row r="27" spans="1:16">
      <c r="A27" s="237">
        <v>1.96986426918024e-11</v>
      </c>
      <c r="B27" s="238"/>
      <c r="C27" s="237">
        <v>1e-05</v>
      </c>
      <c r="D27" s="238"/>
      <c r="E27" s="237">
        <v>0</v>
      </c>
      <c r="F27" s="237">
        <v>0</v>
      </c>
      <c r="G27" s="238"/>
      <c r="H27" s="238"/>
      <c r="I27" s="237">
        <v>0</v>
      </c>
      <c r="J27" s="238"/>
      <c r="K27" s="238"/>
      <c r="L27" s="238"/>
      <c r="M27" s="238"/>
      <c r="N27" s="238"/>
      <c r="O27" s="239" t="str">
        <v> סה''כ ל: תעודות חוב מסחריות של חברות זרות</v>
      </c>
      <c r="P27" s="231"/>
    </row>
    <row r="28" spans="1:16">
      <c r="A28" s="237">
        <v>3.93972853836049e-11</v>
      </c>
      <c r="B28" s="238"/>
      <c r="C28" s="237">
        <v>2e-05</v>
      </c>
      <c r="D28" s="238"/>
      <c r="E28" s="237">
        <v>0</v>
      </c>
      <c r="F28" s="237">
        <v>0</v>
      </c>
      <c r="G28" s="238"/>
      <c r="H28" s="238"/>
      <c r="I28" s="237">
        <v>0</v>
      </c>
      <c r="J28" s="238"/>
      <c r="K28" s="238"/>
      <c r="L28" s="238"/>
      <c r="M28" s="238"/>
      <c r="N28" s="238"/>
      <c r="O28" s="239" t="s">
        <v>43</v>
      </c>
      <c r="P28" s="231"/>
    </row>
    <row r="29" spans="1:16">
      <c r="A29" s="240">
        <v>1.18191856150815e-10</v>
      </c>
      <c r="B29" s="241"/>
      <c r="C29" s="240">
        <v>6e-05</v>
      </c>
      <c r="D29" s="241"/>
      <c r="E29" s="240">
        <v>0</v>
      </c>
      <c r="F29" s="240">
        <v>0</v>
      </c>
      <c r="G29" s="241"/>
      <c r="H29" s="241"/>
      <c r="I29" s="240">
        <v>0</v>
      </c>
      <c r="J29" s="241"/>
      <c r="K29" s="241"/>
      <c r="L29" s="241"/>
      <c r="M29" s="241"/>
      <c r="N29" s="241"/>
      <c r="O29" s="242" t="s">
        <v>68</v>
      </c>
      <c r="P29" s="231"/>
    </row>
    <row r="30" spans="1:16" ht="20.1" customHeight="1">
      <c r="A30" s="231"/>
      <c r="B30" s="231"/>
      <c r="C30" s="231"/>
      <c r="D30" s="23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</row>
    <row r="31" spans="1:16" ht="36" customHeight="1">
      <c r="A31" s="231" t="s">
        <v>8</v>
      </c>
      <c r="B31" s="231"/>
      <c r="C31" s="231"/>
      <c r="D31" s="231"/>
      <c r="E31" s="231"/>
      <c r="F31" s="231"/>
      <c r="G31" s="231"/>
      <c r="H31" s="231"/>
      <c r="I31" s="231"/>
      <c r="J31" s="231"/>
      <c r="K31" s="231"/>
      <c r="L31" s="231"/>
      <c r="M31" s="231"/>
      <c r="N31" s="231"/>
      <c r="O31" s="231"/>
      <c r="P31" s="23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P31"/>
    <mergeCell ref="A25:O25"/>
    <mergeCell ref="A22:O22"/>
    <mergeCell ref="A21:O21"/>
    <mergeCell ref="A17:O17"/>
    <mergeCell ref="A14:O14"/>
    <mergeCell ref="A11:O11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103"/>
  <sheetViews>
    <sheetView workbookViewId="0" showGridLines="0">
      <selection activeCell="I99" sqref="I99"/>
    </sheetView>
  </sheetViews>
  <sheetFormatPr defaultRowHeight="12.75"/>
  <cols>
    <col min="1" max="2" style="243" width="9.428005" customWidth="1"/>
    <col min="3" max="3" style="243" width="14.2966" customWidth="1"/>
    <col min="4" max="4" style="243" width="8.856611" bestFit="1" customWidth="1"/>
    <col min="5" max="5" style="243" width="16.01469" bestFit="1" customWidth="1"/>
    <col min="6" max="6" style="243" width="9.428005" customWidth="1"/>
    <col min="7" max="8" style="243" width="7.424211" customWidth="1"/>
    <col min="9" max="10" style="243" width="9.428005" customWidth="1"/>
    <col min="11" max="12" style="243" width="7.424211" customWidth="1"/>
    <col min="13" max="13" style="243" width="8.711805" customWidth="1"/>
    <col min="14" max="14" style="243" width="10.1442" customWidth="1"/>
    <col min="15" max="15" style="243" width="14.2966" customWidth="1"/>
    <col min="16" max="16" style="243" width="6.852817" customWidth="1"/>
    <col min="17" max="256" style="243"/>
  </cols>
  <sheetData>
    <row r="1" spans="1:16" ht="0.95" customHeight="1">
      <c r="A1" s="244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</row>
    <row r="2" spans="1:16" ht="21.6" customHeight="1">
      <c r="A2" s="245" t="str">
        <v>ניירות ערך לא סחירים: אג''ח קונצרני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</row>
    <row r="3" spans="1:16" ht="36" customHeight="1">
      <c r="A3" s="246" t="s">
        <v>1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6" ht="48.95" customHeight="1">
      <c r="A4" s="247" t="s">
        <v>2</v>
      </c>
      <c r="B4" s="247"/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</row>
    <row r="5" spans="1:16" ht="28.7" customHeight="1">
      <c r="A5" s="248"/>
      <c r="B5" s="248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</row>
    <row r="6" spans="1:16">
      <c r="A6" s="249" t="s">
        <v>3</v>
      </c>
      <c r="B6" s="249" t="s">
        <v>44</v>
      </c>
      <c r="C6" s="249" t="s">
        <v>20</v>
      </c>
      <c r="D6" s="249" t="s">
        <v>46</v>
      </c>
      <c r="E6" s="249" t="s">
        <v>47</v>
      </c>
      <c r="F6" s="249" t="s">
        <v>21</v>
      </c>
      <c r="G6" s="249" t="s">
        <v>22</v>
      </c>
      <c r="H6" s="249" t="s">
        <v>10</v>
      </c>
      <c r="I6" s="249" t="s">
        <v>48</v>
      </c>
      <c r="J6" s="249" t="s">
        <v>123</v>
      </c>
      <c r="K6" s="249" t="s">
        <v>23</v>
      </c>
      <c r="L6" s="249" t="s">
        <v>24</v>
      </c>
      <c r="M6" s="249" t="s">
        <v>59</v>
      </c>
      <c r="N6" s="249" t="s">
        <v>25</v>
      </c>
      <c r="O6" s="249" t="s">
        <v>26</v>
      </c>
      <c r="P6" s="248"/>
    </row>
    <row r="7" spans="1:16" ht="15.2" customHeight="1">
      <c r="A7" s="250" t="s">
        <v>27</v>
      </c>
      <c r="B7" s="250"/>
      <c r="C7" s="250"/>
      <c r="D7" s="250"/>
      <c r="E7" s="250"/>
      <c r="F7" s="250"/>
      <c r="G7" s="250"/>
      <c r="H7" s="250"/>
      <c r="I7" s="250"/>
      <c r="J7" s="250"/>
      <c r="K7" s="250"/>
      <c r="L7" s="250"/>
      <c r="M7" s="250"/>
      <c r="N7" s="250"/>
      <c r="O7" s="250"/>
      <c r="P7" s="248"/>
    </row>
    <row r="8" spans="1:16" ht="15.2" customHeight="1">
      <c r="A8" s="250" t="s">
        <v>140</v>
      </c>
      <c r="B8" s="250"/>
      <c r="C8" s="250"/>
      <c r="D8" s="250"/>
      <c r="E8" s="250"/>
      <c r="F8" s="250"/>
      <c r="G8" s="250"/>
      <c r="H8" s="250"/>
      <c r="I8" s="250"/>
      <c r="J8" s="250"/>
      <c r="K8" s="250"/>
      <c r="L8" s="250"/>
      <c r="M8" s="250"/>
      <c r="N8" s="250"/>
      <c r="O8" s="250"/>
      <c r="P8" s="248"/>
    </row>
    <row r="9" spans="1:16">
      <c r="A9" s="251">
        <v>0.0437692356614754</v>
      </c>
      <c r="B9" s="251">
        <v>2.577778205</v>
      </c>
      <c r="C9" s="251">
        <v>22219.417015818</v>
      </c>
      <c r="D9" s="251">
        <v>143.66</v>
      </c>
      <c r="E9" s="251">
        <v>15466669.23</v>
      </c>
      <c r="F9" s="251">
        <v>1.39512006938457</v>
      </c>
      <c r="G9" s="251">
        <v>4.9</v>
      </c>
      <c r="H9" s="252" t="s">
        <v>28</v>
      </c>
      <c r="I9" s="251">
        <v>5.06748672011334</v>
      </c>
      <c r="J9" s="253">
        <v>39313</v>
      </c>
      <c r="K9" s="252" t="s">
        <v>38</v>
      </c>
      <c r="L9" s="252" t="s">
        <v>39</v>
      </c>
      <c r="M9" s="252" t="s">
        <v>76</v>
      </c>
      <c r="N9" s="252" t="str">
        <v>1106822</v>
      </c>
      <c r="O9" s="252" t="str">
        <v>סופר גז- סופרגז</v>
      </c>
      <c r="P9" s="248"/>
    </row>
    <row r="10" spans="1:16">
      <c r="A10" s="251">
        <v>0.00459435383229447</v>
      </c>
      <c r="B10" s="251">
        <v>20</v>
      </c>
      <c r="C10" s="251">
        <v>2332.32</v>
      </c>
      <c r="D10" s="251">
        <v>145.77</v>
      </c>
      <c r="E10" s="251">
        <v>1600000</v>
      </c>
      <c r="F10" s="251">
        <v>-0.429948652625085</v>
      </c>
      <c r="G10" s="251">
        <v>6.2</v>
      </c>
      <c r="H10" s="252" t="s">
        <v>28</v>
      </c>
      <c r="I10" s="251">
        <v>1.4251357151822</v>
      </c>
      <c r="J10" s="253">
        <v>36958</v>
      </c>
      <c r="K10" s="252" t="s">
        <v>38</v>
      </c>
      <c r="L10" s="252" t="s">
        <v>71</v>
      </c>
      <c r="M10" s="252" t="s">
        <v>70</v>
      </c>
      <c r="N10" s="252" t="str">
        <v>6401558</v>
      </c>
      <c r="O10" s="252" t="str">
        <v>6.2 לאומי כ.התחייבות- לאומי</v>
      </c>
      <c r="P10" s="248"/>
    </row>
    <row r="11" spans="1:16">
      <c r="A11" s="251">
        <v>0.00573703269756054</v>
      </c>
      <c r="B11" s="251">
        <v>20</v>
      </c>
      <c r="C11" s="251">
        <v>2912.4</v>
      </c>
      <c r="D11" s="251">
        <v>145.62</v>
      </c>
      <c r="E11" s="251">
        <v>2000000</v>
      </c>
      <c r="F11" s="251">
        <v>-0.670703514933587</v>
      </c>
      <c r="G11" s="251">
        <v>6.5</v>
      </c>
      <c r="H11" s="252" t="s">
        <v>28</v>
      </c>
      <c r="I11" s="251">
        <v>1.18824335751726</v>
      </c>
      <c r="J11" s="253">
        <v>36872</v>
      </c>
      <c r="K11" s="252" t="s">
        <v>38</v>
      </c>
      <c r="L11" s="252" t="s">
        <v>71</v>
      </c>
      <c r="M11" s="252" t="s">
        <v>70</v>
      </c>
      <c r="N11" s="252" t="str">
        <v>6626063</v>
      </c>
      <c r="O11" s="252" t="str">
        <v>6.5 פועלים שה נדחה- בנק הפועלים</v>
      </c>
      <c r="P11" s="248"/>
    </row>
    <row r="12" spans="1:16">
      <c r="A12" s="251">
        <v>0.170518148678757</v>
      </c>
      <c r="B12" s="251">
        <v>0</v>
      </c>
      <c r="C12" s="251">
        <v>86563.4</v>
      </c>
      <c r="D12" s="251">
        <v>118.58</v>
      </c>
      <c r="E12" s="251">
        <v>73000000</v>
      </c>
      <c r="F12" s="251">
        <v>-0.578125664830209</v>
      </c>
      <c r="G12" s="251">
        <v>5.6</v>
      </c>
      <c r="H12" s="252" t="s">
        <v>28</v>
      </c>
      <c r="I12" s="251">
        <v>0.753424501385859</v>
      </c>
      <c r="J12" s="253">
        <v>39813</v>
      </c>
      <c r="K12" s="252" t="s">
        <v>38</v>
      </c>
      <c r="L12" s="252" t="s">
        <v>71</v>
      </c>
      <c r="M12" s="252" t="s">
        <v>70</v>
      </c>
      <c r="N12" s="252" t="str">
        <v>6621114</v>
      </c>
      <c r="O12" s="252" t="str">
        <v>בנהפ כ.התחייבות 2014 5.6%- בנק הפועלים</v>
      </c>
      <c r="P12" s="248"/>
    </row>
    <row r="13" spans="1:16">
      <c r="A13" s="251">
        <v>0.0103118939673937</v>
      </c>
      <c r="B13" s="251">
        <v>1.809855005</v>
      </c>
      <c r="C13" s="251">
        <v>5234.824616462</v>
      </c>
      <c r="D13" s="251">
        <v>144.62</v>
      </c>
      <c r="E13" s="251">
        <v>3619710.01</v>
      </c>
      <c r="F13" s="251">
        <v>0.169840421557425</v>
      </c>
      <c r="G13" s="251">
        <v>5.55</v>
      </c>
      <c r="H13" s="252" t="s">
        <v>28</v>
      </c>
      <c r="I13" s="251">
        <v>2.90360645868569</v>
      </c>
      <c r="J13" s="253">
        <v>38035</v>
      </c>
      <c r="K13" s="252" t="s">
        <v>38</v>
      </c>
      <c r="L13" s="252" t="s">
        <v>71</v>
      </c>
      <c r="M13" s="252" t="s">
        <v>72</v>
      </c>
      <c r="N13" s="252" t="str">
        <v>1089655</v>
      </c>
      <c r="O13" s="252" t="str">
        <v>הראל בטוח כ.התחייבות 1- הראל חברה לביטוח</v>
      </c>
      <c r="P13" s="248"/>
    </row>
    <row r="14" spans="1:16">
      <c r="A14" s="251">
        <v>0.0018199317930737</v>
      </c>
      <c r="B14" s="251">
        <v>40.8461538461538</v>
      </c>
      <c r="C14" s="251">
        <v>923.8869</v>
      </c>
      <c r="D14" s="251">
        <v>173.99</v>
      </c>
      <c r="E14" s="251">
        <v>531000</v>
      </c>
      <c r="F14" s="251">
        <v>1.88764472234249</v>
      </c>
      <c r="G14" s="251">
        <v>6.05</v>
      </c>
      <c r="H14" s="252" t="s">
        <v>28</v>
      </c>
      <c r="I14" s="251">
        <v>6.87903429363579</v>
      </c>
      <c r="J14" s="253">
        <v>36489</v>
      </c>
      <c r="K14" s="252" t="s">
        <v>38</v>
      </c>
      <c r="L14" s="252" t="s">
        <v>71</v>
      </c>
      <c r="M14" s="252" t="s">
        <v>70</v>
      </c>
      <c r="N14" s="252" t="str">
        <v>6020903</v>
      </c>
      <c r="O14" s="252" t="str">
        <v>לאומי למשכנ שה- לאומי משכנתאות</v>
      </c>
      <c r="P14" s="248"/>
    </row>
    <row r="15" spans="1:16">
      <c r="A15" s="251">
        <v>0.0133478002879653</v>
      </c>
      <c r="B15" s="251">
        <v>19.9600798403194</v>
      </c>
      <c r="C15" s="251">
        <v>6776</v>
      </c>
      <c r="D15" s="251">
        <v>135.52</v>
      </c>
      <c r="E15" s="251">
        <v>5000000</v>
      </c>
      <c r="F15" s="251">
        <v>-0.546129920601846</v>
      </c>
      <c r="G15" s="251">
        <v>5.3</v>
      </c>
      <c r="H15" s="252" t="s">
        <v>28</v>
      </c>
      <c r="I15" s="251">
        <v>1.39865036127241</v>
      </c>
      <c r="J15" s="253">
        <v>38043</v>
      </c>
      <c r="K15" s="252" t="s">
        <v>38</v>
      </c>
      <c r="L15" s="252" t="s">
        <v>71</v>
      </c>
      <c r="M15" s="252" t="s">
        <v>70</v>
      </c>
      <c r="N15" s="252" t="str">
        <v>6021844</v>
      </c>
      <c r="O15" s="252" t="str">
        <v>לאומי משכ כתב התחייב- לאומי משכנתאות</v>
      </c>
      <c r="P15" s="248"/>
    </row>
    <row r="16" spans="1:16">
      <c r="A16" s="251">
        <v>0.00142430337898441</v>
      </c>
      <c r="B16" s="251">
        <v>0.716353068017366</v>
      </c>
      <c r="C16" s="251">
        <v>723.046456179</v>
      </c>
      <c r="D16" s="251">
        <v>146.07</v>
      </c>
      <c r="E16" s="251">
        <v>494999.97</v>
      </c>
      <c r="F16" s="251">
        <v>-0.346287649273874</v>
      </c>
      <c r="G16" s="251">
        <v>6.5</v>
      </c>
      <c r="H16" s="252" t="s">
        <v>28</v>
      </c>
      <c r="I16" s="251">
        <v>1.32966318187723</v>
      </c>
      <c r="J16" s="253">
        <v>36926</v>
      </c>
      <c r="K16" s="252" t="s">
        <v>38</v>
      </c>
      <c r="L16" s="252" t="s">
        <v>71</v>
      </c>
      <c r="M16" s="252" t="s">
        <v>70</v>
      </c>
      <c r="N16" s="252" t="str">
        <v>6021059</v>
      </c>
      <c r="O16" s="252" t="str">
        <v>לאומי משכנ כ.הת 02/16 6.5%- לאומי משכנתאות</v>
      </c>
      <c r="P16" s="248"/>
    </row>
    <row r="17" spans="1:16">
      <c r="A17" s="251">
        <v>0.0455363673785051</v>
      </c>
      <c r="B17" s="251">
        <v>30</v>
      </c>
      <c r="C17" s="251">
        <v>23116.5</v>
      </c>
      <c r="D17" s="251">
        <v>154.11</v>
      </c>
      <c r="E17" s="251">
        <v>15000000</v>
      </c>
      <c r="F17" s="251">
        <v>0.438657125115394</v>
      </c>
      <c r="G17" s="251">
        <v>5.4</v>
      </c>
      <c r="H17" s="252" t="s">
        <v>28</v>
      </c>
      <c r="I17" s="251">
        <v>3.96153525973657</v>
      </c>
      <c r="J17" s="253">
        <v>37853</v>
      </c>
      <c r="K17" s="252" t="s">
        <v>38</v>
      </c>
      <c r="L17" s="252" t="s">
        <v>71</v>
      </c>
      <c r="M17" s="252" t="s">
        <v>70</v>
      </c>
      <c r="N17" s="252" t="str">
        <v>6401780</v>
      </c>
      <c r="O17" s="252" t="str">
        <v>לאומי נדחה 2018 5.4%- לאומי</v>
      </c>
      <c r="P17" s="248"/>
    </row>
    <row r="18" spans="1:16">
      <c r="A18" s="251">
        <v>0.00432582194377146</v>
      </c>
      <c r="B18" s="251">
        <v>16.6666667</v>
      </c>
      <c r="C18" s="251">
        <v>2196.000004392</v>
      </c>
      <c r="D18" s="251">
        <v>131.76</v>
      </c>
      <c r="E18" s="251">
        <v>1666666.67</v>
      </c>
      <c r="F18" s="251">
        <v>-1.04993176209927</v>
      </c>
      <c r="G18" s="251">
        <v>5.3</v>
      </c>
      <c r="H18" s="252" t="s">
        <v>28</v>
      </c>
      <c r="I18" s="251">
        <v>0.789065080325203</v>
      </c>
      <c r="J18" s="253">
        <v>37999</v>
      </c>
      <c r="K18" s="252" t="s">
        <v>38</v>
      </c>
      <c r="L18" s="252" t="s">
        <v>71</v>
      </c>
      <c r="M18" s="252" t="s">
        <v>70</v>
      </c>
      <c r="N18" s="252" t="str">
        <v>6851877</v>
      </c>
      <c r="O18" s="252" t="str">
        <v>מזרחי ש.ה 5.3 010/15- בנק מזרחי טפחות</v>
      </c>
      <c r="P18" s="248"/>
    </row>
    <row r="19" spans="1:16">
      <c r="A19" s="251">
        <v>0.00866214980434644</v>
      </c>
      <c r="B19" s="251">
        <v>16.66666665</v>
      </c>
      <c r="C19" s="251">
        <v>4397.333328936</v>
      </c>
      <c r="D19" s="251">
        <v>131.92</v>
      </c>
      <c r="E19" s="251">
        <v>3333333.33</v>
      </c>
      <c r="F19" s="251">
        <v>-1.19915781509876</v>
      </c>
      <c r="G19" s="251">
        <v>5.4</v>
      </c>
      <c r="H19" s="252" t="s">
        <v>28</v>
      </c>
      <c r="I19" s="251">
        <v>0.712328779475628</v>
      </c>
      <c r="J19" s="253">
        <v>37971</v>
      </c>
      <c r="K19" s="252" t="s">
        <v>38</v>
      </c>
      <c r="L19" s="252" t="s">
        <v>71</v>
      </c>
      <c r="M19" s="252" t="s">
        <v>70</v>
      </c>
      <c r="N19" s="252" t="str">
        <v>6851786</v>
      </c>
      <c r="O19" s="252" t="str">
        <v>מזרחי שה 09/14 5.4%- בנק מזרחי טפחות</v>
      </c>
      <c r="P19" s="248"/>
    </row>
    <row r="20" spans="1:16">
      <c r="A20" s="251">
        <v>0.0223745063150569</v>
      </c>
      <c r="B20" s="251">
        <v>33.3333333333333</v>
      </c>
      <c r="C20" s="251">
        <v>11358.4</v>
      </c>
      <c r="D20" s="251">
        <v>141.98</v>
      </c>
      <c r="E20" s="251">
        <v>8000000</v>
      </c>
      <c r="F20" s="251">
        <v>-0.180014683365823</v>
      </c>
      <c r="G20" s="251">
        <v>6.49961</v>
      </c>
      <c r="H20" s="252" t="s">
        <v>28</v>
      </c>
      <c r="I20" s="251">
        <v>2.16789751338034</v>
      </c>
      <c r="J20" s="253">
        <v>37614</v>
      </c>
      <c r="K20" s="252" t="s">
        <v>38</v>
      </c>
      <c r="L20" s="252" t="s">
        <v>71</v>
      </c>
      <c r="M20" s="252" t="s">
        <v>70</v>
      </c>
      <c r="N20" s="252" t="str">
        <v>6626337</v>
      </c>
      <c r="O20" s="252" t="str">
        <v>פועלים כ.התחייבות 12/17 6.5%- בנק הפועלים</v>
      </c>
      <c r="P20" s="248"/>
    </row>
    <row r="21" spans="1:16">
      <c r="A21" s="251">
        <v>0.00573388091472985</v>
      </c>
      <c r="B21" s="251">
        <v>10.2040816326531</v>
      </c>
      <c r="C21" s="251">
        <v>2910.8</v>
      </c>
      <c r="D21" s="251">
        <v>145.54</v>
      </c>
      <c r="E21" s="251">
        <v>2000000</v>
      </c>
      <c r="F21" s="251">
        <v>-0.297769512534143</v>
      </c>
      <c r="G21" s="251">
        <v>6.25</v>
      </c>
      <c r="H21" s="252" t="s">
        <v>28</v>
      </c>
      <c r="I21" s="251">
        <v>1.38231180248823</v>
      </c>
      <c r="J21" s="253">
        <v>36943</v>
      </c>
      <c r="K21" s="252" t="s">
        <v>38</v>
      </c>
      <c r="L21" s="252" t="s">
        <v>71</v>
      </c>
      <c r="M21" s="252" t="s">
        <v>70</v>
      </c>
      <c r="N21" s="252" t="str">
        <v>6626105</v>
      </c>
      <c r="O21" s="252" t="str">
        <v>פועלים שטר-הון 2016- בנק הפועלים</v>
      </c>
      <c r="P21" s="248"/>
    </row>
    <row r="22" spans="1:16">
      <c r="A22" s="251">
        <v>0.00374077813265495</v>
      </c>
      <c r="B22" s="251">
        <v>1.09555099558734</v>
      </c>
      <c r="C22" s="251">
        <v>1899.00298776</v>
      </c>
      <c r="D22" s="251">
        <v>126.6</v>
      </c>
      <c r="E22" s="251">
        <v>1500002.36</v>
      </c>
      <c r="F22" s="251">
        <v>-2.56107502639294</v>
      </c>
      <c r="G22" s="251">
        <v>5.2</v>
      </c>
      <c r="H22" s="252" t="s">
        <v>28</v>
      </c>
      <c r="I22" s="251">
        <v>0.252054750526875</v>
      </c>
      <c r="J22" s="253">
        <v>38347</v>
      </c>
      <c r="K22" s="252" t="s">
        <v>38</v>
      </c>
      <c r="L22" s="252" t="s">
        <v>71</v>
      </c>
      <c r="M22" s="252" t="s">
        <v>76</v>
      </c>
      <c r="N22" s="252" t="str">
        <v>1090778</v>
      </c>
      <c r="O22" s="252" t="str">
        <v>פלאפון א- פלאפון תקשורת</v>
      </c>
      <c r="P22" s="248"/>
    </row>
    <row r="23" spans="1:16">
      <c r="A23" s="251">
        <v>0.0622934920387856</v>
      </c>
      <c r="B23" s="251">
        <v>5.37643617918267</v>
      </c>
      <c r="C23" s="251">
        <v>31623.240754912</v>
      </c>
      <c r="D23" s="251">
        <v>130.33</v>
      </c>
      <c r="E23" s="251">
        <v>24263976.64</v>
      </c>
      <c r="F23" s="251">
        <v>-0.380643735289575</v>
      </c>
      <c r="G23" s="251">
        <v>4.95</v>
      </c>
      <c r="H23" s="252" t="s">
        <v>28</v>
      </c>
      <c r="I23" s="251">
        <v>1.13418329565473</v>
      </c>
      <c r="J23" s="253">
        <v>40000</v>
      </c>
      <c r="K23" s="252" t="s">
        <v>73</v>
      </c>
      <c r="L23" s="252" t="s">
        <v>141</v>
      </c>
      <c r="M23" s="252" t="s">
        <v>75</v>
      </c>
      <c r="N23" s="252" t="str">
        <v>1093533</v>
      </c>
      <c r="O23" s="252" t="str">
        <v>קנית השלום השקעות א- קנית השלום השקעות</v>
      </c>
      <c r="P23" s="248"/>
    </row>
    <row r="24" spans="1:16">
      <c r="A24" s="251">
        <v>0.0130158781586085</v>
      </c>
      <c r="B24" s="251">
        <v>16.5016501650165</v>
      </c>
      <c r="C24" s="251">
        <v>6607.5</v>
      </c>
      <c r="D24" s="251">
        <v>132.15</v>
      </c>
      <c r="E24" s="251">
        <v>5000000</v>
      </c>
      <c r="F24" s="251">
        <v>-0.817044705748559</v>
      </c>
      <c r="G24" s="251">
        <v>5.3</v>
      </c>
      <c r="H24" s="252" t="s">
        <v>28</v>
      </c>
      <c r="I24" s="251">
        <v>0.884930974003579</v>
      </c>
      <c r="J24" s="253">
        <v>38034</v>
      </c>
      <c r="K24" s="252" t="s">
        <v>38</v>
      </c>
      <c r="L24" s="252" t="s">
        <v>71</v>
      </c>
      <c r="M24" s="252" t="s">
        <v>70</v>
      </c>
      <c r="N24" s="252" t="str">
        <v>6851919</v>
      </c>
      <c r="O24" s="252" t="str">
        <v>מזרחי שה 5.3 0/2015- בנק מזרחי טפחות</v>
      </c>
      <c r="P24" s="248"/>
    </row>
    <row r="25" spans="1:16">
      <c r="A25" s="251">
        <v>0.00767093015326466</v>
      </c>
      <c r="B25" s="251">
        <v>0</v>
      </c>
      <c r="C25" s="251">
        <v>3894.141476284</v>
      </c>
      <c r="D25" s="251">
        <v>169.21</v>
      </c>
      <c r="E25" s="251">
        <v>2301366.04</v>
      </c>
      <c r="F25" s="251">
        <v>1.4208215688467</v>
      </c>
      <c r="G25" s="251">
        <v>7.75</v>
      </c>
      <c r="H25" s="252" t="s">
        <v>28</v>
      </c>
      <c r="I25" s="251">
        <v>5.22123294271029</v>
      </c>
      <c r="J25" s="253">
        <v>38904</v>
      </c>
      <c r="K25" s="252" t="s">
        <v>38</v>
      </c>
      <c r="L25" s="252" t="s">
        <v>40</v>
      </c>
      <c r="M25" s="252" t="s">
        <v>90</v>
      </c>
      <c r="N25" s="252" t="str">
        <v>1097997</v>
      </c>
      <c r="O25" s="252" t="str">
        <v>VID מאוחד- וי.אי.די. התפלת מי אשקלון</v>
      </c>
      <c r="P25" s="248"/>
    </row>
    <row r="26" spans="1:16">
      <c r="A26" s="251">
        <v>0.0358416803777345</v>
      </c>
      <c r="B26" s="251">
        <v>0</v>
      </c>
      <c r="C26" s="251">
        <v>18195</v>
      </c>
      <c r="D26" s="251">
        <v>121.3</v>
      </c>
      <c r="E26" s="251">
        <v>15000000</v>
      </c>
      <c r="F26" s="251">
        <v>1.62171288096905</v>
      </c>
      <c r="G26" s="251">
        <v>3.95</v>
      </c>
      <c r="H26" s="252" t="s">
        <v>28</v>
      </c>
      <c r="I26" s="251">
        <v>6.71202806071498</v>
      </c>
      <c r="J26" s="253">
        <v>40625</v>
      </c>
      <c r="K26" s="252" t="s">
        <v>73</v>
      </c>
      <c r="L26" s="252" t="s">
        <v>142</v>
      </c>
      <c r="M26" s="252" t="s">
        <v>70</v>
      </c>
      <c r="N26" s="252" t="str">
        <v>6014211</v>
      </c>
      <c r="O26" s="252" t="str">
        <v>אוצר החייל כ.התח 03/26 3.95%- אוצר החייל</v>
      </c>
      <c r="P26" s="248"/>
    </row>
    <row r="27" spans="1:16">
      <c r="A27" s="251">
        <v>0.0119733523033088</v>
      </c>
      <c r="B27" s="251">
        <v>1.87346761670254</v>
      </c>
      <c r="C27" s="251">
        <v>6078.262594352</v>
      </c>
      <c r="D27" s="251">
        <v>135.07</v>
      </c>
      <c r="E27" s="251">
        <v>4500083.36</v>
      </c>
      <c r="F27" s="251">
        <v>-0.541671497225762</v>
      </c>
      <c r="G27" s="251">
        <v>5.45</v>
      </c>
      <c r="H27" s="252" t="s">
        <v>28</v>
      </c>
      <c r="I27" s="251">
        <v>0.587392149592772</v>
      </c>
      <c r="J27" s="253">
        <v>38113</v>
      </c>
      <c r="K27" s="252" t="s">
        <v>73</v>
      </c>
      <c r="L27" s="252" t="s">
        <v>142</v>
      </c>
      <c r="M27" s="252" t="s">
        <v>72</v>
      </c>
      <c r="N27" s="252" t="str">
        <v>1090299</v>
      </c>
      <c r="O27" s="252" t="str">
        <v>מ.מבטחים ה.מ.נחות 1 5.45% 2015- מנורה מבטחים בטוח</v>
      </c>
      <c r="P27" s="248"/>
    </row>
    <row r="28" spans="1:16">
      <c r="A28" s="251">
        <v>0.368486848414608</v>
      </c>
      <c r="B28" s="251">
        <v>0</v>
      </c>
      <c r="C28" s="251">
        <v>187062.05</v>
      </c>
      <c r="D28" s="251">
        <v>126.65</v>
      </c>
      <c r="E28" s="251">
        <v>147700000</v>
      </c>
      <c r="F28" s="251">
        <v>2.63351272714138</v>
      </c>
      <c r="G28" s="251">
        <v>4.1</v>
      </c>
      <c r="H28" s="252" t="s">
        <v>28</v>
      </c>
      <c r="I28" s="251">
        <v>13.105592187353</v>
      </c>
      <c r="J28" s="253">
        <v>41386</v>
      </c>
      <c r="K28" s="252" t="s">
        <v>74</v>
      </c>
      <c r="L28" s="252" t="s">
        <v>40</v>
      </c>
      <c r="M28" s="252" t="s">
        <v>90</v>
      </c>
      <c r="N28" s="252" t="str">
        <v>1124346</v>
      </c>
      <c r="O28" s="252" t="str">
        <v>מקורות 8 4.1% 2048- מקורות</v>
      </c>
      <c r="P28" s="248"/>
    </row>
    <row r="29" spans="1:16">
      <c r="A29" s="251">
        <v>0.150815290477419</v>
      </c>
      <c r="B29" s="251">
        <v>3.14122543978017</v>
      </c>
      <c r="C29" s="251">
        <v>76561.26</v>
      </c>
      <c r="D29" s="251">
        <v>160.17</v>
      </c>
      <c r="E29" s="251">
        <v>47800000</v>
      </c>
      <c r="F29" s="251">
        <v>2.27211817348003</v>
      </c>
      <c r="G29" s="251">
        <v>4.9</v>
      </c>
      <c r="H29" s="252" t="s">
        <v>28</v>
      </c>
      <c r="I29" s="251">
        <v>11.3116898903434</v>
      </c>
      <c r="J29" s="253">
        <v>40975</v>
      </c>
      <c r="K29" s="252" t="s">
        <v>74</v>
      </c>
      <c r="L29" s="252" t="s">
        <v>40</v>
      </c>
      <c r="M29" s="252" t="s">
        <v>90</v>
      </c>
      <c r="N29" s="252" t="str">
        <v>1100908</v>
      </c>
      <c r="O29" s="252" t="str">
        <v>מקורות סדרה ו- מקורות</v>
      </c>
      <c r="P29" s="248"/>
    </row>
    <row r="30" spans="1:16">
      <c r="A30" s="251">
        <v>0.0474935254337657</v>
      </c>
      <c r="B30" s="251">
        <v>4.81238745296105</v>
      </c>
      <c r="C30" s="251">
        <v>24110.0497008</v>
      </c>
      <c r="D30" s="251">
        <v>138.54</v>
      </c>
      <c r="E30" s="251">
        <v>17402952</v>
      </c>
      <c r="F30" s="251">
        <v>0.554576132893561</v>
      </c>
      <c r="G30" s="251">
        <v>4.95</v>
      </c>
      <c r="H30" s="252" t="s">
        <v>28</v>
      </c>
      <c r="I30" s="251">
        <v>3.31421232740086</v>
      </c>
      <c r="J30" s="253">
        <v>39154</v>
      </c>
      <c r="K30" s="252" t="s">
        <v>38</v>
      </c>
      <c r="L30" s="252" t="s">
        <v>40</v>
      </c>
      <c r="M30" s="252" t="s">
        <v>81</v>
      </c>
      <c r="N30" s="252" t="str">
        <v>1103092</v>
      </c>
      <c r="O30" s="252" t="str">
        <v>משאב סדרה ג- משאב יזום ופיתוח</v>
      </c>
      <c r="P30" s="248"/>
    </row>
    <row r="31" spans="1:16">
      <c r="A31" s="251">
        <v>0.0574734475292588</v>
      </c>
      <c r="B31" s="251">
        <v>2.68467365390953</v>
      </c>
      <c r="C31" s="251">
        <v>29176.3490655</v>
      </c>
      <c r="D31" s="251">
        <v>155</v>
      </c>
      <c r="E31" s="251">
        <v>18823451.01</v>
      </c>
      <c r="F31" s="251">
        <v>1.707471965909</v>
      </c>
      <c r="G31" s="251">
        <v>0.4</v>
      </c>
      <c r="H31" s="252" t="s">
        <v>28</v>
      </c>
      <c r="I31" s="251">
        <v>6.73588222959983</v>
      </c>
      <c r="J31" s="253">
        <v>39168</v>
      </c>
      <c r="K31" s="252" t="s">
        <v>74</v>
      </c>
      <c r="L31" s="252" t="s">
        <v>40</v>
      </c>
      <c r="M31" s="252" t="s">
        <v>90</v>
      </c>
      <c r="N31" s="252" t="str">
        <v>1103084</v>
      </c>
      <c r="O31" s="252" t="str">
        <v>נתיבי גז א- נתיבי גז</v>
      </c>
      <c r="P31" s="248"/>
    </row>
    <row r="32" spans="1:16">
      <c r="A32" s="251">
        <v>0.0471354564910775</v>
      </c>
      <c r="B32" s="251">
        <v>0</v>
      </c>
      <c r="C32" s="251">
        <v>23928.2762922</v>
      </c>
      <c r="D32" s="251">
        <v>130.77</v>
      </c>
      <c r="E32" s="251">
        <v>18297986</v>
      </c>
      <c r="F32" s="251">
        <v>2.4111160787344</v>
      </c>
      <c r="G32" s="251">
        <v>4.8</v>
      </c>
      <c r="H32" s="252" t="s">
        <v>28</v>
      </c>
      <c r="I32" s="251">
        <v>10.0653657129767</v>
      </c>
      <c r="J32" s="253">
        <v>41103</v>
      </c>
      <c r="K32" s="252" t="s">
        <v>74</v>
      </c>
      <c r="L32" s="252" t="s">
        <v>40</v>
      </c>
      <c r="M32" s="252" t="s">
        <v>90</v>
      </c>
      <c r="N32" s="252" t="str">
        <v>1125509</v>
      </c>
      <c r="O32" s="252" t="str">
        <v>נתיבי גז ג- נתיבי גז</v>
      </c>
      <c r="P32" s="248"/>
    </row>
    <row r="33" spans="1:16">
      <c r="A33" s="251">
        <v>0.018977305407306</v>
      </c>
      <c r="B33" s="251">
        <v>0</v>
      </c>
      <c r="C33" s="251">
        <v>9633.81371205</v>
      </c>
      <c r="D33" s="251">
        <v>152.57</v>
      </c>
      <c r="E33" s="251">
        <v>6314356.5</v>
      </c>
      <c r="F33" s="251">
        <v>0.900759595036506</v>
      </c>
      <c r="G33" s="251">
        <v>6.2499</v>
      </c>
      <c r="H33" s="252" t="s">
        <v>28</v>
      </c>
      <c r="I33" s="251">
        <v>3.82084151608942</v>
      </c>
      <c r="J33" s="253">
        <v>38067</v>
      </c>
      <c r="K33" s="252" t="s">
        <v>73</v>
      </c>
      <c r="L33" s="252" t="s">
        <v>142</v>
      </c>
      <c r="M33" s="252" t="s">
        <v>75</v>
      </c>
      <c r="N33" s="252" t="str">
        <v>1089879</v>
      </c>
      <c r="O33" s="252" t="str">
        <v>מול הים א- מול הים</v>
      </c>
      <c r="P33" s="248"/>
    </row>
    <row r="34" spans="1:16">
      <c r="A34" s="251">
        <v>0.0356565831792204</v>
      </c>
      <c r="B34" s="251">
        <v>4.76595764410661</v>
      </c>
      <c r="C34" s="251">
        <v>18101.035557165</v>
      </c>
      <c r="D34" s="251">
        <v>138.93</v>
      </c>
      <c r="E34" s="251">
        <v>13028889.05</v>
      </c>
      <c r="F34" s="251">
        <v>1.17429698216915</v>
      </c>
      <c r="G34" s="251">
        <v>5</v>
      </c>
      <c r="H34" s="252" t="s">
        <v>28</v>
      </c>
      <c r="I34" s="251">
        <v>3.32081536061055</v>
      </c>
      <c r="J34" s="253">
        <v>41116</v>
      </c>
      <c r="K34" s="252" t="s">
        <v>73</v>
      </c>
      <c r="L34" s="252" t="s">
        <v>56</v>
      </c>
      <c r="M34" s="252" t="s">
        <v>81</v>
      </c>
      <c r="N34" s="252" t="str">
        <v>7390065</v>
      </c>
      <c r="O34" s="252" t="str">
        <v>אלקטרה ג- אלקטרה</v>
      </c>
      <c r="P34" s="248"/>
    </row>
    <row r="35" spans="1:16">
      <c r="A35" s="251">
        <v>0.0275387024831398</v>
      </c>
      <c r="B35" s="251">
        <v>0</v>
      </c>
      <c r="C35" s="251">
        <v>13980</v>
      </c>
      <c r="D35" s="251">
        <v>139.8</v>
      </c>
      <c r="E35" s="251">
        <v>10000000</v>
      </c>
      <c r="F35" s="251">
        <v>1.48140367472172</v>
      </c>
      <c r="G35" s="251">
        <v>5.7</v>
      </c>
      <c r="H35" s="252" t="s">
        <v>28</v>
      </c>
      <c r="I35" s="251">
        <v>2.47765706951452</v>
      </c>
      <c r="J35" s="253">
        <v>37931</v>
      </c>
      <c r="K35" s="252" t="s">
        <v>38</v>
      </c>
      <c r="L35" s="252" t="s">
        <v>54</v>
      </c>
      <c r="M35" s="252" t="s">
        <v>70</v>
      </c>
      <c r="N35" s="252" t="str">
        <v>6393102</v>
      </c>
      <c r="O35" s="252" t="str">
        <v>דיסקונט  שה- דיסקונט</v>
      </c>
      <c r="P35" s="248"/>
    </row>
    <row r="36" spans="1:16">
      <c r="A36" s="251">
        <v>0.0132160106951481</v>
      </c>
      <c r="B36" s="251">
        <v>0</v>
      </c>
      <c r="C36" s="251">
        <v>6709.09712</v>
      </c>
      <c r="D36" s="251">
        <v>145.42</v>
      </c>
      <c r="E36" s="251">
        <v>4613600</v>
      </c>
      <c r="F36" s="251">
        <v>0.0914246221780766</v>
      </c>
      <c r="G36" s="251">
        <v>7.05</v>
      </c>
      <c r="H36" s="252" t="s">
        <v>28</v>
      </c>
      <c r="I36" s="251">
        <v>0.952326637865184</v>
      </c>
      <c r="J36" s="253">
        <v>38224</v>
      </c>
      <c r="K36" s="252" t="s">
        <v>38</v>
      </c>
      <c r="L36" s="252" t="s">
        <v>54</v>
      </c>
      <c r="M36" s="252" t="s">
        <v>70</v>
      </c>
      <c r="N36" s="252" t="str">
        <v>6391080</v>
      </c>
      <c r="O36" s="252" t="str">
        <v>דיסקונט 7.05%- דיסקונט</v>
      </c>
      <c r="P36" s="248"/>
    </row>
    <row r="37" spans="1:16">
      <c r="A37" s="251">
        <v>0.0433610462660494</v>
      </c>
      <c r="B37" s="251">
        <v>0</v>
      </c>
      <c r="C37" s="251">
        <v>22012.2</v>
      </c>
      <c r="D37" s="251">
        <v>122.29</v>
      </c>
      <c r="E37" s="251">
        <v>18000000</v>
      </c>
      <c r="F37" s="251">
        <v>1.61463185560703</v>
      </c>
      <c r="G37" s="251">
        <v>3.8</v>
      </c>
      <c r="H37" s="252" t="s">
        <v>28</v>
      </c>
      <c r="I37" s="251">
        <v>7.40811793088469</v>
      </c>
      <c r="J37" s="253">
        <v>40951</v>
      </c>
      <c r="K37" s="252" t="s">
        <v>38</v>
      </c>
      <c r="L37" s="252" t="s">
        <v>54</v>
      </c>
      <c r="M37" s="252" t="s">
        <v>70</v>
      </c>
      <c r="N37" s="252" t="str">
        <v>6390041</v>
      </c>
      <c r="O37" s="252" t="str">
        <v>דיסקונט כ"ה 09/22 3.8%- דיסקונט</v>
      </c>
      <c r="P37" s="248"/>
    </row>
    <row r="38" spans="1:16">
      <c r="A38" s="251">
        <v>0.0141603692990022</v>
      </c>
      <c r="B38" s="251">
        <v>50</v>
      </c>
      <c r="C38" s="251">
        <v>7188.5</v>
      </c>
      <c r="D38" s="251">
        <v>143.77</v>
      </c>
      <c r="E38" s="251">
        <v>5000000</v>
      </c>
      <c r="F38" s="251">
        <v>0.247207180142402</v>
      </c>
      <c r="G38" s="251">
        <v>5.6</v>
      </c>
      <c r="H38" s="252" t="s">
        <v>28</v>
      </c>
      <c r="I38" s="251">
        <v>2.45966261085158</v>
      </c>
      <c r="J38" s="253">
        <v>37915</v>
      </c>
      <c r="K38" s="252" t="s">
        <v>38</v>
      </c>
      <c r="L38" s="252" t="s">
        <v>54</v>
      </c>
      <c r="M38" s="252" t="s">
        <v>70</v>
      </c>
      <c r="N38" s="252" t="str">
        <v>6393086</v>
      </c>
      <c r="O38" s="252" t="str">
        <v>דסקונט שה 09/18 5.6%- דיסקונט</v>
      </c>
      <c r="P38" s="248"/>
    </row>
    <row r="39" spans="1:16">
      <c r="A39" s="251">
        <v>0.045481408165395</v>
      </c>
      <c r="B39" s="251">
        <v>0</v>
      </c>
      <c r="C39" s="251">
        <v>23088.6</v>
      </c>
      <c r="D39" s="251">
        <v>128.27</v>
      </c>
      <c r="E39" s="251">
        <v>18000000</v>
      </c>
      <c r="F39" s="251">
        <v>1.40665951812267</v>
      </c>
      <c r="G39" s="251">
        <v>4.65</v>
      </c>
      <c r="H39" s="252" t="s">
        <v>28</v>
      </c>
      <c r="I39" s="251">
        <v>6.5402052547688</v>
      </c>
      <c r="J39" s="253">
        <v>40822</v>
      </c>
      <c r="K39" s="252" t="s">
        <v>73</v>
      </c>
      <c r="L39" s="252" t="s">
        <v>56</v>
      </c>
      <c r="M39" s="252" t="s">
        <v>72</v>
      </c>
      <c r="N39" s="252" t="str">
        <v>1124759</v>
      </c>
      <c r="O39" s="252" t="str">
        <v>מ.מבטחים ה.מ.מורכב ב  4.65% 2021/24- מנורה מבטחים בטוח</v>
      </c>
      <c r="P39" s="248"/>
    </row>
    <row r="40" spans="1:16">
      <c r="A40" s="251">
        <v>0.0346151640891721</v>
      </c>
      <c r="B40" s="251">
        <v>0</v>
      </c>
      <c r="C40" s="251">
        <v>17572.36</v>
      </c>
      <c r="D40" s="251">
        <v>122.2</v>
      </c>
      <c r="E40" s="251">
        <v>14380000</v>
      </c>
      <c r="F40" s="251">
        <v>1.62486000335216</v>
      </c>
      <c r="G40" s="251">
        <v>3.8</v>
      </c>
      <c r="H40" s="252" t="s">
        <v>28</v>
      </c>
      <c r="I40" s="251">
        <v>7.40753588698018</v>
      </c>
      <c r="J40" s="253">
        <v>40933</v>
      </c>
      <c r="K40" s="252" t="s">
        <v>38</v>
      </c>
      <c r="L40" s="252" t="s">
        <v>54</v>
      </c>
      <c r="M40" s="252" t="s">
        <v>70</v>
      </c>
      <c r="N40" s="252" t="str">
        <v>7299522</v>
      </c>
      <c r="O40" s="252" t="str">
        <v>מרכנתיל דסקונט כ.ה. 09/22 3.8%- מרכנתיל דיסקונט</v>
      </c>
      <c r="P40" s="248"/>
    </row>
    <row r="41" spans="1:16">
      <c r="A41" s="251">
        <v>0.00172229172782967</v>
      </c>
      <c r="B41" s="251">
        <v>20</v>
      </c>
      <c r="C41" s="251">
        <v>874.32</v>
      </c>
      <c r="D41" s="251">
        <v>145.72</v>
      </c>
      <c r="E41" s="251">
        <v>600000</v>
      </c>
      <c r="F41" s="251">
        <v>-0.406345234751702</v>
      </c>
      <c r="G41" s="251">
        <v>6.8</v>
      </c>
      <c r="H41" s="252" t="s">
        <v>28</v>
      </c>
      <c r="I41" s="251">
        <v>1.12668533757344</v>
      </c>
      <c r="J41" s="253">
        <v>36850</v>
      </c>
      <c r="K41" s="252" t="s">
        <v>38</v>
      </c>
      <c r="L41" s="252" t="s">
        <v>54</v>
      </c>
      <c r="M41" s="252" t="s">
        <v>70</v>
      </c>
      <c r="N41" s="252" t="str">
        <v>6392864</v>
      </c>
      <c r="O41" s="252" t="str">
        <v>דיסקונט כתב התחיבות- דיסקונט</v>
      </c>
      <c r="P41" s="248"/>
    </row>
    <row r="42" spans="1:16">
      <c r="A42" s="251">
        <v>0.00267721311024063</v>
      </c>
      <c r="B42" s="251">
        <v>2.575000125</v>
      </c>
      <c r="C42" s="251">
        <v>1359.085065975</v>
      </c>
      <c r="D42" s="251">
        <v>131.95</v>
      </c>
      <c r="E42" s="251">
        <v>1030000.05</v>
      </c>
      <c r="F42" s="251">
        <v>-3.26340783822537</v>
      </c>
      <c r="G42" s="251">
        <v>5.6</v>
      </c>
      <c r="H42" s="252" t="s">
        <v>28</v>
      </c>
      <c r="I42" s="251">
        <v>0.117808228586364</v>
      </c>
      <c r="J42" s="253">
        <v>38124</v>
      </c>
      <c r="K42" s="252" t="s">
        <v>38</v>
      </c>
      <c r="L42" s="252" t="s">
        <v>54</v>
      </c>
      <c r="M42" s="252" t="s">
        <v>76</v>
      </c>
      <c r="N42" s="252" t="str">
        <v>2380012</v>
      </c>
      <c r="O42" s="252" t="str">
        <v>ממן אגח 1- ממן</v>
      </c>
      <c r="P42" s="248"/>
    </row>
    <row r="43" spans="1:16">
      <c r="A43" s="251">
        <v>0.0498336262817218</v>
      </c>
      <c r="B43" s="251">
        <v>0</v>
      </c>
      <c r="C43" s="251">
        <v>25298</v>
      </c>
      <c r="D43" s="251">
        <v>126.49</v>
      </c>
      <c r="E43" s="251">
        <v>20000000</v>
      </c>
      <c r="F43" s="251">
        <v>1.90495389544964</v>
      </c>
      <c r="G43" s="251">
        <v>4.1</v>
      </c>
      <c r="H43" s="252" t="s">
        <v>28</v>
      </c>
      <c r="I43" s="251">
        <v>8.77857970568871</v>
      </c>
      <c r="J43" s="253">
        <v>40596</v>
      </c>
      <c r="K43" s="252" t="s">
        <v>38</v>
      </c>
      <c r="L43" s="252" t="s">
        <v>54</v>
      </c>
      <c r="M43" s="252" t="s">
        <v>70</v>
      </c>
      <c r="N43" s="252" t="str">
        <v>7290497</v>
      </c>
      <c r="O43" s="252" t="str">
        <v>מר.דסקונט כ.ה.נדחה 4.1% 07/2- מרכנתיל דיסקונט</v>
      </c>
      <c r="P43" s="248"/>
    </row>
    <row r="44" spans="1:16">
      <c r="A44" s="251">
        <v>0.00609662380599578</v>
      </c>
      <c r="B44" s="251">
        <v>0</v>
      </c>
      <c r="C44" s="251">
        <v>3094.946134808</v>
      </c>
      <c r="D44" s="251">
        <v>135.28</v>
      </c>
      <c r="E44" s="251">
        <v>2287807.61</v>
      </c>
      <c r="F44" s="251">
        <v>-0.345238608479501</v>
      </c>
      <c r="G44" s="251">
        <v>5.85</v>
      </c>
      <c r="H44" s="252" t="s">
        <v>28</v>
      </c>
      <c r="I44" s="251">
        <v>1.22440662452206</v>
      </c>
      <c r="J44" s="253">
        <v>37951</v>
      </c>
      <c r="K44" s="252" t="s">
        <v>74</v>
      </c>
      <c r="L44" s="252" t="s">
        <v>54</v>
      </c>
      <c r="M44" s="252" t="s">
        <v>75</v>
      </c>
      <c r="N44" s="252" t="str">
        <v>1088962</v>
      </c>
      <c r="O44" s="252" t="str">
        <v>נצבא אגח ב- נצבא</v>
      </c>
      <c r="P44" s="248"/>
    </row>
    <row r="45" spans="1:16">
      <c r="A45" s="251">
        <v>0.146321517914708</v>
      </c>
      <c r="B45" s="251">
        <v>0</v>
      </c>
      <c r="C45" s="251">
        <v>74280</v>
      </c>
      <c r="D45" s="251">
        <v>148.56</v>
      </c>
      <c r="E45" s="251">
        <v>50000000</v>
      </c>
      <c r="F45" s="251">
        <v>0.909938701987266</v>
      </c>
      <c r="G45" s="251">
        <v>6.2</v>
      </c>
      <c r="H45" s="252" t="s">
        <v>28</v>
      </c>
      <c r="I45" s="251">
        <v>4.32521670047056</v>
      </c>
      <c r="J45" s="253">
        <v>39910</v>
      </c>
      <c r="K45" s="252" t="s">
        <v>38</v>
      </c>
      <c r="L45" s="252" t="s">
        <v>77</v>
      </c>
      <c r="M45" s="252" t="s">
        <v>70</v>
      </c>
      <c r="N45" s="252" t="str">
        <v>74001041</v>
      </c>
      <c r="O45" s="252" t="str">
        <v>הון משני עליון - בנק לאומי- לאומי</v>
      </c>
      <c r="P45" s="248"/>
    </row>
    <row r="46" spans="1:16">
      <c r="A46" s="251">
        <v>0.0104174316168349</v>
      </c>
      <c r="B46" s="251">
        <v>1.43738548093437</v>
      </c>
      <c r="C46" s="251">
        <v>5288.40071868</v>
      </c>
      <c r="D46" s="251">
        <v>135.6</v>
      </c>
      <c r="E46" s="251">
        <v>3900000.53</v>
      </c>
      <c r="F46" s="251">
        <v>0.327458800911902</v>
      </c>
      <c r="G46" s="251">
        <v>6.75</v>
      </c>
      <c r="H46" s="252" t="s">
        <v>28</v>
      </c>
      <c r="I46" s="251">
        <v>2.01451627178567</v>
      </c>
      <c r="J46" s="253">
        <v>39470</v>
      </c>
      <c r="K46" s="252" t="s">
        <v>73</v>
      </c>
      <c r="L46" s="252" t="s">
        <v>91</v>
      </c>
      <c r="M46" s="252" t="s">
        <v>75</v>
      </c>
      <c r="N46" s="252" t="str">
        <v>1109198</v>
      </c>
      <c r="O46" s="252" t="str">
        <v>יצחקי מחסנים א 10/16 6.5%- יצחקי</v>
      </c>
      <c r="P46" s="248"/>
    </row>
    <row r="47" spans="1:16">
      <c r="A47" s="251">
        <v>0.0133828668831011</v>
      </c>
      <c r="B47" s="251">
        <v>10.2993700787838</v>
      </c>
      <c r="C47" s="251">
        <v>6793.801528605</v>
      </c>
      <c r="D47" s="251">
        <v>130.65</v>
      </c>
      <c r="E47" s="251">
        <v>5200001.17</v>
      </c>
      <c r="F47" s="251">
        <v>-0.556620328545572</v>
      </c>
      <c r="G47" s="251">
        <v>5.8</v>
      </c>
      <c r="H47" s="252" t="s">
        <v>28</v>
      </c>
      <c r="I47" s="251">
        <v>0.739645307216614</v>
      </c>
      <c r="J47" s="253">
        <v>38693</v>
      </c>
      <c r="K47" s="252" t="s">
        <v>38</v>
      </c>
      <c r="L47" s="252" t="s">
        <v>77</v>
      </c>
      <c r="M47" s="252" t="s">
        <v>75</v>
      </c>
      <c r="N47" s="252" t="str">
        <v>1091982</v>
      </c>
      <c r="O47" s="252" t="str">
        <v>נורסטאר החזקות אינק 4- נורסטאר החזקות אינכ</v>
      </c>
      <c r="P47" s="248"/>
    </row>
    <row r="48" spans="1:16">
      <c r="A48" s="251">
        <v>0.123999016016358</v>
      </c>
      <c r="B48" s="251">
        <v>3.07219662058372</v>
      </c>
      <c r="C48" s="251">
        <v>62948</v>
      </c>
      <c r="D48" s="251">
        <v>157.37</v>
      </c>
      <c r="E48" s="251">
        <v>40000000</v>
      </c>
      <c r="F48" s="251">
        <v>1.62459774315357</v>
      </c>
      <c r="G48" s="251">
        <v>5.75</v>
      </c>
      <c r="H48" s="252" t="s">
        <v>28</v>
      </c>
      <c r="I48" s="251">
        <v>7.06831526079285</v>
      </c>
      <c r="J48" s="253">
        <v>39408</v>
      </c>
      <c r="K48" s="252" t="s">
        <v>38</v>
      </c>
      <c r="L48" s="252" t="s">
        <v>77</v>
      </c>
      <c r="M48" s="252" t="s">
        <v>70</v>
      </c>
      <c r="N48" s="252" t="str">
        <v>6620280</v>
      </c>
      <c r="O48" s="252" t="str">
        <v>פועלים הון ראשוני ג- בנק הפועלים</v>
      </c>
      <c r="P48" s="248"/>
    </row>
    <row r="49" spans="1:16">
      <c r="A49" s="251">
        <v>0.145612366777804</v>
      </c>
      <c r="B49" s="251">
        <v>0</v>
      </c>
      <c r="C49" s="251">
        <v>73920</v>
      </c>
      <c r="D49" s="251">
        <v>147.84</v>
      </c>
      <c r="E49" s="251">
        <v>50000000</v>
      </c>
      <c r="F49" s="251">
        <v>1.86876198804378</v>
      </c>
      <c r="G49" s="251">
        <v>5.75</v>
      </c>
      <c r="H49" s="252" t="s">
        <v>28</v>
      </c>
      <c r="I49" s="251">
        <v>4.28508545277328</v>
      </c>
      <c r="J49" s="253">
        <v>38018</v>
      </c>
      <c r="K49" s="252" t="s">
        <v>38</v>
      </c>
      <c r="L49" s="252" t="s">
        <v>77</v>
      </c>
      <c r="M49" s="252" t="s">
        <v>70</v>
      </c>
      <c r="N49" s="252" t="str">
        <v>6620215</v>
      </c>
      <c r="O49" s="252" t="str">
        <v>פועלים הון ראשוני ב- בנק הפועלים</v>
      </c>
      <c r="P49" s="248"/>
    </row>
    <row r="50" spans="1:16">
      <c r="A50" s="251">
        <v>0.00579357703736127</v>
      </c>
      <c r="B50" s="251">
        <v>1.01392928888889</v>
      </c>
      <c r="C50" s="251">
        <v>2941.10468828</v>
      </c>
      <c r="D50" s="251">
        <v>128.92</v>
      </c>
      <c r="E50" s="251">
        <v>2281340.9</v>
      </c>
      <c r="F50" s="251">
        <v>0.116863861441611</v>
      </c>
      <c r="G50" s="251">
        <v>5</v>
      </c>
      <c r="H50" s="252" t="s">
        <v>28</v>
      </c>
      <c r="I50" s="251">
        <v>1.31979527444715</v>
      </c>
      <c r="J50" s="253">
        <v>39117</v>
      </c>
      <c r="K50" s="252" t="s">
        <v>74</v>
      </c>
      <c r="L50" s="252" t="s">
        <v>79</v>
      </c>
      <c r="M50" s="252" t="s">
        <v>81</v>
      </c>
      <c r="N50" s="252" t="str">
        <v>6940134</v>
      </c>
      <c r="O50" s="252" t="str">
        <v>אלקו החזקות 9- אלקו החזקות</v>
      </c>
      <c r="P50" s="248"/>
    </row>
    <row r="51" spans="1:16">
      <c r="A51" s="251">
        <v>0.114057447133771</v>
      </c>
      <c r="B51" s="251">
        <v>0</v>
      </c>
      <c r="C51" s="251">
        <v>57901.170612753</v>
      </c>
      <c r="D51" s="251">
        <v>127.53</v>
      </c>
      <c r="E51" s="251">
        <v>45402000.01</v>
      </c>
      <c r="F51" s="251">
        <v>1.33952090728283</v>
      </c>
      <c r="G51" s="251">
        <v>6.4</v>
      </c>
      <c r="H51" s="252" t="s">
        <v>28</v>
      </c>
      <c r="I51" s="251">
        <v>3.99719134697746</v>
      </c>
      <c r="J51" s="253">
        <v>41039</v>
      </c>
      <c r="K51" s="252" t="s">
        <v>38</v>
      </c>
      <c r="L51" s="252" t="s">
        <v>79</v>
      </c>
      <c r="M51" s="252" t="s">
        <v>76</v>
      </c>
      <c r="N51" s="252" t="str">
        <v>33811</v>
      </c>
      <c r="O51" s="252" t="str">
        <v>די בי אס 04/22 6.4%- די בי אס - יס</v>
      </c>
      <c r="P51" s="248"/>
    </row>
    <row r="52" spans="1:16">
      <c r="A52" s="251">
        <v>0.0632010758397009</v>
      </c>
      <c r="B52" s="251">
        <v>0</v>
      </c>
      <c r="C52" s="251">
        <v>32083.974936</v>
      </c>
      <c r="D52" s="251">
        <v>115.53</v>
      </c>
      <c r="E52" s="251">
        <v>27771120</v>
      </c>
      <c r="F52" s="251">
        <v>3.47064728105068</v>
      </c>
      <c r="G52" s="251">
        <v>5.85</v>
      </c>
      <c r="H52" s="252" t="s">
        <v>28</v>
      </c>
      <c r="I52" s="251">
        <v>2.86315241741015</v>
      </c>
      <c r="J52" s="253">
        <v>41438</v>
      </c>
      <c r="K52" s="252" t="s">
        <v>38</v>
      </c>
      <c r="L52" s="252" t="s">
        <v>79</v>
      </c>
      <c r="M52" s="252" t="s">
        <v>76</v>
      </c>
      <c r="N52" s="252" t="str">
        <v>1121490</v>
      </c>
      <c r="O52" s="252" t="str">
        <v>די בי אס ב 11/19 5.85%- די בי אס - יס</v>
      </c>
      <c r="P52" s="248"/>
    </row>
    <row r="53" spans="1:16">
      <c r="A53" s="251">
        <v>0.0763573928272515</v>
      </c>
      <c r="B53" s="251">
        <v>0</v>
      </c>
      <c r="C53" s="251">
        <v>38762.76859371</v>
      </c>
      <c r="D53" s="251">
        <v>148.65</v>
      </c>
      <c r="E53" s="251">
        <v>26076534.54</v>
      </c>
      <c r="F53" s="251">
        <v>2.26451262772083</v>
      </c>
      <c r="G53" s="251">
        <v>7.15</v>
      </c>
      <c r="H53" s="252" t="s">
        <v>28</v>
      </c>
      <c r="I53" s="251">
        <v>7.3654185990953</v>
      </c>
      <c r="J53" s="253">
        <v>40618</v>
      </c>
      <c r="K53" s="252" t="s">
        <v>73</v>
      </c>
      <c r="L53" s="252" t="s">
        <v>78</v>
      </c>
      <c r="M53" s="252" t="s">
        <v>90</v>
      </c>
      <c r="N53" s="252" t="str">
        <v>6270</v>
      </c>
      <c r="O53" s="252" t="str">
        <v>דרך ארץ מזנין 2- דרך ארץ</v>
      </c>
      <c r="P53" s="248"/>
    </row>
    <row r="54" spans="1:16">
      <c r="A54" s="251">
        <v>0.146380850226496</v>
      </c>
      <c r="B54" s="251">
        <v>0</v>
      </c>
      <c r="C54" s="251">
        <v>74310.12</v>
      </c>
      <c r="D54" s="251">
        <v>136.7</v>
      </c>
      <c r="E54" s="251">
        <v>54360000</v>
      </c>
      <c r="F54" s="251">
        <v>1.85381315672398</v>
      </c>
      <c r="G54" s="251">
        <v>6</v>
      </c>
      <c r="H54" s="252" t="s">
        <v>28</v>
      </c>
      <c r="I54" s="251">
        <v>6.32583857035237</v>
      </c>
      <c r="J54" s="253">
        <v>41670</v>
      </c>
      <c r="K54" s="252" t="s">
        <v>74</v>
      </c>
      <c r="L54" s="252" t="s">
        <v>79</v>
      </c>
      <c r="M54" s="252" t="s">
        <v>76</v>
      </c>
      <c r="N54" s="252" t="str">
        <v>6000129</v>
      </c>
      <c r="O54" s="252" t="str">
        <v>חשמל 2022- חשמל</v>
      </c>
      <c r="P54" s="248"/>
    </row>
    <row r="55" spans="1:16">
      <c r="A55" s="251">
        <v>0.0625944070174714</v>
      </c>
      <c r="B55" s="251">
        <v>0</v>
      </c>
      <c r="C55" s="251">
        <v>31776</v>
      </c>
      <c r="D55" s="251">
        <v>132.4</v>
      </c>
      <c r="E55" s="251">
        <v>24000000</v>
      </c>
      <c r="F55" s="251">
        <v>-0.806029777407647</v>
      </c>
      <c r="G55" s="251">
        <v>6.5</v>
      </c>
      <c r="H55" s="252" t="s">
        <v>28</v>
      </c>
      <c r="I55" s="251">
        <v>0.969862879817406</v>
      </c>
      <c r="J55" s="253">
        <v>40800</v>
      </c>
      <c r="K55" s="252" t="s">
        <v>74</v>
      </c>
      <c r="L55" s="252" t="s">
        <v>79</v>
      </c>
      <c r="M55" s="252" t="s">
        <v>76</v>
      </c>
      <c r="N55" s="252" t="str">
        <v>6001358</v>
      </c>
      <c r="O55" s="252" t="str">
        <v>חשמל הלוואה סדרה י- חשמל</v>
      </c>
      <c r="P55" s="248"/>
    </row>
    <row r="56" spans="1:16">
      <c r="A56" s="251">
        <v>0.370726908722298</v>
      </c>
      <c r="B56" s="251">
        <v>10.4763709524597</v>
      </c>
      <c r="C56" s="251">
        <v>188199.2148</v>
      </c>
      <c r="D56" s="251">
        <v>144.86</v>
      </c>
      <c r="E56" s="251">
        <v>129918000</v>
      </c>
      <c r="F56" s="251">
        <v>-0.10710634815693</v>
      </c>
      <c r="G56" s="251">
        <v>6.5</v>
      </c>
      <c r="H56" s="252" t="s">
        <v>28</v>
      </c>
      <c r="I56" s="251">
        <v>2.22308871377223</v>
      </c>
      <c r="J56" s="253">
        <v>41114</v>
      </c>
      <c r="K56" s="252" t="s">
        <v>74</v>
      </c>
      <c r="L56" s="252" t="s">
        <v>79</v>
      </c>
      <c r="M56" s="252" t="s">
        <v>76</v>
      </c>
      <c r="N56" s="252" t="str">
        <v>6000038</v>
      </c>
      <c r="O56" s="252" t="str">
        <v>חשמל יא- חשמל</v>
      </c>
      <c r="P56" s="248"/>
    </row>
    <row r="57" spans="1:16">
      <c r="A57" s="251">
        <v>0.082215831029922</v>
      </c>
      <c r="B57" s="251">
        <v>5.54399456688532</v>
      </c>
      <c r="C57" s="251">
        <v>41736.8</v>
      </c>
      <c r="D57" s="251">
        <v>149.06</v>
      </c>
      <c r="E57" s="251">
        <v>28000000</v>
      </c>
      <c r="F57" s="251">
        <v>1.1457106205225</v>
      </c>
      <c r="G57" s="251">
        <v>6.85</v>
      </c>
      <c r="H57" s="252" t="s">
        <v>28</v>
      </c>
      <c r="I57" s="251">
        <v>5.04390053705378</v>
      </c>
      <c r="J57" s="253">
        <v>39856</v>
      </c>
      <c r="K57" s="252" t="s">
        <v>74</v>
      </c>
      <c r="L57" s="252" t="s">
        <v>79</v>
      </c>
      <c r="M57" s="252" t="s">
        <v>76</v>
      </c>
      <c r="N57" s="252" t="str">
        <v>6000111</v>
      </c>
      <c r="O57" s="252" t="str">
        <v>חשמל צמוד 2020 6.85%- חשמל</v>
      </c>
      <c r="P57" s="248"/>
    </row>
    <row r="58" spans="1:16">
      <c r="A58" s="251">
        <v>0.0605398455158809</v>
      </c>
      <c r="B58" s="251">
        <v>6.10959207098445</v>
      </c>
      <c r="C58" s="251">
        <v>30733.0035186</v>
      </c>
      <c r="D58" s="251">
        <v>140.89</v>
      </c>
      <c r="E58" s="251">
        <v>21813474</v>
      </c>
      <c r="F58" s="251">
        <v>1.07726070868969</v>
      </c>
      <c r="G58" s="251">
        <v>5.4</v>
      </c>
      <c r="H58" s="252" t="s">
        <v>28</v>
      </c>
      <c r="I58" s="251">
        <v>3.87471509279532</v>
      </c>
      <c r="J58" s="253">
        <v>38952</v>
      </c>
      <c r="K58" s="252" t="s">
        <v>74</v>
      </c>
      <c r="L58" s="252" t="s">
        <v>80</v>
      </c>
      <c r="M58" s="252" t="s">
        <v>81</v>
      </c>
      <c r="N58" s="252" t="str">
        <v>1098201</v>
      </c>
      <c r="O58" s="252" t="str">
        <v>קבוצת דלק יא- קבוצת דלק</v>
      </c>
      <c r="P58" s="248"/>
    </row>
    <row r="59" spans="1:16">
      <c r="A59" s="251">
        <v>0.132013810647829</v>
      </c>
      <c r="B59" s="251">
        <v>8.17552660910404</v>
      </c>
      <c r="C59" s="251">
        <v>67016.704</v>
      </c>
      <c r="D59" s="251">
        <v>137.6</v>
      </c>
      <c r="E59" s="251">
        <v>48704000</v>
      </c>
      <c r="F59" s="251">
        <v>0.175872406125068</v>
      </c>
      <c r="G59" s="251">
        <v>5.35</v>
      </c>
      <c r="H59" s="252" t="s">
        <v>28</v>
      </c>
      <c r="I59" s="251">
        <v>2.39323662597785</v>
      </c>
      <c r="J59" s="253">
        <v>39028</v>
      </c>
      <c r="K59" s="252" t="s">
        <v>74</v>
      </c>
      <c r="L59" s="252" t="s">
        <v>80</v>
      </c>
      <c r="M59" s="252" t="s">
        <v>81</v>
      </c>
      <c r="N59" s="252" t="str">
        <v>1099639</v>
      </c>
      <c r="O59" s="252" t="str">
        <v>קבוצת דלק יב- קבוצת דלק</v>
      </c>
      <c r="P59" s="248"/>
    </row>
    <row r="60" spans="1:16">
      <c r="A60" s="251">
        <v>0.0142085982880333</v>
      </c>
      <c r="B60" s="251">
        <v>3.88551163476495</v>
      </c>
      <c r="C60" s="251">
        <v>7212.9834072</v>
      </c>
      <c r="D60" s="251">
        <v>36.72</v>
      </c>
      <c r="E60" s="251">
        <v>19643201</v>
      </c>
      <c r="F60" s="251">
        <v>41.4089453493357</v>
      </c>
      <c r="G60" s="251">
        <v>6.2068</v>
      </c>
      <c r="H60" s="252" t="s">
        <v>28</v>
      </c>
      <c r="I60" s="251">
        <v>3.78291199512864</v>
      </c>
      <c r="J60" s="253">
        <v>38693</v>
      </c>
      <c r="K60" s="252" t="s">
        <v>38</v>
      </c>
      <c r="L60" s="252" t="s">
        <v>143</v>
      </c>
      <c r="M60" s="252" t="s">
        <v>76</v>
      </c>
      <c r="N60" s="252" t="str">
        <v>6510010</v>
      </c>
      <c r="O60" s="252" t="str">
        <v>צים אגח א- צים</v>
      </c>
      <c r="P60" s="248"/>
    </row>
    <row r="61" spans="1:16">
      <c r="A61" s="251">
        <v>0.000642640588109842</v>
      </c>
      <c r="B61" s="251">
        <v>1.48289672158689</v>
      </c>
      <c r="C61" s="251">
        <v>326.2359738</v>
      </c>
      <c r="D61" s="251">
        <v>22</v>
      </c>
      <c r="E61" s="251">
        <v>1482890.79</v>
      </c>
      <c r="F61" s="251">
        <v>0</v>
      </c>
      <c r="G61" s="251">
        <v>5.7</v>
      </c>
      <c r="H61" s="252" t="s">
        <v>28</v>
      </c>
      <c r="I61" s="251">
        <v>0</v>
      </c>
      <c r="J61" s="253">
        <v>38693</v>
      </c>
      <c r="K61" s="252" t="s">
        <v>73</v>
      </c>
      <c r="L61" s="252" t="str">
        <v>C</v>
      </c>
      <c r="M61" s="252" t="s">
        <v>97</v>
      </c>
      <c r="N61" s="252" t="str">
        <v>7560014</v>
      </c>
      <c r="O61" s="252" t="str">
        <v>פטרוכימיים א- פטרוכימיים</v>
      </c>
      <c r="P61" s="248"/>
    </row>
    <row r="62" spans="1:16">
      <c r="A62" s="251">
        <v>2.82896555187417e-11</v>
      </c>
      <c r="B62" s="251">
        <v>1.02580147857143</v>
      </c>
      <c r="C62" s="251">
        <v>1.43612207e-05</v>
      </c>
      <c r="D62" s="251">
        <v>1e-06</v>
      </c>
      <c r="E62" s="251">
        <v>1436122.07</v>
      </c>
      <c r="F62" s="251">
        <v>0</v>
      </c>
      <c r="G62" s="251">
        <v>9.9</v>
      </c>
      <c r="H62" s="252" t="s">
        <v>28</v>
      </c>
      <c r="I62" s="251">
        <v>0</v>
      </c>
      <c r="J62" s="253">
        <v>39483</v>
      </c>
      <c r="K62" s="252" t="s">
        <v>29</v>
      </c>
      <c r="L62" s="252"/>
      <c r="M62" s="252" t="s">
        <v>76</v>
      </c>
      <c r="N62" s="252" t="str">
        <v>1109180</v>
      </c>
      <c r="O62" s="252" t="str">
        <v>אגרקסקו אגח א- אגרקסקו</v>
      </c>
      <c r="P62" s="248"/>
    </row>
    <row r="63" spans="1:16">
      <c r="A63" s="251">
        <v>5.65793102495377e-12</v>
      </c>
      <c r="B63" s="251">
        <v>0</v>
      </c>
      <c r="C63" s="251">
        <v>2.8722441e-06</v>
      </c>
      <c r="D63" s="251">
        <v>1e-06</v>
      </c>
      <c r="E63" s="251">
        <v>287224.41</v>
      </c>
      <c r="F63" s="251">
        <v>0</v>
      </c>
      <c r="G63" s="251">
        <v>9.9</v>
      </c>
      <c r="H63" s="252" t="s">
        <v>28</v>
      </c>
      <c r="I63" s="251">
        <v>0</v>
      </c>
      <c r="J63" s="253">
        <v>41124</v>
      </c>
      <c r="K63" s="252" t="s">
        <v>29</v>
      </c>
      <c r="L63" s="252"/>
      <c r="M63" s="252" t="s">
        <v>76</v>
      </c>
      <c r="N63" s="252" t="str">
        <v>1126770</v>
      </c>
      <c r="O63" s="252" t="str">
        <v>אגרקסקו אגח א חש 4/12- אגרקסקו</v>
      </c>
      <c r="P63" s="248"/>
    </row>
    <row r="64" spans="1:16">
      <c r="A64" s="251">
        <v>0.00118192112863526</v>
      </c>
      <c r="B64" s="251">
        <v>4.80339105991339</v>
      </c>
      <c r="C64" s="251">
        <v>600.0013032</v>
      </c>
      <c r="D64" s="251">
        <v>12</v>
      </c>
      <c r="E64" s="251">
        <v>5000010.86</v>
      </c>
      <c r="F64" s="251">
        <v>0</v>
      </c>
      <c r="G64" s="251">
        <v>5.7</v>
      </c>
      <c r="H64" s="252" t="s">
        <v>28</v>
      </c>
      <c r="I64" s="251">
        <v>0</v>
      </c>
      <c r="J64" s="253">
        <v>38236</v>
      </c>
      <c r="K64" s="252" t="s">
        <v>29</v>
      </c>
      <c r="L64" s="252"/>
      <c r="M64" s="252" t="s">
        <v>81</v>
      </c>
      <c r="N64" s="252" t="str">
        <v>7360035</v>
      </c>
      <c r="O64" s="252" t="str">
        <v>אידיבי ב- אי. די. בי. אחזקות</v>
      </c>
      <c r="P64" s="248"/>
    </row>
    <row r="65" spans="1:16">
      <c r="A65" s="251">
        <v>7.85427517894541e-11</v>
      </c>
      <c r="B65" s="251">
        <v>2.01949818168926</v>
      </c>
      <c r="C65" s="251">
        <v>3.98721643e-05</v>
      </c>
      <c r="D65" s="251">
        <v>1e-06</v>
      </c>
      <c r="E65" s="251">
        <v>3987216.43</v>
      </c>
      <c r="F65" s="251">
        <v>0</v>
      </c>
      <c r="G65" s="251">
        <v>6</v>
      </c>
      <c r="H65" s="252" t="s">
        <v>28</v>
      </c>
      <c r="I65" s="251">
        <v>0</v>
      </c>
      <c r="J65" s="253">
        <v>39397</v>
      </c>
      <c r="K65" s="252" t="s">
        <v>29</v>
      </c>
      <c r="L65" s="252" t="s">
        <v>30</v>
      </c>
      <c r="M65" s="252" t="s">
        <v>75</v>
      </c>
      <c r="N65" s="252" t="str">
        <v>1095942</v>
      </c>
      <c r="O65" s="252" t="s">
        <v>144</v>
      </c>
      <c r="P65" s="248"/>
    </row>
    <row r="66" spans="1:16">
      <c r="A66" s="251">
        <v>1.30904430368169e-11</v>
      </c>
      <c r="B66" s="251">
        <v>0</v>
      </c>
      <c r="C66" s="251">
        <v>6.6453528e-06</v>
      </c>
      <c r="D66" s="251">
        <v>1e-06</v>
      </c>
      <c r="E66" s="251">
        <v>664535.28</v>
      </c>
      <c r="F66" s="251">
        <v>0</v>
      </c>
      <c r="G66" s="251">
        <v>0</v>
      </c>
      <c r="H66" s="252" t="s">
        <v>28</v>
      </c>
      <c r="I66" s="251">
        <v>0</v>
      </c>
      <c r="J66" s="253">
        <v>39889</v>
      </c>
      <c r="K66" s="252" t="s">
        <v>29</v>
      </c>
      <c r="L66" s="252" t="s">
        <v>30</v>
      </c>
      <c r="M66" s="252" t="s">
        <v>75</v>
      </c>
      <c r="N66" s="252" t="str">
        <v>1113562</v>
      </c>
      <c r="O66" s="252" t="s">
        <v>144</v>
      </c>
      <c r="P66" s="248"/>
    </row>
    <row r="67" spans="1:16">
      <c r="A67" s="251">
        <v>0.000321331810866371</v>
      </c>
      <c r="B67" s="251">
        <v>0</v>
      </c>
      <c r="C67" s="251">
        <v>163.1238334</v>
      </c>
      <c r="D67" s="251">
        <v>22</v>
      </c>
      <c r="E67" s="251">
        <v>741471.97</v>
      </c>
      <c r="F67" s="251">
        <v>0</v>
      </c>
      <c r="G67" s="251">
        <v>5.7</v>
      </c>
      <c r="H67" s="252" t="s">
        <v>28</v>
      </c>
      <c r="I67" s="251">
        <v>0</v>
      </c>
      <c r="J67" s="253">
        <v>41492</v>
      </c>
      <c r="K67" s="252" t="s">
        <v>29</v>
      </c>
      <c r="L67" s="252"/>
      <c r="M67" s="252" t="s">
        <v>97</v>
      </c>
      <c r="N67" s="252" t="str">
        <v>7560139</v>
      </c>
      <c r="O67" s="252" t="str">
        <v>פטרוכימיים א-רמ חש 8/13- פטרוכימיים</v>
      </c>
      <c r="P67" s="248"/>
    </row>
    <row r="68" spans="1:16">
      <c r="A68" s="254">
        <v>3.00740128782263</v>
      </c>
      <c r="B68" s="255"/>
      <c r="C68" s="254">
        <v>1526704.82676157</v>
      </c>
      <c r="D68" s="255"/>
      <c r="E68" s="254">
        <v>1138225993.79</v>
      </c>
      <c r="F68" s="254">
        <v>1.33067417314544</v>
      </c>
      <c r="G68" s="255"/>
      <c r="H68" s="255"/>
      <c r="I68" s="254">
        <v>5.46244822181657</v>
      </c>
      <c r="J68" s="255"/>
      <c r="K68" s="255"/>
      <c r="L68" s="255"/>
      <c r="M68" s="255"/>
      <c r="N68" s="255"/>
      <c r="O68" s="256" t="s">
        <v>145</v>
      </c>
      <c r="P68" s="248"/>
    </row>
    <row r="69" spans="1:16" ht="15.2" customHeight="1">
      <c r="A69" s="250" t="s">
        <v>83</v>
      </c>
      <c r="B69" s="250"/>
      <c r="C69" s="250"/>
      <c r="D69" s="250"/>
      <c r="E69" s="250"/>
      <c r="F69" s="250"/>
      <c r="G69" s="250"/>
      <c r="H69" s="250"/>
      <c r="I69" s="250"/>
      <c r="J69" s="250"/>
      <c r="K69" s="250"/>
      <c r="L69" s="250"/>
      <c r="M69" s="250"/>
      <c r="N69" s="250"/>
      <c r="O69" s="250"/>
      <c r="P69" s="248"/>
    </row>
    <row r="70" spans="1:16">
      <c r="A70" s="251">
        <v>1.96986426918024e-11</v>
      </c>
      <c r="B70" s="251">
        <v>0</v>
      </c>
      <c r="C70" s="251">
        <v>1e-05</v>
      </c>
      <c r="D70" s="251">
        <v>0</v>
      </c>
      <c r="E70" s="251">
        <v>0</v>
      </c>
      <c r="F70" s="251">
        <v>0</v>
      </c>
      <c r="G70" s="251">
        <v>0</v>
      </c>
      <c r="H70" s="252" t="s">
        <v>30</v>
      </c>
      <c r="I70" s="251">
        <v>0</v>
      </c>
      <c r="J70" s="253"/>
      <c r="K70" s="252"/>
      <c r="L70" s="252" t="s">
        <v>30</v>
      </c>
      <c r="M70" s="252" t="s">
        <v>30</v>
      </c>
      <c r="N70" s="252" t="s">
        <v>30</v>
      </c>
      <c r="O70" s="252" t="s">
        <v>30</v>
      </c>
      <c r="P70" s="248"/>
    </row>
    <row r="71" spans="1:16">
      <c r="A71" s="254">
        <v>1.96986426918024e-11</v>
      </c>
      <c r="B71" s="255"/>
      <c r="C71" s="254">
        <v>1e-05</v>
      </c>
      <c r="D71" s="255"/>
      <c r="E71" s="254">
        <v>0</v>
      </c>
      <c r="F71" s="254">
        <v>0</v>
      </c>
      <c r="G71" s="255"/>
      <c r="H71" s="255"/>
      <c r="I71" s="254">
        <v>0</v>
      </c>
      <c r="J71" s="255"/>
      <c r="K71" s="255"/>
      <c r="L71" s="255"/>
      <c r="M71" s="255"/>
      <c r="N71" s="255"/>
      <c r="O71" s="256" t="s">
        <v>84</v>
      </c>
      <c r="P71" s="248"/>
    </row>
    <row r="72" spans="1:16" ht="15.2" customHeight="1">
      <c r="A72" s="250" t="s">
        <v>146</v>
      </c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48"/>
    </row>
    <row r="73" spans="1:16">
      <c r="A73" s="251">
        <v>0.154815257122133</v>
      </c>
      <c r="B73" s="251">
        <v>12.5095857874326</v>
      </c>
      <c r="C73" s="251">
        <v>78591.8398258776</v>
      </c>
      <c r="D73" s="251">
        <v>123.69</v>
      </c>
      <c r="E73" s="251">
        <v>63539364.39961</v>
      </c>
      <c r="F73" s="251">
        <v>4.59443223202228</v>
      </c>
      <c r="G73" s="251">
        <v>7.97</v>
      </c>
      <c r="H73" s="252" t="s">
        <v>28</v>
      </c>
      <c r="I73" s="251">
        <v>6.08598900655987</v>
      </c>
      <c r="J73" s="253">
        <v>38901</v>
      </c>
      <c r="K73" s="252" t="s">
        <v>38</v>
      </c>
      <c r="L73" s="252" t="s">
        <v>71</v>
      </c>
      <c r="M73" s="252" t="s">
        <v>81</v>
      </c>
      <c r="N73" s="252" t="str">
        <v>1090281</v>
      </c>
      <c r="O73" s="252" t="str">
        <v>נתיבים א- נתיבים אגרות חוב</v>
      </c>
      <c r="P73" s="248"/>
    </row>
    <row r="74" spans="1:16">
      <c r="A74" s="251">
        <v>0.0184118237174026</v>
      </c>
      <c r="B74" s="251">
        <v>11.4884297915561</v>
      </c>
      <c r="C74" s="251">
        <v>9346.7473904</v>
      </c>
      <c r="D74" s="251">
        <v>24.92</v>
      </c>
      <c r="E74" s="251">
        <v>37507012</v>
      </c>
      <c r="F74" s="251">
        <v>28.3866774483919</v>
      </c>
      <c r="G74" s="251">
        <v>3.86812</v>
      </c>
      <c r="H74" s="252" t="s">
        <v>28</v>
      </c>
      <c r="I74" s="251">
        <v>4.88679094829333</v>
      </c>
      <c r="J74" s="253">
        <v>39253</v>
      </c>
      <c r="K74" s="252" t="s">
        <v>38</v>
      </c>
      <c r="L74" s="252" t="s">
        <v>143</v>
      </c>
      <c r="M74" s="252" t="s">
        <v>76</v>
      </c>
      <c r="N74" s="252" t="str">
        <v>6510028</v>
      </c>
      <c r="O74" s="252" t="str">
        <v>צים אגח ב- צים</v>
      </c>
      <c r="P74" s="248"/>
    </row>
    <row r="75" spans="1:16">
      <c r="A75" s="254">
        <v>0.173227080839536</v>
      </c>
      <c r="B75" s="255"/>
      <c r="C75" s="254">
        <v>87938.5872162776</v>
      </c>
      <c r="D75" s="255"/>
      <c r="E75" s="254">
        <v>101046376.39961</v>
      </c>
      <c r="F75" s="254">
        <v>7.12324367791161</v>
      </c>
      <c r="G75" s="255"/>
      <c r="H75" s="255"/>
      <c r="I75" s="254">
        <v>5.9585295865659</v>
      </c>
      <c r="J75" s="255"/>
      <c r="K75" s="255"/>
      <c r="L75" s="255"/>
      <c r="M75" s="255"/>
      <c r="N75" s="255"/>
      <c r="O75" s="256" t="s">
        <v>147</v>
      </c>
      <c r="P75" s="248"/>
    </row>
    <row r="76" spans="1:16" ht="15.2" customHeight="1">
      <c r="A76" s="250" t="s">
        <v>102</v>
      </c>
      <c r="B76" s="250"/>
      <c r="C76" s="250"/>
      <c r="D76" s="250"/>
      <c r="E76" s="250"/>
      <c r="F76" s="250"/>
      <c r="G76" s="250"/>
      <c r="H76" s="250"/>
      <c r="I76" s="250"/>
      <c r="J76" s="250"/>
      <c r="K76" s="250"/>
      <c r="L76" s="250"/>
      <c r="M76" s="250"/>
      <c r="N76" s="250"/>
      <c r="O76" s="250"/>
      <c r="P76" s="248"/>
    </row>
    <row r="77" spans="1:16">
      <c r="A77" s="251">
        <v>1.96986426918024e-11</v>
      </c>
      <c r="B77" s="251">
        <v>0</v>
      </c>
      <c r="C77" s="251">
        <v>1e-05</v>
      </c>
      <c r="D77" s="251">
        <v>0</v>
      </c>
      <c r="E77" s="251">
        <v>0</v>
      </c>
      <c r="F77" s="251">
        <v>0</v>
      </c>
      <c r="G77" s="251">
        <v>0</v>
      </c>
      <c r="H77" s="252" t="s">
        <v>30</v>
      </c>
      <c r="I77" s="251">
        <v>0</v>
      </c>
      <c r="J77" s="253"/>
      <c r="K77" s="252"/>
      <c r="L77" s="252" t="s">
        <v>30</v>
      </c>
      <c r="M77" s="252" t="s">
        <v>30</v>
      </c>
      <c r="N77" s="252" t="s">
        <v>30</v>
      </c>
      <c r="O77" s="252" t="s">
        <v>30</v>
      </c>
      <c r="P77" s="248"/>
    </row>
    <row r="78" spans="1:16">
      <c r="A78" s="254">
        <v>1.96986426918024e-11</v>
      </c>
      <c r="B78" s="255"/>
      <c r="C78" s="254">
        <v>1e-05</v>
      </c>
      <c r="D78" s="255"/>
      <c r="E78" s="254">
        <v>0</v>
      </c>
      <c r="F78" s="254">
        <v>0</v>
      </c>
      <c r="G78" s="255"/>
      <c r="H78" s="255"/>
      <c r="I78" s="254">
        <v>0</v>
      </c>
      <c r="J78" s="255"/>
      <c r="K78" s="255"/>
      <c r="L78" s="255"/>
      <c r="M78" s="255"/>
      <c r="N78" s="255"/>
      <c r="O78" s="256" t="s">
        <v>103</v>
      </c>
      <c r="P78" s="248"/>
    </row>
    <row r="79" spans="1:16">
      <c r="A79" s="254">
        <v>3.18062836870157</v>
      </c>
      <c r="B79" s="255"/>
      <c r="C79" s="254">
        <v>1614643.41399785</v>
      </c>
      <c r="D79" s="255"/>
      <c r="E79" s="254">
        <v>1239272370.18961</v>
      </c>
      <c r="F79" s="254">
        <v>1.64615582944092</v>
      </c>
      <c r="G79" s="255"/>
      <c r="H79" s="255"/>
      <c r="I79" s="254">
        <v>5.48946638190872</v>
      </c>
      <c r="J79" s="255"/>
      <c r="K79" s="255"/>
      <c r="L79" s="255"/>
      <c r="M79" s="255"/>
      <c r="N79" s="255"/>
      <c r="O79" s="256" t="s">
        <v>41</v>
      </c>
      <c r="P79" s="248"/>
    </row>
    <row r="80" spans="1:16" ht="15.2" customHeight="1">
      <c r="A80" s="250" t="s">
        <v>42</v>
      </c>
      <c r="B80" s="250"/>
      <c r="C80" s="250"/>
      <c r="D80" s="250"/>
      <c r="E80" s="250"/>
      <c r="F80" s="250"/>
      <c r="G80" s="250"/>
      <c r="H80" s="250"/>
      <c r="I80" s="250"/>
      <c r="J80" s="250"/>
      <c r="K80" s="250"/>
      <c r="L80" s="250"/>
      <c r="M80" s="250"/>
      <c r="N80" s="250"/>
      <c r="O80" s="250"/>
      <c r="P80" s="248"/>
    </row>
    <row r="81" spans="1:16" ht="15.2" customHeight="1">
      <c r="A81" s="250" t="str">
        <v> אג"ח קונצרני של חברות ישראליות</v>
      </c>
      <c r="B81" s="250"/>
      <c r="C81" s="250"/>
      <c r="D81" s="250"/>
      <c r="E81" s="250"/>
      <c r="F81" s="250"/>
      <c r="G81" s="250"/>
      <c r="H81" s="250"/>
      <c r="I81" s="250"/>
      <c r="J81" s="250"/>
      <c r="K81" s="250"/>
      <c r="L81" s="250"/>
      <c r="M81" s="250"/>
      <c r="N81" s="250"/>
      <c r="O81" s="250"/>
      <c r="P81" s="248"/>
    </row>
    <row r="82" spans="1:16">
      <c r="A82" s="251">
        <v>1.96986426918024e-11</v>
      </c>
      <c r="B82" s="251">
        <v>0</v>
      </c>
      <c r="C82" s="251">
        <v>1e-05</v>
      </c>
      <c r="D82" s="251">
        <v>0</v>
      </c>
      <c r="E82" s="251">
        <v>0</v>
      </c>
      <c r="F82" s="251">
        <v>0</v>
      </c>
      <c r="G82" s="251">
        <v>0</v>
      </c>
      <c r="H82" s="252" t="s">
        <v>30</v>
      </c>
      <c r="I82" s="251">
        <v>0</v>
      </c>
      <c r="J82" s="253"/>
      <c r="K82" s="252"/>
      <c r="L82" s="252" t="s">
        <v>30</v>
      </c>
      <c r="M82" s="252" t="s">
        <v>30</v>
      </c>
      <c r="N82" s="252" t="s">
        <v>30</v>
      </c>
      <c r="O82" s="252" t="s">
        <v>30</v>
      </c>
      <c r="P82" s="248"/>
    </row>
    <row r="83" spans="1:16">
      <c r="A83" s="254">
        <v>1.96986426918024e-11</v>
      </c>
      <c r="B83" s="255"/>
      <c r="C83" s="254">
        <v>1e-05</v>
      </c>
      <c r="D83" s="255"/>
      <c r="E83" s="254">
        <v>0</v>
      </c>
      <c r="F83" s="254">
        <v>0</v>
      </c>
      <c r="G83" s="255"/>
      <c r="H83" s="255"/>
      <c r="I83" s="254">
        <v>0</v>
      </c>
      <c r="J83" s="255"/>
      <c r="K83" s="255"/>
      <c r="L83" s="255"/>
      <c r="M83" s="255"/>
      <c r="N83" s="255"/>
      <c r="O83" s="256" t="str">
        <v> סה''כ ל: אג"ח קונצרני של חברות ישראליות</v>
      </c>
      <c r="P83" s="248"/>
    </row>
    <row r="84" spans="1:16" ht="15.2" customHeight="1">
      <c r="A84" s="250" t="str">
        <v> אג"ח קונצרני של חברות זרות</v>
      </c>
      <c r="B84" s="250"/>
      <c r="C84" s="250"/>
      <c r="D84" s="250"/>
      <c r="E84" s="250"/>
      <c r="F84" s="250"/>
      <c r="G84" s="250"/>
      <c r="H84" s="250"/>
      <c r="I84" s="250"/>
      <c r="J84" s="250"/>
      <c r="K84" s="250"/>
      <c r="L84" s="250"/>
      <c r="M84" s="250"/>
      <c r="N84" s="250"/>
      <c r="O84" s="250"/>
      <c r="P84" s="248"/>
    </row>
    <row r="85" spans="1:16">
      <c r="A85" s="251">
        <v>0.0423948065674823</v>
      </c>
      <c r="B85" s="251">
        <v>0</v>
      </c>
      <c r="C85" s="251">
        <v>21521.6892</v>
      </c>
      <c r="D85" s="251">
        <v>100.10088</v>
      </c>
      <c r="E85" s="251">
        <v>21500000</v>
      </c>
      <c r="F85" s="251">
        <v>6.13363733756542</v>
      </c>
      <c r="G85" s="251">
        <v>6.14</v>
      </c>
      <c r="H85" s="252" t="s">
        <v>28</v>
      </c>
      <c r="I85" s="251">
        <v>9.31281308104863</v>
      </c>
      <c r="J85" s="253">
        <v>40994</v>
      </c>
      <c r="K85" s="252" t="s">
        <v>53</v>
      </c>
      <c r="L85" s="252" t="s">
        <v>40</v>
      </c>
      <c r="M85" s="252" t="s">
        <v>70</v>
      </c>
      <c r="N85" s="252" t="str">
        <v>XS0762108453</v>
      </c>
      <c r="O85" s="252" t="str">
        <v>ש"ח HSBC 6.14% 26.3.27- HSBC Bank</v>
      </c>
      <c r="P85" s="248"/>
    </row>
    <row r="86" spans="1:16">
      <c r="A86" s="251">
        <v>0.0825757252319012</v>
      </c>
      <c r="B86" s="251">
        <v>18.421052631579</v>
      </c>
      <c r="C86" s="251">
        <v>41919.5</v>
      </c>
      <c r="D86" s="251">
        <v>119.77</v>
      </c>
      <c r="E86" s="251">
        <v>35000000</v>
      </c>
      <c r="F86" s="251">
        <v>3.74339788758755</v>
      </c>
      <c r="G86" s="251">
        <v>6.45</v>
      </c>
      <c r="H86" s="252" t="s">
        <v>28</v>
      </c>
      <c r="I86" s="251">
        <v>5.17331626755295</v>
      </c>
      <c r="J86" s="253">
        <v>40323</v>
      </c>
      <c r="K86" s="252" t="s">
        <v>55</v>
      </c>
      <c r="L86" s="252" t="s">
        <v>91</v>
      </c>
      <c r="M86" s="252" t="s">
        <v>70</v>
      </c>
      <c r="N86" s="252" t="str">
        <v>XS0511401761</v>
      </c>
      <c r="O86" s="252" t="str">
        <v>BARC CLN 6.45 6/22/2020- BARCLAYS</v>
      </c>
      <c r="P86" s="248"/>
    </row>
    <row r="87" spans="1:16">
      <c r="A87" s="251">
        <v>0.0679775472955081</v>
      </c>
      <c r="B87" s="251">
        <v>0</v>
      </c>
      <c r="C87" s="251">
        <v>34508.7468</v>
      </c>
      <c r="D87" s="251">
        <v>109.96</v>
      </c>
      <c r="E87" s="251">
        <v>31383000</v>
      </c>
      <c r="F87" s="251">
        <v>2.86115457952022</v>
      </c>
      <c r="G87" s="251">
        <v>4.11785</v>
      </c>
      <c r="H87" s="252" t="s">
        <v>12</v>
      </c>
      <c r="I87" s="251">
        <v>7.06594673947599</v>
      </c>
      <c r="J87" s="253">
        <v>41044</v>
      </c>
      <c r="K87" s="252" t="s">
        <v>55</v>
      </c>
      <c r="L87" s="252" t="s">
        <v>91</v>
      </c>
      <c r="M87" s="252" t="s">
        <v>70</v>
      </c>
      <c r="N87" s="252" t="str">
        <v>XS0614629029</v>
      </c>
      <c r="O87" s="252" t="str">
        <v>BARC CLN L+3.65% 20/06/22- BARCLAYS</v>
      </c>
      <c r="P87" s="248"/>
    </row>
    <row r="88" spans="1:16">
      <c r="A88" s="251">
        <v>0.283858421178274</v>
      </c>
      <c r="B88" s="251">
        <v>0</v>
      </c>
      <c r="C88" s="251">
        <v>144100.497490825</v>
      </c>
      <c r="D88" s="251">
        <v>11086</v>
      </c>
      <c r="E88" s="251">
        <v>1299842.12061</v>
      </c>
      <c r="F88" s="251">
        <v>2.09</v>
      </c>
      <c r="G88" s="251">
        <v>0</v>
      </c>
      <c r="H88" s="252" t="s">
        <v>12</v>
      </c>
      <c r="I88" s="251">
        <v>5.02</v>
      </c>
      <c r="J88" s="253">
        <v>41708</v>
      </c>
      <c r="K88" s="252" t="s">
        <v>53</v>
      </c>
      <c r="L88" s="252" t="s">
        <v>77</v>
      </c>
      <c r="M88" s="252" t="s">
        <v>106</v>
      </c>
      <c r="N88" s="257" t="str">
        <v>KYG445041018</v>
      </c>
      <c r="O88" s="252" t="str">
        <v>Credit Suisse Global FI- Credit Suisse</v>
      </c>
      <c r="P88" s="248"/>
    </row>
    <row r="89" spans="1:16">
      <c r="A89" s="251">
        <v>0.0732144093926439</v>
      </c>
      <c r="B89" s="251">
        <v>0</v>
      </c>
      <c r="C89" s="251">
        <v>37167.2356</v>
      </c>
      <c r="D89" s="251">
        <v>106.588</v>
      </c>
      <c r="E89" s="251">
        <v>34870000</v>
      </c>
      <c r="F89" s="251">
        <v>2.63298820674419</v>
      </c>
      <c r="G89" s="251">
        <v>3.4606</v>
      </c>
      <c r="H89" s="252" t="s">
        <v>12</v>
      </c>
      <c r="I89" s="251">
        <v>6.22773885654844</v>
      </c>
      <c r="J89" s="253">
        <v>40598</v>
      </c>
      <c r="K89" s="252" t="s">
        <v>55</v>
      </c>
      <c r="L89" s="252" t="s">
        <v>91</v>
      </c>
      <c r="M89" s="252" t="s">
        <v>70</v>
      </c>
      <c r="N89" s="257" t="str">
        <v>XS0598374519</v>
      </c>
      <c r="O89" s="252" t="str">
        <v>ING BANK NV CLN FLOAT 4/21- ING BANK NV</v>
      </c>
      <c r="P89" s="248"/>
    </row>
    <row r="90" spans="1:16">
      <c r="A90" s="251">
        <v>0.111706499784599</v>
      </c>
      <c r="B90" s="251">
        <v>28.9</v>
      </c>
      <c r="C90" s="251">
        <v>56707.714096</v>
      </c>
      <c r="D90" s="251">
        <v>112.544</v>
      </c>
      <c r="E90" s="251">
        <v>50387150</v>
      </c>
      <c r="F90" s="251">
        <v>2.69881551659107</v>
      </c>
      <c r="G90" s="251">
        <v>4.2606</v>
      </c>
      <c r="H90" s="252" t="s">
        <v>12</v>
      </c>
      <c r="I90" s="251">
        <v>6.65429459399825</v>
      </c>
      <c r="J90" s="253">
        <v>40975</v>
      </c>
      <c r="K90" s="252" t="s">
        <v>53</v>
      </c>
      <c r="L90" s="252" t="s">
        <v>77</v>
      </c>
      <c r="M90" s="252" t="s">
        <v>70</v>
      </c>
      <c r="N90" s="257" t="str">
        <v>XS0686564781</v>
      </c>
      <c r="O90" s="252" t="str">
        <v>ING CLN L+3.8% 01/22- ING BANK NV</v>
      </c>
      <c r="P90" s="248"/>
    </row>
    <row r="91" spans="1:16">
      <c r="A91" s="251">
        <v>0.136775243245788</v>
      </c>
      <c r="B91" s="251">
        <v>0</v>
      </c>
      <c r="C91" s="251">
        <v>69433.8414</v>
      </c>
      <c r="D91" s="251">
        <v>103.44</v>
      </c>
      <c r="E91" s="251">
        <v>67124750</v>
      </c>
      <c r="F91" s="251">
        <v>3.13757682883739</v>
      </c>
      <c r="G91" s="251">
        <v>3.56785</v>
      </c>
      <c r="H91" s="252" t="s">
        <v>12</v>
      </c>
      <c r="I91" s="251">
        <v>6.40455706438626</v>
      </c>
      <c r="J91" s="253">
        <v>41074</v>
      </c>
      <c r="K91" s="252" t="s">
        <v>53</v>
      </c>
      <c r="L91" s="252" t="s">
        <v>77</v>
      </c>
      <c r="M91" s="252" t="s">
        <v>70</v>
      </c>
      <c r="N91" s="257" t="str">
        <v>XS0632909635</v>
      </c>
      <c r="O91" s="252" t="str">
        <v>LLOYDS F CLN 21/6/21- LLOYDS TSB PLC</v>
      </c>
      <c r="P91" s="248"/>
    </row>
    <row r="92" spans="1:16">
      <c r="A92" s="251">
        <v>0.0366741942644968</v>
      </c>
      <c r="B92" s="251">
        <v>0</v>
      </c>
      <c r="C92" s="251">
        <v>18617.625</v>
      </c>
      <c r="D92" s="251">
        <v>130.65</v>
      </c>
      <c r="E92" s="251">
        <v>14250000</v>
      </c>
      <c r="F92" s="251">
        <v>1.31854009139538</v>
      </c>
      <c r="G92" s="251">
        <v>4.25</v>
      </c>
      <c r="H92" s="252" t="s">
        <v>28</v>
      </c>
      <c r="I92" s="251">
        <v>3.96567113751925</v>
      </c>
      <c r="J92" s="253">
        <v>39657</v>
      </c>
      <c r="K92" s="252" t="s">
        <v>53</v>
      </c>
      <c r="L92" s="252" t="s">
        <v>77</v>
      </c>
      <c r="M92" s="252" t="s">
        <v>70</v>
      </c>
      <c r="N92" s="257" t="str">
        <v>XS0379261323</v>
      </c>
      <c r="O92" s="252" t="str">
        <v>UBS CLN 4.25% CPI ISRAEL 28.7.18- UBS</v>
      </c>
      <c r="P92" s="248"/>
    </row>
    <row r="93" spans="1:16">
      <c r="A93" s="251">
        <v>0.0669491711399898</v>
      </c>
      <c r="B93" s="251">
        <v>0</v>
      </c>
      <c r="C93" s="251">
        <v>33986.69247798</v>
      </c>
      <c r="D93" s="251">
        <v>108.296506</v>
      </c>
      <c r="E93" s="251">
        <v>31383000</v>
      </c>
      <c r="F93" s="251">
        <v>2.62459588038921</v>
      </c>
      <c r="G93" s="251">
        <v>3.605</v>
      </c>
      <c r="H93" s="252" t="s">
        <v>12</v>
      </c>
      <c r="I93" s="251">
        <v>7.17808135617515</v>
      </c>
      <c r="J93" s="253">
        <v>40996</v>
      </c>
      <c r="K93" s="252" t="s">
        <v>53</v>
      </c>
      <c r="L93" s="252" t="s">
        <v>77</v>
      </c>
      <c r="M93" s="252" t="s">
        <v>70</v>
      </c>
      <c r="N93" s="257" t="str">
        <v>XS0769417931</v>
      </c>
      <c r="O93" s="252" t="str">
        <v>UBS CLN L+3.30% 5/7/22- UBS</v>
      </c>
      <c r="P93" s="248"/>
    </row>
    <row r="94" spans="1:16">
      <c r="A94" s="251">
        <v>0.0769958167288116</v>
      </c>
      <c r="B94" s="251">
        <v>0</v>
      </c>
      <c r="C94" s="251">
        <v>39086.86397</v>
      </c>
      <c r="D94" s="251">
        <v>112.0931</v>
      </c>
      <c r="E94" s="251">
        <v>34870000</v>
      </c>
      <c r="F94" s="251">
        <v>2.33689644253254</v>
      </c>
      <c r="G94" s="251">
        <v>4.54185</v>
      </c>
      <c r="H94" s="252" t="s">
        <v>12</v>
      </c>
      <c r="I94" s="251">
        <v>4.80913589035533</v>
      </c>
      <c r="J94" s="253">
        <v>41128</v>
      </c>
      <c r="K94" s="252" t="s">
        <v>55</v>
      </c>
      <c r="L94" s="252" t="s">
        <v>78</v>
      </c>
      <c r="M94" s="252" t="s">
        <v>70</v>
      </c>
      <c r="N94" s="257" t="str">
        <v>XS0813493391</v>
      </c>
      <c r="O94" s="252" t="str">
        <v>phoenix  08/15/19- PHOENIX - credit suisse</v>
      </c>
      <c r="P94" s="248"/>
    </row>
    <row r="95" spans="1:16">
      <c r="A95" s="251">
        <v>0.111851848000458</v>
      </c>
      <c r="B95" s="251">
        <v>0</v>
      </c>
      <c r="C95" s="251">
        <v>56781.5</v>
      </c>
      <c r="D95" s="251">
        <v>132.05</v>
      </c>
      <c r="E95" s="251">
        <v>43000000</v>
      </c>
      <c r="F95" s="251">
        <v>0.973667930245398</v>
      </c>
      <c r="G95" s="251">
        <v>4.15</v>
      </c>
      <c r="H95" s="252" t="s">
        <v>28</v>
      </c>
      <c r="I95" s="251">
        <v>3.93755062149566</v>
      </c>
      <c r="J95" s="253">
        <v>39643</v>
      </c>
      <c r="K95" s="252" t="s">
        <v>55</v>
      </c>
      <c r="L95" s="252" t="s">
        <v>92</v>
      </c>
      <c r="M95" s="252" t="s">
        <v>70</v>
      </c>
      <c r="N95" s="257" t="str">
        <v>XS0376667266</v>
      </c>
      <c r="O95" s="252" t="str">
        <v>RABOBANK TIER 1 CAPITAL- RABOBANK</v>
      </c>
      <c r="P95" s="248"/>
    </row>
    <row r="96" spans="1:16">
      <c r="A96" s="251">
        <v>0.0493450999429651</v>
      </c>
      <c r="B96" s="251">
        <v>0</v>
      </c>
      <c r="C96" s="251">
        <v>25050</v>
      </c>
      <c r="D96" s="251">
        <v>125.25</v>
      </c>
      <c r="E96" s="251">
        <v>20000000</v>
      </c>
      <c r="F96" s="251">
        <v>2.77565775477886</v>
      </c>
      <c r="G96" s="251">
        <v>4.6</v>
      </c>
      <c r="H96" s="252" t="s">
        <v>28</v>
      </c>
      <c r="I96" s="251">
        <v>3.95133668800734</v>
      </c>
      <c r="J96" s="253">
        <v>39667</v>
      </c>
      <c r="K96" s="252" t="s">
        <v>55</v>
      </c>
      <c r="L96" s="252" t="s">
        <v>93</v>
      </c>
      <c r="M96" s="252" t="s">
        <v>70</v>
      </c>
      <c r="N96" s="257" t="str">
        <v>XS0381706190</v>
      </c>
      <c r="O96" s="252" t="str">
        <v>CITIGROUP FUNDING 4.6% 08/18- CITIGROUP INC</v>
      </c>
      <c r="P96" s="248"/>
    </row>
    <row r="97" spans="1:16">
      <c r="A97" s="251">
        <v>0.111283475680876</v>
      </c>
      <c r="B97" s="251">
        <v>0</v>
      </c>
      <c r="C97" s="251">
        <v>56492.966252536</v>
      </c>
      <c r="D97" s="251">
        <v>113.9633</v>
      </c>
      <c r="E97" s="251">
        <v>49571192</v>
      </c>
      <c r="F97" s="251">
        <v>0.29965921986103</v>
      </c>
      <c r="G97" s="251">
        <v>7</v>
      </c>
      <c r="H97" s="252" t="s">
        <v>12</v>
      </c>
      <c r="I97" s="251">
        <v>3.04323665821027</v>
      </c>
      <c r="J97" s="253">
        <v>41514</v>
      </c>
      <c r="K97" s="252" t="s">
        <v>29</v>
      </c>
      <c r="L97" s="252" t="s">
        <v>30</v>
      </c>
      <c r="M97" s="252" t="s">
        <v>97</v>
      </c>
      <c r="N97" s="257" t="str">
        <v>60289956</v>
      </c>
      <c r="O97" s="252" t="str">
        <v>Ormat Technologies Inc- ORMAT TSCHNOLOGIES INC</v>
      </c>
      <c r="P97" s="248"/>
    </row>
    <row r="98" spans="1:16">
      <c r="A98" s="251">
        <v>0.399920164966937</v>
      </c>
      <c r="B98" s="251">
        <v>0</v>
      </c>
      <c r="C98" s="251">
        <v>203019.147676283</v>
      </c>
      <c r="D98" s="251">
        <v>1134</v>
      </c>
      <c r="E98" s="251">
        <v>17902923.07551</v>
      </c>
      <c r="F98" s="251">
        <v>2.94</v>
      </c>
      <c r="G98" s="251">
        <v>0</v>
      </c>
      <c r="H98" s="252" t="s">
        <v>12</v>
      </c>
      <c r="I98" s="251">
        <v>5.65</v>
      </c>
      <c r="J98" s="253">
        <v>41331</v>
      </c>
      <c r="K98" s="252" t="s">
        <v>29</v>
      </c>
      <c r="L98" s="252" t="s">
        <v>30</v>
      </c>
      <c r="M98" s="252" t="s">
        <v>106</v>
      </c>
      <c r="N98" s="257" t="str">
        <v>LU0683769987</v>
      </c>
      <c r="O98" s="252" t="str">
        <v>PIMCO LUX TR USD- PIMCO</v>
      </c>
      <c r="P98" s="248"/>
    </row>
    <row r="99" spans="1:16">
      <c r="A99" s="254">
        <v>1.65152242342073</v>
      </c>
      <c r="B99" s="255"/>
      <c r="C99" s="254">
        <v>838394.019963624</v>
      </c>
      <c r="D99" s="255"/>
      <c r="E99" s="254">
        <v>452541857.19612</v>
      </c>
      <c r="F99" s="254">
        <v>2.51</v>
      </c>
      <c r="G99" s="255"/>
      <c r="H99" s="255"/>
      <c r="I99" s="254">
        <v>5.47</v>
      </c>
      <c r="J99" s="255"/>
      <c r="K99" s="255"/>
      <c r="L99" s="255"/>
      <c r="M99" s="255"/>
      <c r="N99" s="255"/>
      <c r="O99" s="256" t="str">
        <v> סה''כ ל: אג"ח קונצרני של חברות זרות</v>
      </c>
      <c r="P99" s="248"/>
    </row>
    <row r="100" spans="1:16">
      <c r="A100" s="254">
        <v>1.65152242344043</v>
      </c>
      <c r="B100" s="255"/>
      <c r="C100" s="254">
        <v>838394.019973624</v>
      </c>
      <c r="D100" s="255"/>
      <c r="E100" s="254">
        <v>452541857.19612</v>
      </c>
      <c r="F100" s="254">
        <v>2.51</v>
      </c>
      <c r="G100" s="255"/>
      <c r="H100" s="255"/>
      <c r="I100" s="254">
        <v>5.47</v>
      </c>
      <c r="J100" s="255"/>
      <c r="K100" s="255"/>
      <c r="L100" s="255"/>
      <c r="M100" s="255"/>
      <c r="N100" s="255"/>
      <c r="O100" s="256" t="s">
        <v>43</v>
      </c>
      <c r="P100" s="248"/>
    </row>
    <row r="101" spans="1:16">
      <c r="A101" s="258">
        <v>4.832150792142</v>
      </c>
      <c r="B101" s="259"/>
      <c r="C101" s="258">
        <v>2453037.43397147</v>
      </c>
      <c r="D101" s="259"/>
      <c r="E101" s="258">
        <v>1691814227.38573</v>
      </c>
      <c r="F101" s="258">
        <v>1.94</v>
      </c>
      <c r="G101" s="259"/>
      <c r="H101" s="259"/>
      <c r="I101" s="258">
        <v>5.48</v>
      </c>
      <c r="J101" s="259"/>
      <c r="K101" s="259"/>
      <c r="L101" s="259"/>
      <c r="M101" s="259"/>
      <c r="N101" s="259"/>
      <c r="O101" s="260" t="s">
        <v>94</v>
      </c>
      <c r="P101" s="248"/>
    </row>
    <row r="102" spans="1:16" ht="20.1" customHeight="1">
      <c r="A102" s="248"/>
      <c r="B102" s="248"/>
      <c r="C102" s="248"/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</row>
    <row r="103" spans="1:16" ht="36" customHeight="1">
      <c r="A103" s="248" t="s">
        <v>8</v>
      </c>
      <c r="B103" s="248"/>
      <c r="C103" s="248"/>
      <c r="D103" s="248"/>
      <c r="E103" s="248"/>
      <c r="F103" s="248"/>
      <c r="G103" s="248"/>
      <c r="H103" s="248"/>
      <c r="I103" s="248"/>
      <c r="J103" s="248"/>
      <c r="K103" s="248"/>
      <c r="L103" s="248"/>
      <c r="M103" s="248"/>
      <c r="N103" s="248"/>
      <c r="O103" s="248"/>
      <c r="P103" s="24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03:P103"/>
    <mergeCell ref="A84:O84"/>
    <mergeCell ref="A81:O81"/>
    <mergeCell ref="A80:O80"/>
    <mergeCell ref="A76:O76"/>
    <mergeCell ref="A72:O72"/>
    <mergeCell ref="A69:O6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31"/>
  <sheetViews>
    <sheetView workbookViewId="0" showGridLines="0">
      <selection activeCell="A5" sqref="A5"/>
    </sheetView>
  </sheetViews>
  <sheetFormatPr defaultRowHeight="12.75"/>
  <cols>
    <col min="1" max="2" style="261" width="10.1442" customWidth="1"/>
    <col min="3" max="3" style="261" width="14.2966" customWidth="1"/>
    <col min="4" max="4" style="261" width="8.711805" customWidth="1"/>
    <col min="5" max="5" style="261" width="17.01659" customWidth="1"/>
    <col min="6" max="6" style="261" width="8.711805" customWidth="1"/>
    <col min="7" max="7" style="261" width="10.1442" customWidth="1"/>
    <col min="8" max="8" style="261" width="13.5804" customWidth="1"/>
    <col min="9" max="9" style="261" width="25.31746" customWidth="1"/>
    <col min="10" max="10" style="261" width="6.852817" customWidth="1"/>
    <col min="11" max="11" style="261" width="21.73646" customWidth="1"/>
    <col min="12" max="256" style="261"/>
  </cols>
  <sheetData>
    <row r="1" spans="1:11" ht="0.95" customHeight="1">
      <c r="A1" s="262"/>
      <c r="B1" s="262"/>
      <c r="C1" s="262"/>
      <c r="D1" s="262"/>
      <c r="E1" s="262"/>
      <c r="F1" s="262"/>
      <c r="G1" s="262"/>
      <c r="H1" s="262"/>
      <c r="I1" s="262"/>
      <c r="J1" s="262"/>
      <c r="K1" s="262"/>
    </row>
    <row r="2" spans="1:11" ht="21.6" customHeight="1">
      <c r="A2" s="263" t="str">
        <v>ניירות ערך לא סחירים: מניות</v>
      </c>
      <c r="B2" s="263"/>
      <c r="C2" s="263"/>
      <c r="D2" s="263"/>
      <c r="E2" s="263"/>
      <c r="F2" s="263"/>
      <c r="G2" s="263"/>
      <c r="H2" s="263"/>
      <c r="I2" s="263"/>
      <c r="J2" s="263"/>
      <c r="K2" s="264"/>
    </row>
    <row r="3" spans="1:11" ht="36" customHeight="1">
      <c r="A3" s="265" t="s">
        <v>1</v>
      </c>
      <c r="B3" s="265"/>
      <c r="C3" s="265"/>
      <c r="D3" s="265"/>
      <c r="E3" s="265"/>
      <c r="F3" s="265"/>
      <c r="G3" s="265"/>
      <c r="H3" s="265"/>
      <c r="I3" s="265"/>
      <c r="J3" s="265"/>
      <c r="K3" s="264"/>
    </row>
    <row r="4" spans="1:11" ht="48.95" customHeight="1">
      <c r="A4" s="266" t="s">
        <v>2</v>
      </c>
      <c r="B4" s="266"/>
      <c r="C4" s="266"/>
      <c r="D4" s="266"/>
      <c r="E4" s="266"/>
      <c r="F4" s="266"/>
      <c r="G4" s="266"/>
      <c r="H4" s="266"/>
      <c r="I4" s="266"/>
      <c r="J4" s="266"/>
      <c r="K4" s="264"/>
    </row>
    <row r="5" spans="1:11" ht="28.7" customHeight="1">
      <c r="A5" s="264"/>
      <c r="B5" s="264"/>
      <c r="C5" s="264"/>
      <c r="D5" s="264"/>
      <c r="E5" s="264"/>
      <c r="F5" s="264"/>
      <c r="G5" s="264"/>
      <c r="H5" s="264"/>
      <c r="I5" s="264"/>
      <c r="J5" s="264"/>
      <c r="K5" s="264"/>
    </row>
    <row r="6" spans="1:11">
      <c r="A6" s="267" t="s">
        <v>3</v>
      </c>
      <c r="B6" s="267" t="s">
        <v>44</v>
      </c>
      <c r="C6" s="267" t="s">
        <v>20</v>
      </c>
      <c r="D6" s="267" t="s">
        <v>46</v>
      </c>
      <c r="E6" s="267" t="s">
        <v>47</v>
      </c>
      <c r="F6" s="267" t="s">
        <v>10</v>
      </c>
      <c r="G6" s="267" t="s">
        <v>59</v>
      </c>
      <c r="H6" s="267" t="s">
        <v>25</v>
      </c>
      <c r="I6" s="267" t="s">
        <v>26</v>
      </c>
      <c r="J6" s="264"/>
      <c r="K6" s="264"/>
    </row>
    <row r="7" spans="1:11" ht="15.2" customHeight="1">
      <c r="A7" s="268" t="s">
        <v>27</v>
      </c>
      <c r="B7" s="268"/>
      <c r="C7" s="268"/>
      <c r="D7" s="268"/>
      <c r="E7" s="268"/>
      <c r="F7" s="268"/>
      <c r="G7" s="268"/>
      <c r="H7" s="268"/>
      <c r="I7" s="268"/>
      <c r="J7" s="264"/>
      <c r="K7" s="264"/>
    </row>
    <row r="8" spans="1:11">
      <c r="A8" s="269">
        <v>9.7389579440864e-05</v>
      </c>
      <c r="B8" s="269">
        <v>0</v>
      </c>
      <c r="C8" s="269">
        <v>49.439741085</v>
      </c>
      <c r="D8" s="269">
        <v>6066.2259</v>
      </c>
      <c r="E8" s="269">
        <v>815</v>
      </c>
      <c r="F8" s="270" t="s">
        <v>28</v>
      </c>
      <c r="G8" s="270" t="s">
        <v>81</v>
      </c>
      <c r="H8" s="270" t="str">
        <v>729996</v>
      </c>
      <c r="I8" s="270" t="str">
        <v>ק.השק -בכ'ב- קרן השקעות</v>
      </c>
      <c r="J8" s="264"/>
      <c r="K8" s="264"/>
    </row>
    <row r="9" spans="1:11">
      <c r="A9" s="269">
        <v>9.8493213459012e-13</v>
      </c>
      <c r="B9" s="269">
        <v>0</v>
      </c>
      <c r="C9" s="269">
        <v>5e-07</v>
      </c>
      <c r="D9" s="269">
        <v>0.01</v>
      </c>
      <c r="E9" s="269">
        <v>5</v>
      </c>
      <c r="F9" s="270" t="s">
        <v>28</v>
      </c>
      <c r="G9" s="270" t="s">
        <v>148</v>
      </c>
      <c r="H9" s="270" t="str">
        <v>7520026</v>
      </c>
      <c r="I9" s="270" t="str">
        <v>מלוה תל-אביב- מלווה תל אביב</v>
      </c>
      <c r="J9" s="264"/>
      <c r="K9" s="264"/>
    </row>
    <row r="10" spans="1:11">
      <c r="A10" s="269">
        <v>1.9698642692e-16</v>
      </c>
      <c r="B10" s="269">
        <v>0</v>
      </c>
      <c r="C10" s="269">
        <v>1e-10</v>
      </c>
      <c r="D10" s="269">
        <v>1e-05</v>
      </c>
      <c r="E10" s="269">
        <v>1</v>
      </c>
      <c r="F10" s="270" t="s">
        <v>28</v>
      </c>
      <c r="G10" s="270" t="s">
        <v>148</v>
      </c>
      <c r="H10" s="270" t="str">
        <v>2360</v>
      </c>
      <c r="I10" s="270" t="str">
        <v>משען-חב.רגיל- מרכז משען בעמ</v>
      </c>
      <c r="J10" s="264"/>
      <c r="K10" s="264"/>
    </row>
    <row r="11" spans="1:11">
      <c r="A11" s="269">
        <v>6.55964801637021e-09</v>
      </c>
      <c r="B11" s="269">
        <v>0</v>
      </c>
      <c r="C11" s="269">
        <v>0.00333</v>
      </c>
      <c r="D11" s="269">
        <v>100</v>
      </c>
      <c r="E11" s="269">
        <v>3.33</v>
      </c>
      <c r="F11" s="270" t="s">
        <v>28</v>
      </c>
      <c r="G11" s="270" t="s">
        <v>148</v>
      </c>
      <c r="H11" s="270" t="str">
        <v>73002</v>
      </c>
      <c r="I11" s="270" t="str">
        <v>ק הש ח עובד מר א- ק הש ח עובד מר - חבע</v>
      </c>
      <c r="J11" s="264"/>
      <c r="K11" s="264"/>
    </row>
    <row r="12" spans="1:11">
      <c r="A12" s="269">
        <v>8.43101907209144e-09</v>
      </c>
      <c r="B12" s="269">
        <v>0</v>
      </c>
      <c r="C12" s="269">
        <v>0.00428</v>
      </c>
      <c r="D12" s="269">
        <v>100</v>
      </c>
      <c r="E12" s="269">
        <v>4.28</v>
      </c>
      <c r="F12" s="270" t="s">
        <v>28</v>
      </c>
      <c r="G12" s="270" t="s">
        <v>148</v>
      </c>
      <c r="H12" s="270" t="str">
        <v>73005</v>
      </c>
      <c r="I12" s="270" t="str">
        <v>ק הש ח עובד מר א-חבע- ק הש ח עובד מר - חבע</v>
      </c>
      <c r="J12" s="264"/>
      <c r="K12" s="264"/>
    </row>
    <row r="13" spans="1:11">
      <c r="A13" s="269">
        <v>3.46105152094969e-08</v>
      </c>
      <c r="B13" s="269">
        <v>0</v>
      </c>
      <c r="C13" s="269">
        <v>0.01757</v>
      </c>
      <c r="D13" s="269">
        <v>100</v>
      </c>
      <c r="E13" s="269">
        <v>17.57</v>
      </c>
      <c r="F13" s="270" t="s">
        <v>28</v>
      </c>
      <c r="G13" s="270" t="s">
        <v>148</v>
      </c>
      <c r="H13" s="270" t="str">
        <v>73003</v>
      </c>
      <c r="I13" s="270" t="str">
        <v>ק הש ח עובד מר ב-חבע- ק הש ח עובד מר - חבע</v>
      </c>
      <c r="J13" s="264"/>
      <c r="K13" s="264"/>
    </row>
    <row r="14" spans="1:11">
      <c r="A14" s="269">
        <v>5.57471588178009e-09</v>
      </c>
      <c r="B14" s="269">
        <v>0</v>
      </c>
      <c r="C14" s="269">
        <v>0.00283</v>
      </c>
      <c r="D14" s="269">
        <v>100</v>
      </c>
      <c r="E14" s="269">
        <v>2.83</v>
      </c>
      <c r="F14" s="270" t="s">
        <v>28</v>
      </c>
      <c r="G14" s="270" t="s">
        <v>148</v>
      </c>
      <c r="H14" s="270" t="str">
        <v>73006</v>
      </c>
      <c r="I14" s="270" t="str">
        <v>ק הש ח עובד מר ג- ק הש ח עובד מר - חבע</v>
      </c>
      <c r="J14" s="264"/>
      <c r="K14" s="264"/>
    </row>
    <row r="15" spans="1:11">
      <c r="A15" s="269">
        <v>5.90959280754073e-08</v>
      </c>
      <c r="B15" s="269">
        <v>0</v>
      </c>
      <c r="C15" s="269">
        <v>0.03</v>
      </c>
      <c r="D15" s="269">
        <v>100</v>
      </c>
      <c r="E15" s="269">
        <v>30</v>
      </c>
      <c r="F15" s="270" t="s">
        <v>28</v>
      </c>
      <c r="G15" s="270" t="s">
        <v>148</v>
      </c>
      <c r="H15" s="270" t="str">
        <v>73004</v>
      </c>
      <c r="I15" s="270" t="str">
        <v>ק הש ח עובד מר ג-חבע- ק הש ח עובד מר - חבע</v>
      </c>
      <c r="J15" s="264"/>
      <c r="K15" s="264"/>
    </row>
    <row r="16" spans="1:11">
      <c r="A16" s="269">
        <v>5.10194845717683e-09</v>
      </c>
      <c r="B16" s="269">
        <v>0</v>
      </c>
      <c r="C16" s="269">
        <v>0.00259</v>
      </c>
      <c r="D16" s="269">
        <v>100</v>
      </c>
      <c r="E16" s="269">
        <v>2.59</v>
      </c>
      <c r="F16" s="270" t="s">
        <v>28</v>
      </c>
      <c r="G16" s="270" t="s">
        <v>148</v>
      </c>
      <c r="H16" s="270" t="str">
        <v>73008</v>
      </c>
      <c r="I16" s="270" t="str">
        <v>ק הש ח עובד מר ד-חבע- ק הש ח עובד מר - חבע</v>
      </c>
      <c r="J16" s="264"/>
      <c r="K16" s="264"/>
    </row>
    <row r="17" spans="1:11">
      <c r="A17" s="269">
        <v>2.11779910593141e-05</v>
      </c>
      <c r="B17" s="269">
        <v>0</v>
      </c>
      <c r="C17" s="269">
        <v>10.75099</v>
      </c>
      <c r="D17" s="269">
        <v>100</v>
      </c>
      <c r="E17" s="269">
        <v>10750.99</v>
      </c>
      <c r="F17" s="270" t="s">
        <v>28</v>
      </c>
      <c r="G17" s="270" t="s">
        <v>148</v>
      </c>
      <c r="H17" s="270" t="str">
        <v>790006</v>
      </c>
      <c r="I17" s="270" t="str">
        <v>ק הש ח עובדים מר ד- ק הש ח עובד מר - חבע</v>
      </c>
      <c r="J17" s="264"/>
      <c r="K17" s="264"/>
    </row>
    <row r="18" spans="1:11">
      <c r="A18" s="269">
        <v>1.45769955919338e-09</v>
      </c>
      <c r="B18" s="269">
        <v>0</v>
      </c>
      <c r="C18" s="269">
        <v>0.00074</v>
      </c>
      <c r="D18" s="269">
        <v>100</v>
      </c>
      <c r="E18" s="269">
        <v>0.74</v>
      </c>
      <c r="F18" s="270" t="s">
        <v>28</v>
      </c>
      <c r="G18" s="270" t="s">
        <v>148</v>
      </c>
      <c r="H18" s="270" t="str">
        <v>729715</v>
      </c>
      <c r="I18" s="270" t="str">
        <v>ק.השק מר א'- ק השקעות מר</v>
      </c>
      <c r="J18" s="264"/>
      <c r="K18" s="264"/>
    </row>
    <row r="19" spans="1:11">
      <c r="A19" s="269">
        <v>2.0486587648031e-11</v>
      </c>
      <c r="B19" s="269">
        <v>0</v>
      </c>
      <c r="C19" s="269">
        <v>1.03999996185303e-05</v>
      </c>
      <c r="D19" s="269">
        <v>0.129999995231629</v>
      </c>
      <c r="E19" s="269">
        <v>8</v>
      </c>
      <c r="F19" s="270" t="s">
        <v>28</v>
      </c>
      <c r="G19" s="270" t="s">
        <v>148</v>
      </c>
      <c r="H19" s="270" t="str">
        <v>52001</v>
      </c>
      <c r="I19" s="270" t="str">
        <v>ק השת פקידי מנהל מר- ק השת פקידי מנהל מר</v>
      </c>
      <c r="J19" s="264"/>
      <c r="K19" s="264"/>
    </row>
    <row r="20" spans="1:11">
      <c r="A20" s="269">
        <v>6.3626615894522e-13</v>
      </c>
      <c r="B20" s="269">
        <v>0.000323</v>
      </c>
      <c r="C20" s="269">
        <v>3.23e-07</v>
      </c>
      <c r="D20" s="269">
        <v>0.01</v>
      </c>
      <c r="E20" s="269">
        <v>3.23</v>
      </c>
      <c r="F20" s="270" t="s">
        <v>28</v>
      </c>
      <c r="G20" s="270" t="s">
        <v>76</v>
      </c>
      <c r="H20" s="270" t="str">
        <v>618017</v>
      </c>
      <c r="I20" s="270" t="str">
        <v>אתא מר 1 ש- אתא</v>
      </c>
      <c r="J20" s="264"/>
      <c r="K20" s="264"/>
    </row>
    <row r="21" spans="1:11">
      <c r="A21" s="269">
        <v>3.1714814733802e-13</v>
      </c>
      <c r="B21" s="269">
        <v>0.000161</v>
      </c>
      <c r="C21" s="269">
        <v>1.61e-07</v>
      </c>
      <c r="D21" s="269">
        <v>0.01</v>
      </c>
      <c r="E21" s="269">
        <v>1.61</v>
      </c>
      <c r="F21" s="270" t="s">
        <v>28</v>
      </c>
      <c r="G21" s="270" t="s">
        <v>76</v>
      </c>
      <c r="H21" s="270" t="str">
        <v>618033</v>
      </c>
      <c r="I21" s="270" t="str">
        <v>אתא מר ג- אתא</v>
      </c>
      <c r="J21" s="264"/>
      <c r="K21" s="264"/>
    </row>
    <row r="22" spans="1:11">
      <c r="A22" s="269">
        <v>0.0404532098612003</v>
      </c>
      <c r="B22" s="269">
        <v>0</v>
      </c>
      <c r="C22" s="269">
        <v>20536.0392053991</v>
      </c>
      <c r="D22" s="269">
        <v>106.522743</v>
      </c>
      <c r="E22" s="269">
        <v>19278549</v>
      </c>
      <c r="F22" s="270" t="s">
        <v>28</v>
      </c>
      <c r="G22" s="270" t="s">
        <v>90</v>
      </c>
      <c r="H22" s="270" t="str">
        <v>6387</v>
      </c>
      <c r="I22" s="270" t="str">
        <v>ת.ש.י דרכים מר דרך א 24.06.13- ת.ש.י. דרכים ש"מ</v>
      </c>
      <c r="J22" s="264"/>
      <c r="K22" s="264"/>
    </row>
    <row r="23" spans="1:11">
      <c r="A23" s="269">
        <v>0.0451841188869592</v>
      </c>
      <c r="B23" s="269">
        <v>0</v>
      </c>
      <c r="C23" s="269">
        <v>22937.6813387059</v>
      </c>
      <c r="D23" s="269">
        <v>121.424896</v>
      </c>
      <c r="E23" s="269">
        <v>18890427</v>
      </c>
      <c r="F23" s="270" t="s">
        <v>28</v>
      </c>
      <c r="G23" s="270" t="s">
        <v>90</v>
      </c>
      <c r="H23" s="270" t="str">
        <v>6254</v>
      </c>
      <c r="I23" s="270" t="str">
        <v>ת.ש.י דרכים שמ מר דרך א- ת.ש.י. דרכים ש"מ</v>
      </c>
      <c r="J23" s="264"/>
      <c r="K23" s="264"/>
    </row>
    <row r="24" spans="1:11">
      <c r="A24" s="271">
        <v>0.0857560171725591</v>
      </c>
      <c r="B24" s="272"/>
      <c r="C24" s="271">
        <v>43533.9726265741</v>
      </c>
      <c r="D24" s="272"/>
      <c r="E24" s="271">
        <v>38180622.17</v>
      </c>
      <c r="F24" s="272"/>
      <c r="G24" s="272"/>
      <c r="H24" s="272"/>
      <c r="I24" s="273" t="s">
        <v>41</v>
      </c>
      <c r="J24" s="264"/>
      <c r="K24" s="264"/>
    </row>
    <row r="25" spans="1:11" ht="15.2" customHeight="1">
      <c r="A25" s="268" t="s">
        <v>42</v>
      </c>
      <c r="B25" s="268"/>
      <c r="C25" s="268"/>
      <c r="D25" s="268"/>
      <c r="E25" s="268"/>
      <c r="F25" s="268"/>
      <c r="G25" s="268"/>
      <c r="H25" s="268"/>
      <c r="I25" s="268"/>
      <c r="J25" s="264"/>
      <c r="K25" s="264"/>
    </row>
    <row r="26" spans="1:11">
      <c r="A26" s="269">
        <v>1.96986426918024e-11</v>
      </c>
      <c r="B26" s="269">
        <v>0</v>
      </c>
      <c r="C26" s="269">
        <v>1e-05</v>
      </c>
      <c r="D26" s="269">
        <v>0</v>
      </c>
      <c r="E26" s="269">
        <v>0</v>
      </c>
      <c r="F26" s="270" t="s">
        <v>30</v>
      </c>
      <c r="G26" s="270" t="s">
        <v>30</v>
      </c>
      <c r="H26" s="270" t="s">
        <v>30</v>
      </c>
      <c r="I26" s="270" t="s">
        <v>30</v>
      </c>
      <c r="J26" s="264"/>
      <c r="K26" s="264"/>
    </row>
    <row r="27" spans="1:11">
      <c r="A27" s="269">
        <v>1.7481322287093e-05</v>
      </c>
      <c r="B27" s="269">
        <v>0</v>
      </c>
      <c r="C27" s="269">
        <v>8.87437909332088</v>
      </c>
      <c r="D27" s="269">
        <v>6.906578</v>
      </c>
      <c r="E27" s="269">
        <v>128491.694343</v>
      </c>
      <c r="F27" s="270" t="s">
        <v>14</v>
      </c>
      <c r="G27" s="270" t="s">
        <v>75</v>
      </c>
      <c r="H27" s="270" t="str">
        <v>JE00B1S0VN88</v>
      </c>
      <c r="I27" s="270" t="str">
        <v>DELEK GLOBAL- דלק בלרון</v>
      </c>
      <c r="J27" s="264"/>
      <c r="K27" s="264"/>
    </row>
    <row r="28" spans="1:11">
      <c r="A28" s="271">
        <v>1.74813419857357e-05</v>
      </c>
      <c r="B28" s="272"/>
      <c r="C28" s="271">
        <v>8.87438909332088</v>
      </c>
      <c r="D28" s="272"/>
      <c r="E28" s="271">
        <v>128491.694343</v>
      </c>
      <c r="F28" s="272"/>
      <c r="G28" s="272"/>
      <c r="H28" s="272"/>
      <c r="I28" s="273" t="s">
        <v>43</v>
      </c>
      <c r="J28" s="264"/>
      <c r="K28" s="264"/>
    </row>
    <row r="29" spans="1:11">
      <c r="A29" s="274">
        <v>0.0857734985145449</v>
      </c>
      <c r="B29" s="275"/>
      <c r="C29" s="274">
        <v>43542.8470156674</v>
      </c>
      <c r="D29" s="275"/>
      <c r="E29" s="274">
        <v>38309113.864343</v>
      </c>
      <c r="F29" s="275"/>
      <c r="G29" s="275"/>
      <c r="H29" s="275"/>
      <c r="I29" s="276" t="s">
        <v>101</v>
      </c>
      <c r="J29" s="264"/>
      <c r="K29" s="264"/>
    </row>
    <row r="30" spans="1:11" ht="50.45" customHeight="1">
      <c r="A30" s="264"/>
      <c r="B30" s="264"/>
      <c r="C30" s="264"/>
      <c r="D30" s="264"/>
      <c r="E30" s="264"/>
      <c r="F30" s="264"/>
      <c r="G30" s="264"/>
      <c r="H30" s="264"/>
      <c r="I30" s="264"/>
      <c r="J30" s="264"/>
      <c r="K30" s="264"/>
    </row>
    <row r="31" spans="1:11" ht="36" customHeight="1">
      <c r="A31" s="264" t="s">
        <v>8</v>
      </c>
      <c r="B31" s="264"/>
      <c r="C31" s="264"/>
      <c r="D31" s="264"/>
      <c r="E31" s="264"/>
      <c r="F31" s="264"/>
      <c r="G31" s="264"/>
      <c r="H31" s="264"/>
      <c r="I31" s="264"/>
      <c r="J31" s="264"/>
      <c r="K31" s="26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1:J31"/>
    <mergeCell ref="A25:I25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0"/>
  <sheetViews>
    <sheetView workbookViewId="0" showGridLines="0">
      <selection activeCell="I146" sqref="I146"/>
    </sheetView>
  </sheetViews>
  <sheetFormatPr defaultRowHeight="12.75"/>
  <cols>
    <col min="1" max="2" style="277" width="10.1442" customWidth="1"/>
    <col min="3" max="3" style="277" width="14.2966" customWidth="1"/>
    <col min="4" max="4" style="277" width="8.711805" customWidth="1"/>
    <col min="5" max="5" style="277" width="17.01659" customWidth="1"/>
    <col min="6" max="6" style="277" width="10.1442" customWidth="1"/>
    <col min="7" max="7" style="277" width="8.711805" customWidth="1"/>
    <col min="8" max="8" style="277" width="10.1442" customWidth="1"/>
    <col min="9" max="9" style="277" width="13.5804" customWidth="1"/>
    <col min="10" max="10" style="277" width="25.31746" customWidth="1"/>
    <col min="11" max="11" style="277" width="13.2947" bestFit="1" customWidth="1"/>
    <col min="12" max="12" style="277" width="11.5766" customWidth="1"/>
    <col min="13" max="256" style="277"/>
  </cols>
  <sheetData>
    <row r="1" spans="1:12" ht="0.95" customHeight="1">
      <c r="A1" s="278"/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</row>
    <row r="2" spans="1:12" ht="21.6" customHeight="1">
      <c r="A2" s="279" t="str">
        <v>ניירות ערך לא סחירים: קרנות השקעה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80"/>
    </row>
    <row r="3" spans="1:12" ht="36" customHeight="1">
      <c r="A3" s="281" t="s">
        <v>1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0"/>
    </row>
    <row r="4" spans="1:12" ht="48.95" customHeight="1">
      <c r="A4" s="282" t="s">
        <v>2</v>
      </c>
      <c r="B4" s="282"/>
      <c r="C4" s="282"/>
      <c r="D4" s="282"/>
      <c r="E4" s="282"/>
      <c r="F4" s="282"/>
      <c r="G4" s="282"/>
      <c r="H4" s="282"/>
      <c r="I4" s="282"/>
      <c r="J4" s="282"/>
      <c r="K4" s="282"/>
      <c r="L4" s="280"/>
    </row>
    <row r="5" spans="1:12" ht="28.7" customHeight="1">
      <c r="A5" s="280"/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</row>
    <row r="6" spans="1:12">
      <c r="A6" s="283" t="s">
        <v>3</v>
      </c>
      <c r="B6" s="283" t="s">
        <v>44</v>
      </c>
      <c r="C6" s="283" t="s">
        <v>20</v>
      </c>
      <c r="D6" s="283" t="s">
        <v>46</v>
      </c>
      <c r="E6" s="283" t="s">
        <v>47</v>
      </c>
      <c r="F6" s="283" t="s">
        <v>123</v>
      </c>
      <c r="G6" s="283" t="s">
        <v>10</v>
      </c>
      <c r="H6" s="283" t="s">
        <v>59</v>
      </c>
      <c r="I6" s="283" t="s">
        <v>25</v>
      </c>
      <c r="J6" s="283" t="s">
        <v>26</v>
      </c>
      <c r="K6" s="280"/>
      <c r="L6" s="280"/>
    </row>
    <row r="7" spans="1:12" ht="15.2" customHeight="1">
      <c r="A7" s="284" t="s">
        <v>27</v>
      </c>
      <c r="B7" s="284"/>
      <c r="C7" s="284"/>
      <c r="D7" s="284"/>
      <c r="E7" s="284"/>
      <c r="F7" s="284"/>
      <c r="G7" s="284"/>
      <c r="H7" s="284"/>
      <c r="I7" s="284"/>
      <c r="J7" s="284"/>
      <c r="K7" s="280"/>
      <c r="L7" s="280"/>
    </row>
    <row r="8" spans="1:12" ht="15.2" customHeight="1">
      <c r="A8" s="284" t="str">
        <v> קרנות הון סיכון</v>
      </c>
      <c r="B8" s="284"/>
      <c r="C8" s="284"/>
      <c r="D8" s="284"/>
      <c r="E8" s="284"/>
      <c r="F8" s="284"/>
      <c r="G8" s="284"/>
      <c r="H8" s="284"/>
      <c r="I8" s="284"/>
      <c r="J8" s="284"/>
      <c r="K8" s="280"/>
      <c r="L8" s="280"/>
    </row>
    <row r="9" spans="1:12">
      <c r="A9" s="285">
        <v>0.000618202503596836</v>
      </c>
      <c r="B9" s="285">
        <v>0</v>
      </c>
      <c r="C9" s="285">
        <v>313.83</v>
      </c>
      <c r="D9" s="285">
        <v>100</v>
      </c>
      <c r="E9" s="285">
        <v>313830</v>
      </c>
      <c r="F9" s="286">
        <v>41660</v>
      </c>
      <c r="G9" s="287" t="s">
        <v>12</v>
      </c>
      <c r="H9" s="287" t="s">
        <v>149</v>
      </c>
      <c r="I9" s="287" t="str">
        <v>60337284</v>
      </c>
      <c r="J9" s="287" t="str">
        <v>Carmel Ventures IV- Carmel Ventures</v>
      </c>
      <c r="K9" s="280"/>
      <c r="L9" s="280"/>
    </row>
    <row r="10" spans="1:12">
      <c r="A10" s="285">
        <v>0.00607929663069703</v>
      </c>
      <c r="B10" s="285">
        <v>0</v>
      </c>
      <c r="C10" s="285">
        <v>3086.1500083084</v>
      </c>
      <c r="D10" s="285">
        <v>107.71</v>
      </c>
      <c r="E10" s="285">
        <v>2865240.004</v>
      </c>
      <c r="F10" s="286">
        <v>41660</v>
      </c>
      <c r="G10" s="287" t="s">
        <v>12</v>
      </c>
      <c r="H10" s="287" t="s">
        <v>149</v>
      </c>
      <c r="I10" s="287" t="str">
        <v>9840826</v>
      </c>
      <c r="J10" s="287" t="str">
        <v>Gemini Israel V L.P- Gemini</v>
      </c>
      <c r="K10" s="280"/>
      <c r="L10" s="280"/>
    </row>
    <row r="11" spans="1:12">
      <c r="A11" s="285">
        <v>0.0152499842127277</v>
      </c>
      <c r="B11" s="285">
        <v>0</v>
      </c>
      <c r="C11" s="285">
        <v>7741.642128</v>
      </c>
      <c r="D11" s="285">
        <v>80.44</v>
      </c>
      <c r="E11" s="285">
        <v>9624120</v>
      </c>
      <c r="F11" s="286">
        <v>41712</v>
      </c>
      <c r="G11" s="287" t="s">
        <v>12</v>
      </c>
      <c r="H11" s="287" t="s">
        <v>149</v>
      </c>
      <c r="I11" s="287" t="str">
        <v>9840803</v>
      </c>
      <c r="J11" s="287" t="str">
        <v>SCP VitaLife II- SCP Vitalife</v>
      </c>
      <c r="K11" s="280"/>
      <c r="L11" s="280"/>
    </row>
    <row r="12" spans="1:12">
      <c r="A12" s="285">
        <v>0.00421764536728917</v>
      </c>
      <c r="B12" s="285">
        <v>0</v>
      </c>
      <c r="C12" s="285">
        <v>2141.084253</v>
      </c>
      <c r="D12" s="285">
        <v>41.77</v>
      </c>
      <c r="E12" s="285">
        <v>5125890</v>
      </c>
      <c r="F12" s="286">
        <v>41211</v>
      </c>
      <c r="G12" s="287" t="s">
        <v>12</v>
      </c>
      <c r="H12" s="287" t="s">
        <v>149</v>
      </c>
      <c r="I12" s="287" t="str">
        <v>9840838</v>
      </c>
      <c r="J12" s="287" t="str">
        <v>Giza IV- גיזה</v>
      </c>
      <c r="K12" s="280"/>
      <c r="L12" s="280"/>
    </row>
    <row r="13" spans="1:12">
      <c r="A13" s="285">
        <v>0.0329206659992413</v>
      </c>
      <c r="B13" s="285">
        <v>0</v>
      </c>
      <c r="C13" s="285">
        <v>16712.1494177572</v>
      </c>
      <c r="D13" s="285">
        <v>88.78</v>
      </c>
      <c r="E13" s="285">
        <v>18824227.774</v>
      </c>
      <c r="F13" s="286">
        <v>41729</v>
      </c>
      <c r="G13" s="287" t="s">
        <v>12</v>
      </c>
      <c r="H13" s="287" t="s">
        <v>149</v>
      </c>
      <c r="I13" s="287" t="str">
        <v>9840860</v>
      </c>
      <c r="J13" s="287" t="str">
        <v>Vintage II- וינטאג'</v>
      </c>
      <c r="K13" s="280"/>
      <c r="L13" s="280"/>
    </row>
    <row r="14" spans="1:12">
      <c r="A14" s="285">
        <v>0.00934674257846852</v>
      </c>
      <c r="B14" s="285">
        <v>0</v>
      </c>
      <c r="C14" s="285">
        <v>4744.8662959698</v>
      </c>
      <c r="D14" s="285">
        <v>91.14</v>
      </c>
      <c r="E14" s="285">
        <v>5206129.357</v>
      </c>
      <c r="F14" s="286">
        <v>41729</v>
      </c>
      <c r="G14" s="287" t="s">
        <v>12</v>
      </c>
      <c r="H14" s="287" t="s">
        <v>149</v>
      </c>
      <c r="I14" s="287" t="str">
        <v>9840861</v>
      </c>
      <c r="J14" s="287" t="str">
        <v>Vintage III- וינטאג'</v>
      </c>
      <c r="K14" s="280"/>
      <c r="L14" s="280"/>
    </row>
    <row r="15" spans="1:12">
      <c r="A15" s="285">
        <v>0.0051815537171924</v>
      </c>
      <c r="B15" s="285">
        <v>0</v>
      </c>
      <c r="C15" s="285">
        <v>2630.41154574</v>
      </c>
      <c r="D15" s="285">
        <v>97.98</v>
      </c>
      <c r="E15" s="285">
        <v>2684641.3</v>
      </c>
      <c r="F15" s="286">
        <v>41688</v>
      </c>
      <c r="G15" s="287" t="s">
        <v>12</v>
      </c>
      <c r="H15" s="287" t="s">
        <v>149</v>
      </c>
      <c r="I15" s="287" t="str">
        <v>60297512</v>
      </c>
      <c r="J15" s="287" t="str">
        <v>Vintage Investment Partners V- וינטאג'</v>
      </c>
      <c r="K15" s="280"/>
      <c r="L15" s="280"/>
    </row>
    <row r="16" spans="1:12">
      <c r="A16" s="285">
        <v>0.00446423604259889</v>
      </c>
      <c r="B16" s="285">
        <v>0</v>
      </c>
      <c r="C16" s="285">
        <v>2266.2658095</v>
      </c>
      <c r="D16" s="285">
        <v>92.68</v>
      </c>
      <c r="E16" s="285">
        <v>2445258.75</v>
      </c>
      <c r="F16" s="286">
        <v>41725</v>
      </c>
      <c r="G16" s="287" t="s">
        <v>12</v>
      </c>
      <c r="H16" s="287" t="s">
        <v>149</v>
      </c>
      <c r="I16" s="287" t="str">
        <v>9840774</v>
      </c>
      <c r="J16" s="287" t="str">
        <v>Vintage IV- וינטאג'</v>
      </c>
      <c r="K16" s="280"/>
      <c r="L16" s="280"/>
    </row>
    <row r="17" spans="1:12">
      <c r="A17" s="285">
        <v>0.00425955949703304</v>
      </c>
      <c r="B17" s="285">
        <v>0</v>
      </c>
      <c r="C17" s="285">
        <v>2162.361927</v>
      </c>
      <c r="D17" s="285">
        <v>42.62</v>
      </c>
      <c r="E17" s="285">
        <v>5073585</v>
      </c>
      <c r="F17" s="286">
        <v>41390</v>
      </c>
      <c r="G17" s="287" t="s">
        <v>12</v>
      </c>
      <c r="H17" s="287" t="s">
        <v>149</v>
      </c>
      <c r="I17" s="287" t="str">
        <v>9840855</v>
      </c>
      <c r="J17" s="287" t="str">
        <v>Vertex III- ורטקס</v>
      </c>
      <c r="K17" s="280"/>
      <c r="L17" s="280"/>
    </row>
    <row r="18" spans="1:12">
      <c r="A18" s="285">
        <v>0.00554637574495551</v>
      </c>
      <c r="B18" s="285">
        <v>0</v>
      </c>
      <c r="C18" s="285">
        <v>2815.613152506</v>
      </c>
      <c r="D18" s="285">
        <v>102.3</v>
      </c>
      <c r="E18" s="285">
        <v>2752310.022</v>
      </c>
      <c r="F18" s="286">
        <v>41267</v>
      </c>
      <c r="G18" s="287" t="s">
        <v>12</v>
      </c>
      <c r="H18" s="287" t="s">
        <v>149</v>
      </c>
      <c r="I18" s="287" t="str">
        <v>9840918</v>
      </c>
      <c r="J18" s="287" t="str">
        <v>Plenus II- פלנוס</v>
      </c>
      <c r="K18" s="280"/>
      <c r="L18" s="280"/>
    </row>
    <row r="19" spans="1:12">
      <c r="A19" s="285">
        <v>0.0188211779695724</v>
      </c>
      <c r="B19" s="285">
        <v>0</v>
      </c>
      <c r="C19" s="285">
        <v>9554.5557448</v>
      </c>
      <c r="D19" s="285">
        <v>119.2</v>
      </c>
      <c r="E19" s="285">
        <v>8015566.9</v>
      </c>
      <c r="F19" s="286">
        <v>41724</v>
      </c>
      <c r="G19" s="287" t="s">
        <v>12</v>
      </c>
      <c r="H19" s="287" t="s">
        <v>149</v>
      </c>
      <c r="I19" s="287" t="str">
        <v>9840920</v>
      </c>
      <c r="J19" s="287" t="str">
        <v>Plenus III- פלנוס</v>
      </c>
      <c r="K19" s="280"/>
      <c r="L19" s="280"/>
    </row>
    <row r="20" spans="1:12">
      <c r="A20" s="288">
        <v>0.106705440263373</v>
      </c>
      <c r="B20" s="289"/>
      <c r="C20" s="288">
        <v>54168.9302825814</v>
      </c>
      <c r="D20" s="289"/>
      <c r="E20" s="288">
        <v>62930799.107</v>
      </c>
      <c r="F20" s="289"/>
      <c r="G20" s="289"/>
      <c r="H20" s="289"/>
      <c r="I20" s="289"/>
      <c r="J20" s="290" t="str">
        <v> סה''כ ל: קרנות הון סיכון</v>
      </c>
      <c r="K20" s="280"/>
      <c r="L20" s="280"/>
    </row>
    <row r="21" spans="1:12" ht="15.2" customHeight="1">
      <c r="A21" s="284" t="str">
        <v> קרנות גידור</v>
      </c>
      <c r="B21" s="284"/>
      <c r="C21" s="284"/>
      <c r="D21" s="284"/>
      <c r="E21" s="284"/>
      <c r="F21" s="284"/>
      <c r="G21" s="284"/>
      <c r="H21" s="284"/>
      <c r="I21" s="284"/>
      <c r="J21" s="284"/>
      <c r="K21" s="280"/>
      <c r="L21" s="280"/>
    </row>
    <row r="22" spans="1:12">
      <c r="A22" s="285">
        <v>1.96986426918024e-11</v>
      </c>
      <c r="B22" s="285">
        <v>0</v>
      </c>
      <c r="C22" s="285">
        <v>1e-05</v>
      </c>
      <c r="D22" s="285">
        <v>0</v>
      </c>
      <c r="E22" s="285">
        <v>0</v>
      </c>
      <c r="F22" s="286"/>
      <c r="G22" s="287" t="s">
        <v>30</v>
      </c>
      <c r="H22" s="287" t="s">
        <v>30</v>
      </c>
      <c r="I22" s="287" t="s">
        <v>30</v>
      </c>
      <c r="J22" s="287" t="s">
        <v>30</v>
      </c>
      <c r="K22" s="280"/>
      <c r="L22" s="280"/>
    </row>
    <row r="23" spans="1:12">
      <c r="A23" s="288">
        <v>1.96986426918024e-11</v>
      </c>
      <c r="B23" s="289"/>
      <c r="C23" s="288">
        <v>1e-05</v>
      </c>
      <c r="D23" s="289"/>
      <c r="E23" s="288">
        <v>0</v>
      </c>
      <c r="F23" s="289"/>
      <c r="G23" s="289"/>
      <c r="H23" s="289"/>
      <c r="I23" s="289"/>
      <c r="J23" s="290" t="str">
        <v> סה''כ ל: קרנות גידור</v>
      </c>
      <c r="K23" s="280"/>
      <c r="L23" s="280"/>
    </row>
    <row r="24" spans="1:12" ht="15.2" customHeight="1">
      <c r="A24" s="284" t="str">
        <v> קרנות נדל"ן</v>
      </c>
      <c r="B24" s="284"/>
      <c r="C24" s="284"/>
      <c r="D24" s="284"/>
      <c r="E24" s="284"/>
      <c r="F24" s="284"/>
      <c r="G24" s="284"/>
      <c r="H24" s="284"/>
      <c r="I24" s="284"/>
      <c r="J24" s="284"/>
      <c r="K24" s="280"/>
      <c r="L24" s="280"/>
    </row>
    <row r="25" spans="1:12">
      <c r="A25" s="285">
        <v>0.00616141828584846</v>
      </c>
      <c r="B25" s="285">
        <v>0</v>
      </c>
      <c r="C25" s="285">
        <v>3127.839</v>
      </c>
      <c r="D25" s="285">
        <v>59.8</v>
      </c>
      <c r="E25" s="285">
        <v>5230500</v>
      </c>
      <c r="F25" s="286">
        <v>39502</v>
      </c>
      <c r="G25" s="287" t="s">
        <v>12</v>
      </c>
      <c r="H25" s="287" t="s">
        <v>149</v>
      </c>
      <c r="I25" s="287" t="str">
        <v>9840944</v>
      </c>
      <c r="J25" s="287" t="str">
        <v>Faire fund 1- פייר</v>
      </c>
      <c r="K25" s="280"/>
      <c r="L25" s="280"/>
    </row>
    <row r="26" spans="1:12">
      <c r="A26" s="285">
        <v>0.0273307326840161</v>
      </c>
      <c r="B26" s="285">
        <v>0</v>
      </c>
      <c r="C26" s="285">
        <v>13874.4243</v>
      </c>
      <c r="D26" s="285">
        <v>132.63</v>
      </c>
      <c r="E26" s="285">
        <v>10461000</v>
      </c>
      <c r="F26" s="286">
        <v>40056</v>
      </c>
      <c r="G26" s="287" t="s">
        <v>12</v>
      </c>
      <c r="H26" s="287" t="s">
        <v>149</v>
      </c>
      <c r="I26" s="287" t="str">
        <v>9840693</v>
      </c>
      <c r="J26" s="287" t="str">
        <v>Faire fund II- פייר</v>
      </c>
      <c r="K26" s="280"/>
      <c r="L26" s="280"/>
    </row>
    <row r="27" spans="1:12">
      <c r="A27" s="288">
        <v>0.0334921509698646</v>
      </c>
      <c r="B27" s="289"/>
      <c r="C27" s="288">
        <v>17002.2633</v>
      </c>
      <c r="D27" s="289"/>
      <c r="E27" s="288">
        <v>15691500</v>
      </c>
      <c r="F27" s="289"/>
      <c r="G27" s="289"/>
      <c r="H27" s="289"/>
      <c r="I27" s="289"/>
      <c r="J27" s="290" t="str">
        <v> סה''כ ל: קרנות נדל"ן</v>
      </c>
      <c r="K27" s="280"/>
      <c r="L27" s="280"/>
    </row>
    <row r="28" spans="1:12" ht="15.2" customHeight="1">
      <c r="A28" s="284" t="str">
        <v> קרנות השקעה אחרות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0"/>
      <c r="L28" s="280"/>
    </row>
    <row r="29" spans="1:12">
      <c r="A29" s="285">
        <v>3.18003367850212e-08</v>
      </c>
      <c r="B29" s="285">
        <v>0</v>
      </c>
      <c r="C29" s="285">
        <v>0.0161434152</v>
      </c>
      <c r="D29" s="285">
        <v>0.01</v>
      </c>
      <c r="E29" s="285">
        <v>161434.152</v>
      </c>
      <c r="F29" s="286">
        <v>41726</v>
      </c>
      <c r="G29" s="287" t="s">
        <v>12</v>
      </c>
      <c r="H29" s="287" t="s">
        <v>149</v>
      </c>
      <c r="I29" s="287" t="str">
        <v>60353281</v>
      </c>
      <c r="J29" s="287" t="str">
        <v>Israel Growth Partnes I- Israel Groth Partners</v>
      </c>
      <c r="K29" s="280"/>
      <c r="L29" s="280"/>
    </row>
    <row r="30" spans="1:12">
      <c r="A30" s="285">
        <v>0.00636271145715712</v>
      </c>
      <c r="B30" s="285">
        <v>0</v>
      </c>
      <c r="C30" s="285">
        <v>3230.0253153</v>
      </c>
      <c r="D30" s="285">
        <v>44.73</v>
      </c>
      <c r="E30" s="285">
        <v>7221161</v>
      </c>
      <c r="F30" s="286">
        <v>41158</v>
      </c>
      <c r="G30" s="287" t="s">
        <v>28</v>
      </c>
      <c r="H30" s="287" t="s">
        <v>149</v>
      </c>
      <c r="I30" s="287" t="str">
        <v>26054</v>
      </c>
      <c r="J30" s="287" t="str">
        <v>Klirmark I- KLIRMARK</v>
      </c>
      <c r="K30" s="280"/>
      <c r="L30" s="280"/>
    </row>
    <row r="31" spans="1:12">
      <c r="A31" s="285">
        <v>0.0113083321608073</v>
      </c>
      <c r="B31" s="285">
        <v>0</v>
      </c>
      <c r="C31" s="285">
        <v>5740.6656579</v>
      </c>
      <c r="D31" s="285">
        <v>94.89</v>
      </c>
      <c r="E31" s="285">
        <v>6049811</v>
      </c>
      <c r="F31" s="286">
        <v>41675</v>
      </c>
      <c r="G31" s="287" t="s">
        <v>28</v>
      </c>
      <c r="H31" s="287" t="s">
        <v>149</v>
      </c>
      <c r="I31" s="287" t="str">
        <v>39115</v>
      </c>
      <c r="J31" s="287" t="str">
        <v>Noy Infrastructure- NOY</v>
      </c>
      <c r="K31" s="280"/>
      <c r="L31" s="280"/>
    </row>
    <row r="32" spans="1:12">
      <c r="A32" s="285">
        <v>0.0232073046753551</v>
      </c>
      <c r="B32" s="285">
        <v>0</v>
      </c>
      <c r="C32" s="285">
        <v>11781.16941276</v>
      </c>
      <c r="D32" s="285">
        <v>115.95</v>
      </c>
      <c r="E32" s="285">
        <v>10160560.08</v>
      </c>
      <c r="F32" s="286">
        <v>40818</v>
      </c>
      <c r="G32" s="287" t="s">
        <v>12</v>
      </c>
      <c r="H32" s="287" t="s">
        <v>149</v>
      </c>
      <c r="I32" s="287" t="str">
        <v>9840862</v>
      </c>
      <c r="J32" s="287" t="str">
        <v>Tene Growth Capital II- טנא</v>
      </c>
      <c r="K32" s="280"/>
      <c r="L32" s="280"/>
    </row>
    <row r="33" spans="1:12">
      <c r="A33" s="285">
        <v>8.09749114877962e-08</v>
      </c>
      <c r="B33" s="285">
        <v>0</v>
      </c>
      <c r="C33" s="285">
        <v>0.0411068482</v>
      </c>
      <c r="D33" s="285">
        <v>0.01</v>
      </c>
      <c r="E33" s="285">
        <v>411068.482</v>
      </c>
      <c r="F33" s="286">
        <v>41634</v>
      </c>
      <c r="G33" s="287" t="s">
        <v>12</v>
      </c>
      <c r="H33" s="287" t="s">
        <v>149</v>
      </c>
      <c r="I33" s="287" t="str">
        <v>60346087</v>
      </c>
      <c r="J33" s="287" t="str">
        <v>Tene Growth Capital III- טנא</v>
      </c>
      <c r="K33" s="280"/>
      <c r="L33" s="280"/>
    </row>
    <row r="34" spans="1:12">
      <c r="A34" s="285">
        <v>-0.000154550625899209</v>
      </c>
      <c r="B34" s="285">
        <v>0</v>
      </c>
      <c r="C34" s="285">
        <v>-78.4575</v>
      </c>
      <c r="D34" s="285">
        <v>100</v>
      </c>
      <c r="E34" s="285">
        <v>-78457.5</v>
      </c>
      <c r="F34" s="286">
        <v>41425</v>
      </c>
      <c r="G34" s="287" t="s">
        <v>12</v>
      </c>
      <c r="H34" s="287" t="s">
        <v>149</v>
      </c>
      <c r="I34" s="287" t="str">
        <v>984086200</v>
      </c>
      <c r="J34" s="287" t="str">
        <v>ניכוי מס במקור מקפת טנא הון- טנא</v>
      </c>
      <c r="K34" s="280"/>
      <c r="L34" s="280"/>
    </row>
    <row r="35" spans="1:12">
      <c r="A35" s="285">
        <v>0.0054978540937565</v>
      </c>
      <c r="B35" s="285">
        <v>0</v>
      </c>
      <c r="C35" s="285">
        <v>2790.9811755936</v>
      </c>
      <c r="D35" s="285">
        <v>44.64</v>
      </c>
      <c r="E35" s="285">
        <v>6252197.974</v>
      </c>
      <c r="F35" s="286">
        <v>41038</v>
      </c>
      <c r="G35" s="287" t="s">
        <v>12</v>
      </c>
      <c r="H35" s="287" t="s">
        <v>149</v>
      </c>
      <c r="I35" s="287" t="str">
        <v>9840796</v>
      </c>
      <c r="J35" s="287" t="str">
        <v>Markstone Isr Par l- מרקסטון</v>
      </c>
      <c r="K35" s="280"/>
      <c r="L35" s="280"/>
    </row>
    <row r="36" spans="1:12">
      <c r="A36" s="285">
        <v>0.0047344843179905</v>
      </c>
      <c r="B36" s="285">
        <v>0</v>
      </c>
      <c r="C36" s="285">
        <v>2403.457127511</v>
      </c>
      <c r="D36" s="285">
        <v>49.65</v>
      </c>
      <c r="E36" s="285">
        <v>4840799.854</v>
      </c>
      <c r="F36" s="286">
        <v>41729</v>
      </c>
      <c r="G36" s="287" t="s">
        <v>12</v>
      </c>
      <c r="H36" s="287" t="s">
        <v>149</v>
      </c>
      <c r="I36" s="287" t="str">
        <v>9840896</v>
      </c>
      <c r="J36" s="287" t="str">
        <v>Sky I- סקיי</v>
      </c>
      <c r="K36" s="280"/>
      <c r="L36" s="280"/>
    </row>
    <row r="37" spans="1:12">
      <c r="A37" s="285">
        <v>0.0035225057816965</v>
      </c>
      <c r="B37" s="285">
        <v>0</v>
      </c>
      <c r="C37" s="285">
        <v>1788.1972056696</v>
      </c>
      <c r="D37" s="285">
        <v>80.84</v>
      </c>
      <c r="E37" s="285">
        <v>2212020.294</v>
      </c>
      <c r="F37" s="286">
        <v>41729</v>
      </c>
      <c r="G37" s="287" t="s">
        <v>12</v>
      </c>
      <c r="H37" s="287" t="s">
        <v>149</v>
      </c>
      <c r="I37" s="287" t="str">
        <v>9840689</v>
      </c>
      <c r="J37" s="287" t="str">
        <v>Sky II- סקיי</v>
      </c>
      <c r="K37" s="280"/>
      <c r="L37" s="280"/>
    </row>
    <row r="38" spans="1:12">
      <c r="A38" s="285">
        <v>0.00774275968329905</v>
      </c>
      <c r="B38" s="285">
        <v>0</v>
      </c>
      <c r="C38" s="285">
        <v>3930.605679</v>
      </c>
      <c r="D38" s="285">
        <v>123.87</v>
      </c>
      <c r="E38" s="285">
        <v>3173170</v>
      </c>
      <c r="F38" s="286">
        <v>41508</v>
      </c>
      <c r="G38" s="287" t="s">
        <v>12</v>
      </c>
      <c r="H38" s="287" t="s">
        <v>149</v>
      </c>
      <c r="I38" s="287" t="str">
        <v>9840773</v>
      </c>
      <c r="J38" s="287" t="str">
        <v>Fortissimo II- פורטיסימו</v>
      </c>
      <c r="K38" s="280"/>
      <c r="L38" s="280"/>
    </row>
    <row r="39" spans="1:12">
      <c r="A39" s="285">
        <v>0.00872262095487509</v>
      </c>
      <c r="B39" s="285">
        <v>0</v>
      </c>
      <c r="C39" s="285">
        <v>4428.0314595</v>
      </c>
      <c r="D39" s="285">
        <v>91.03</v>
      </c>
      <c r="E39" s="285">
        <v>4864365</v>
      </c>
      <c r="F39" s="286">
        <v>41645</v>
      </c>
      <c r="G39" s="287" t="s">
        <v>12</v>
      </c>
      <c r="H39" s="287" t="s">
        <v>149</v>
      </c>
      <c r="I39" s="287" t="str">
        <v>60289790</v>
      </c>
      <c r="J39" s="287" t="str">
        <v>Fortissimo III- פורטיסימו</v>
      </c>
      <c r="K39" s="280"/>
      <c r="L39" s="280"/>
    </row>
    <row r="40" spans="1:12">
      <c r="A40" s="285">
        <v>0.0212389512854705</v>
      </c>
      <c r="B40" s="285">
        <v>0</v>
      </c>
      <c r="C40" s="285">
        <v>10781.9364094101</v>
      </c>
      <c r="D40" s="285">
        <v>99.63</v>
      </c>
      <c r="E40" s="285">
        <v>10821977.727</v>
      </c>
      <c r="F40" s="286">
        <v>40385</v>
      </c>
      <c r="G40" s="287" t="s">
        <v>12</v>
      </c>
      <c r="H40" s="287" t="s">
        <v>149</v>
      </c>
      <c r="I40" s="287" t="str">
        <v>9840776</v>
      </c>
      <c r="J40" s="287" t="str">
        <v>FIMI Opportunity II- פימי</v>
      </c>
      <c r="K40" s="280"/>
      <c r="L40" s="280"/>
    </row>
    <row r="41" spans="1:12">
      <c r="A41" s="285">
        <v>0.0372533207601854</v>
      </c>
      <c r="B41" s="285">
        <v>0</v>
      </c>
      <c r="C41" s="285">
        <v>18911.61809625</v>
      </c>
      <c r="D41" s="285">
        <v>93.75</v>
      </c>
      <c r="E41" s="285">
        <v>20172392.636</v>
      </c>
      <c r="F41" s="286">
        <v>41262</v>
      </c>
      <c r="G41" s="287" t="s">
        <v>12</v>
      </c>
      <c r="H41" s="287" t="s">
        <v>149</v>
      </c>
      <c r="I41" s="287" t="str">
        <v>9840908</v>
      </c>
      <c r="J41" s="287" t="str">
        <v>Fimi Opportunity IV- פימי</v>
      </c>
      <c r="K41" s="280"/>
      <c r="L41" s="280"/>
    </row>
    <row r="42" spans="1:12">
      <c r="A42" s="285">
        <v>0.0106657627882775</v>
      </c>
      <c r="B42" s="285">
        <v>0</v>
      </c>
      <c r="C42" s="285">
        <v>5414.4658366315</v>
      </c>
      <c r="D42" s="285">
        <v>101.65</v>
      </c>
      <c r="E42" s="285">
        <v>5326577.311</v>
      </c>
      <c r="F42" s="286">
        <v>41590</v>
      </c>
      <c r="G42" s="287" t="s">
        <v>12</v>
      </c>
      <c r="H42" s="287" t="s">
        <v>149</v>
      </c>
      <c r="I42" s="287" t="str">
        <v>60305448</v>
      </c>
      <c r="J42" s="287" t="str">
        <v>Fimi V- פימי</v>
      </c>
      <c r="K42" s="280"/>
      <c r="L42" s="280"/>
    </row>
    <row r="43" spans="1:12">
      <c r="A43" s="285">
        <v>0.073381757802273</v>
      </c>
      <c r="B43" s="285">
        <v>0</v>
      </c>
      <c r="C43" s="285">
        <v>37252.18988454</v>
      </c>
      <c r="D43" s="285">
        <v>77.78</v>
      </c>
      <c r="E43" s="285">
        <v>47894304.3</v>
      </c>
      <c r="F43" s="286">
        <v>41582</v>
      </c>
      <c r="G43" s="287" t="s">
        <v>28</v>
      </c>
      <c r="H43" s="287" t="s">
        <v>149</v>
      </c>
      <c r="I43" s="287" t="str">
        <v>25965</v>
      </c>
      <c r="J43" s="287" t="str">
        <v>Bereshit - Manof Fund- קרן בראשית</v>
      </c>
      <c r="K43" s="280"/>
      <c r="L43" s="280"/>
    </row>
    <row r="44" spans="1:12">
      <c r="A44" s="285">
        <v>0.0288423751836445</v>
      </c>
      <c r="B44" s="285">
        <v>0</v>
      </c>
      <c r="C44" s="285">
        <v>14641.80839</v>
      </c>
      <c r="D44" s="285">
        <v>101.18</v>
      </c>
      <c r="E44" s="285">
        <v>14471050</v>
      </c>
      <c r="F44" s="286">
        <v>41668</v>
      </c>
      <c r="G44" s="287" t="s">
        <v>12</v>
      </c>
      <c r="H44" s="287" t="s">
        <v>149</v>
      </c>
      <c r="I44" s="287" t="str">
        <v>9840949</v>
      </c>
      <c r="J44" s="287" t="str">
        <v>Israel Infrastructure I- קרן תשתיות</v>
      </c>
      <c r="K44" s="280"/>
      <c r="L44" s="280"/>
    </row>
    <row r="45" spans="1:12">
      <c r="A45" s="285">
        <v>0.00964814222638498</v>
      </c>
      <c r="B45" s="285">
        <v>0</v>
      </c>
      <c r="C45" s="285">
        <v>4897.871583</v>
      </c>
      <c r="D45" s="285">
        <v>112.82</v>
      </c>
      <c r="E45" s="285">
        <v>4341315</v>
      </c>
      <c r="F45" s="286">
        <v>41211</v>
      </c>
      <c r="G45" s="287" t="s">
        <v>12</v>
      </c>
      <c r="H45" s="287" t="s">
        <v>149</v>
      </c>
      <c r="I45" s="287" t="str">
        <v>60283058</v>
      </c>
      <c r="J45" s="287" t="str">
        <v>Israel Infrastructure II- קרן תשתיות</v>
      </c>
      <c r="K45" s="280"/>
      <c r="L45" s="280"/>
    </row>
    <row r="46" spans="1:12">
      <c r="A46" s="288">
        <v>0.251974445320522</v>
      </c>
      <c r="B46" s="289"/>
      <c r="C46" s="288">
        <v>127914.622983329</v>
      </c>
      <c r="D46" s="289"/>
      <c r="E46" s="288">
        <v>148295747.31</v>
      </c>
      <c r="F46" s="289"/>
      <c r="G46" s="289"/>
      <c r="H46" s="289"/>
      <c r="I46" s="289"/>
      <c r="J46" s="290" t="str">
        <v> סה''כ ל: קרנות השקעה אחרות</v>
      </c>
      <c r="K46" s="280"/>
      <c r="L46" s="280"/>
    </row>
    <row r="47" spans="1:12">
      <c r="A47" s="288">
        <v>0.392172036573458</v>
      </c>
      <c r="B47" s="289"/>
      <c r="C47" s="288">
        <v>199085.816575911</v>
      </c>
      <c r="D47" s="289"/>
      <c r="E47" s="288">
        <v>226918046.417</v>
      </c>
      <c r="F47" s="289"/>
      <c r="G47" s="289"/>
      <c r="H47" s="289"/>
      <c r="I47" s="289"/>
      <c r="J47" s="290" t="s">
        <v>41</v>
      </c>
      <c r="K47" s="280"/>
      <c r="L47" s="280"/>
    </row>
    <row r="48" spans="1:12" ht="15.2" customHeight="1">
      <c r="A48" s="284" t="s">
        <v>42</v>
      </c>
      <c r="B48" s="284"/>
      <c r="C48" s="284"/>
      <c r="D48" s="284"/>
      <c r="E48" s="284"/>
      <c r="F48" s="284"/>
      <c r="G48" s="284"/>
      <c r="H48" s="284"/>
      <c r="I48" s="284"/>
      <c r="J48" s="284"/>
      <c r="K48" s="280"/>
      <c r="L48" s="280"/>
    </row>
    <row r="49" spans="1:12" ht="15.2" customHeight="1">
      <c r="A49" s="284" t="str">
        <v> קרנות הון סיכון בחו"ל</v>
      </c>
      <c r="B49" s="284"/>
      <c r="C49" s="284"/>
      <c r="D49" s="284"/>
      <c r="E49" s="284"/>
      <c r="F49" s="284"/>
      <c r="G49" s="284"/>
      <c r="H49" s="284"/>
      <c r="I49" s="284"/>
      <c r="J49" s="284"/>
      <c r="K49" s="280"/>
      <c r="L49" s="280"/>
    </row>
    <row r="50" spans="1:12">
      <c r="A50" s="285">
        <v>1.96986426918024e-11</v>
      </c>
      <c r="B50" s="285">
        <v>0</v>
      </c>
      <c r="C50" s="285">
        <v>1e-05</v>
      </c>
      <c r="D50" s="285">
        <v>0</v>
      </c>
      <c r="E50" s="285">
        <v>0</v>
      </c>
      <c r="F50" s="286"/>
      <c r="G50" s="287" t="s">
        <v>30</v>
      </c>
      <c r="H50" s="287" t="s">
        <v>30</v>
      </c>
      <c r="I50" s="287" t="s">
        <v>30</v>
      </c>
      <c r="J50" s="287" t="s">
        <v>30</v>
      </c>
      <c r="K50" s="280"/>
      <c r="L50" s="280"/>
    </row>
    <row r="51" spans="1:12">
      <c r="A51" s="288">
        <v>1.96986426918024e-11</v>
      </c>
      <c r="B51" s="289"/>
      <c r="C51" s="288">
        <v>1e-05</v>
      </c>
      <c r="D51" s="289"/>
      <c r="E51" s="288">
        <v>0</v>
      </c>
      <c r="F51" s="289"/>
      <c r="G51" s="289"/>
      <c r="H51" s="289"/>
      <c r="I51" s="289"/>
      <c r="J51" s="290" t="str">
        <v> סה''כ ל: קרנות הון סיכון בחו"ל</v>
      </c>
      <c r="K51" s="280"/>
      <c r="L51" s="280"/>
    </row>
    <row r="52" spans="1:12" ht="15.2" customHeight="1">
      <c r="A52" s="284" t="str">
        <v> קרנות גידור בחו"ל</v>
      </c>
      <c r="B52" s="284"/>
      <c r="C52" s="284"/>
      <c r="D52" s="284"/>
      <c r="E52" s="284"/>
      <c r="F52" s="284"/>
      <c r="G52" s="284"/>
      <c r="H52" s="284"/>
      <c r="I52" s="284"/>
      <c r="J52" s="284"/>
      <c r="K52" s="280"/>
      <c r="L52" s="280"/>
    </row>
    <row r="53" spans="1:12">
      <c r="A53" s="285">
        <v>6.36130376201144e-05</v>
      </c>
      <c r="B53" s="285">
        <v>0</v>
      </c>
      <c r="C53" s="285">
        <v>32.293107</v>
      </c>
      <c r="D53" s="285">
        <v>10000</v>
      </c>
      <c r="E53" s="285">
        <v>322.93107</v>
      </c>
      <c r="F53" s="286">
        <v>41604</v>
      </c>
      <c r="G53" s="287" t="s">
        <v>12</v>
      </c>
      <c r="H53" s="287" t="str">
        <v>קרנות גידור</v>
      </c>
      <c r="I53" s="287" t="str">
        <v>KYG378821345</v>
      </c>
      <c r="J53" s="287" t="str">
        <v>GEMS Progressive Multy STR- GEMS Investment</v>
      </c>
      <c r="K53" s="280"/>
      <c r="L53" s="280"/>
    </row>
    <row r="54" spans="1:12">
      <c r="A54" s="288">
        <v>6.36130376201144e-05</v>
      </c>
      <c r="B54" s="289"/>
      <c r="C54" s="288">
        <v>32.293107</v>
      </c>
      <c r="D54" s="289"/>
      <c r="E54" s="288">
        <v>322.93107</v>
      </c>
      <c r="F54" s="289"/>
      <c r="G54" s="289"/>
      <c r="H54" s="289"/>
      <c r="I54" s="289"/>
      <c r="J54" s="290" t="str">
        <v> סה''כ ל: קרנות גידור בחו"ל</v>
      </c>
      <c r="K54" s="280"/>
      <c r="L54" s="280"/>
    </row>
    <row r="55" spans="1:12" ht="15.2" customHeight="1">
      <c r="A55" s="284" t="str">
        <v> קרנות נדל"ן בחו"ל</v>
      </c>
      <c r="B55" s="284"/>
      <c r="C55" s="284"/>
      <c r="D55" s="284"/>
      <c r="E55" s="284"/>
      <c r="F55" s="284"/>
      <c r="G55" s="284"/>
      <c r="H55" s="284"/>
      <c r="I55" s="284"/>
      <c r="J55" s="284"/>
      <c r="K55" s="280"/>
      <c r="L55" s="280"/>
    </row>
    <row r="56" spans="1:12">
      <c r="A56" s="285">
        <v>0.0241122720297048</v>
      </c>
      <c r="B56" s="285">
        <v>0</v>
      </c>
      <c r="C56" s="285">
        <v>12240.5753568692</v>
      </c>
      <c r="D56" s="285">
        <v>121.37</v>
      </c>
      <c r="E56" s="285">
        <v>10085338.516</v>
      </c>
      <c r="F56" s="286">
        <v>41718</v>
      </c>
      <c r="G56" s="287" t="s">
        <v>12</v>
      </c>
      <c r="H56" s="287" t="s">
        <v>149</v>
      </c>
      <c r="I56" s="287" t="str">
        <v>60298742</v>
      </c>
      <c r="J56" s="287" t="str">
        <v>Blackstone RE VII- Blackstone</v>
      </c>
      <c r="K56" s="280"/>
      <c r="L56" s="280"/>
    </row>
    <row r="57" spans="1:12">
      <c r="A57" s="288">
        <v>0.0241122720297048</v>
      </c>
      <c r="B57" s="289"/>
      <c r="C57" s="288">
        <v>12240.5753568692</v>
      </c>
      <c r="D57" s="289"/>
      <c r="E57" s="288">
        <v>10085338.516</v>
      </c>
      <c r="F57" s="289"/>
      <c r="G57" s="289"/>
      <c r="H57" s="289"/>
      <c r="I57" s="289"/>
      <c r="J57" s="290" t="str">
        <v> סה''כ ל: קרנות נדל"ן בחו"ל</v>
      </c>
      <c r="K57" s="280"/>
      <c r="L57" s="280"/>
    </row>
    <row r="58" spans="1:12" ht="15.2" customHeight="1">
      <c r="A58" s="284" t="str">
        <v> קרנות השקעה אחרות בחו"ל</v>
      </c>
      <c r="B58" s="284"/>
      <c r="C58" s="284"/>
      <c r="D58" s="284"/>
      <c r="E58" s="284"/>
      <c r="F58" s="284"/>
      <c r="G58" s="284"/>
      <c r="H58" s="284"/>
      <c r="I58" s="284"/>
      <c r="J58" s="284"/>
      <c r="K58" s="280"/>
      <c r="L58" s="280"/>
    </row>
    <row r="59" spans="1:12">
      <c r="A59" s="285">
        <v>0.0013885310555991</v>
      </c>
      <c r="B59" s="285">
        <v>0</v>
      </c>
      <c r="C59" s="285">
        <v>704.8866652</v>
      </c>
      <c r="D59" s="285">
        <v>100</v>
      </c>
      <c r="E59" s="285">
        <v>704886.6652</v>
      </c>
      <c r="F59" s="286">
        <v>41729</v>
      </c>
      <c r="G59" s="287" t="s">
        <v>13</v>
      </c>
      <c r="H59" s="287" t="s">
        <v>149</v>
      </c>
      <c r="I59" s="287" t="str">
        <v>40000523</v>
      </c>
      <c r="J59" s="287" t="str">
        <v>Advent International GPE VI, L.P. (4</v>
      </c>
      <c r="K59" s="280"/>
      <c r="L59" s="280"/>
    </row>
    <row r="60" spans="1:12">
      <c r="A60" s="285">
        <v>0.000650634864241112</v>
      </c>
      <c r="B60" s="285">
        <v>0</v>
      </c>
      <c r="C60" s="285">
        <v>330.2942616</v>
      </c>
      <c r="D60" s="285">
        <v>100</v>
      </c>
      <c r="E60" s="285">
        <v>330294.2616</v>
      </c>
      <c r="F60" s="286">
        <v>41729</v>
      </c>
      <c r="G60" s="287" t="s">
        <v>13</v>
      </c>
      <c r="H60" s="287" t="s">
        <v>149</v>
      </c>
      <c r="I60" s="287" t="str">
        <v>40000531</v>
      </c>
      <c r="J60" s="287" t="str">
        <v>APAX Europe VII - B, L.P. (1</v>
      </c>
      <c r="K60" s="280"/>
      <c r="L60" s="280"/>
    </row>
    <row r="61" spans="1:12">
      <c r="A61" s="285">
        <v>0.00448199013082258</v>
      </c>
      <c r="B61" s="285">
        <v>0</v>
      </c>
      <c r="C61" s="285">
        <v>2275.278658</v>
      </c>
      <c r="D61" s="285">
        <v>100</v>
      </c>
      <c r="E61" s="285">
        <v>2275278.658</v>
      </c>
      <c r="F61" s="286">
        <v>41729</v>
      </c>
      <c r="G61" s="287" t="s">
        <v>13</v>
      </c>
      <c r="H61" s="287" t="s">
        <v>149</v>
      </c>
      <c r="I61" s="287" t="str">
        <v>40000549</v>
      </c>
      <c r="J61" s="287" t="str">
        <v>Carlyle Europe Partners III, L.P. (3</v>
      </c>
      <c r="K61" s="280"/>
      <c r="L61" s="280"/>
    </row>
    <row r="62" spans="1:12">
      <c r="A62" s="285">
        <v>0.000435500854725598</v>
      </c>
      <c r="B62" s="285">
        <v>0</v>
      </c>
      <c r="C62" s="285">
        <v>221.081656</v>
      </c>
      <c r="D62" s="285">
        <v>100</v>
      </c>
      <c r="E62" s="285">
        <v>221081.656</v>
      </c>
      <c r="F62" s="286">
        <v>41729</v>
      </c>
      <c r="G62" s="287" t="s">
        <v>13</v>
      </c>
      <c r="H62" s="287" t="s">
        <v>149</v>
      </c>
      <c r="I62" s="287" t="str">
        <v>40000556</v>
      </c>
      <c r="J62" s="287" t="str">
        <v>Carlyle Partners IV, L.P. (3</v>
      </c>
      <c r="K62" s="280"/>
      <c r="L62" s="280"/>
    </row>
    <row r="63" spans="1:12">
      <c r="A63" s="285">
        <v>0.00166023088139993</v>
      </c>
      <c r="B63" s="285">
        <v>0</v>
      </c>
      <c r="C63" s="285">
        <v>842.8148616</v>
      </c>
      <c r="D63" s="285">
        <v>100</v>
      </c>
      <c r="E63" s="285">
        <v>842814.8616</v>
      </c>
      <c r="F63" s="286">
        <v>41729</v>
      </c>
      <c r="G63" s="287" t="s">
        <v>13</v>
      </c>
      <c r="H63" s="287" t="s">
        <v>149</v>
      </c>
      <c r="I63" s="287" t="str">
        <v>40000564</v>
      </c>
      <c r="J63" s="287" t="str">
        <v>CVC European Equity Partners Tandem Fund (A), L.P</v>
      </c>
      <c r="K63" s="280"/>
      <c r="L63" s="280"/>
    </row>
    <row r="64" spans="1:12">
      <c r="A64" s="285">
        <v>0.000861379738020058</v>
      </c>
      <c r="B64" s="285">
        <v>0</v>
      </c>
      <c r="C64" s="285">
        <v>437.278726</v>
      </c>
      <c r="D64" s="285">
        <v>100</v>
      </c>
      <c r="E64" s="285">
        <v>437278.726</v>
      </c>
      <c r="F64" s="286">
        <v>41729</v>
      </c>
      <c r="G64" s="287" t="s">
        <v>13</v>
      </c>
      <c r="H64" s="287" t="s">
        <v>149</v>
      </c>
      <c r="I64" s="287" t="str">
        <v>40000572</v>
      </c>
      <c r="J64" s="287" t="str">
        <v>CVC European Equity Partners V, L.P. (4</v>
      </c>
      <c r="K64" s="280"/>
      <c r="L64" s="280"/>
    </row>
    <row r="65" spans="1:12">
      <c r="A65" s="285">
        <v>0.0132012215664489</v>
      </c>
      <c r="B65" s="285">
        <v>0</v>
      </c>
      <c r="C65" s="285">
        <v>6701.5894308</v>
      </c>
      <c r="D65" s="285">
        <v>100</v>
      </c>
      <c r="E65" s="285">
        <v>6701589.4308</v>
      </c>
      <c r="F65" s="286">
        <v>41729</v>
      </c>
      <c r="G65" s="287" t="s">
        <v>13</v>
      </c>
      <c r="H65" s="287" t="s">
        <v>149</v>
      </c>
      <c r="I65" s="287" t="str">
        <v>41000812</v>
      </c>
      <c r="J65" s="287" t="str">
        <v>Equistone Partners Europe Fund IV, L.P</v>
      </c>
      <c r="K65" s="280"/>
      <c r="L65" s="280"/>
    </row>
    <row r="66" spans="1:12">
      <c r="A66" s="285">
        <v>0.00313185216319994</v>
      </c>
      <c r="B66" s="285">
        <v>0</v>
      </c>
      <c r="C66" s="285">
        <v>1589.8822128</v>
      </c>
      <c r="D66" s="285">
        <v>100</v>
      </c>
      <c r="E66" s="285">
        <v>1589882.2128</v>
      </c>
      <c r="F66" s="286">
        <v>41729</v>
      </c>
      <c r="G66" s="287" t="s">
        <v>13</v>
      </c>
      <c r="H66" s="287" t="s">
        <v>149</v>
      </c>
      <c r="I66" s="287" t="str">
        <v>40000580</v>
      </c>
      <c r="J66" s="287" t="str">
        <v>Fourth Cinven Fund, L.P. (3</v>
      </c>
      <c r="K66" s="280"/>
      <c r="L66" s="280"/>
    </row>
    <row r="67" spans="1:12">
      <c r="A67" s="285">
        <v>0.00248639325600454</v>
      </c>
      <c r="B67" s="285">
        <v>0</v>
      </c>
      <c r="C67" s="285">
        <v>1262.2155216</v>
      </c>
      <c r="D67" s="285">
        <v>100</v>
      </c>
      <c r="E67" s="285">
        <v>1262215.5216</v>
      </c>
      <c r="F67" s="286">
        <v>41729</v>
      </c>
      <c r="G67" s="287" t="s">
        <v>13</v>
      </c>
      <c r="H67" s="287" t="s">
        <v>149</v>
      </c>
      <c r="I67" s="287" t="str">
        <v>40000598</v>
      </c>
      <c r="J67" s="287" t="str">
        <v>Fourth Cinven Fund, L.P. (5</v>
      </c>
      <c r="K67" s="280"/>
      <c r="L67" s="280"/>
    </row>
    <row r="68" spans="1:12">
      <c r="A68" s="285">
        <v>0.001253434784796</v>
      </c>
      <c r="B68" s="285">
        <v>0</v>
      </c>
      <c r="C68" s="285">
        <v>636.3051528</v>
      </c>
      <c r="D68" s="285">
        <v>100</v>
      </c>
      <c r="E68" s="285">
        <v>636305.1528</v>
      </c>
      <c r="F68" s="286">
        <v>41729</v>
      </c>
      <c r="G68" s="287" t="s">
        <v>13</v>
      </c>
      <c r="H68" s="287" t="s">
        <v>149</v>
      </c>
      <c r="I68" s="287" t="str">
        <v>40000606</v>
      </c>
      <c r="J68" s="287" t="str">
        <v>Green Equity Investors Side V, L.P. (1</v>
      </c>
      <c r="K68" s="280"/>
      <c r="L68" s="280"/>
    </row>
    <row r="69" spans="1:12">
      <c r="A69" s="285">
        <v>0.00152210108265795</v>
      </c>
      <c r="B69" s="285">
        <v>0</v>
      </c>
      <c r="C69" s="285">
        <v>772.6933812</v>
      </c>
      <c r="D69" s="285">
        <v>100</v>
      </c>
      <c r="E69" s="285">
        <v>772693.3812</v>
      </c>
      <c r="F69" s="286">
        <v>41729</v>
      </c>
      <c r="G69" s="287" t="s">
        <v>13</v>
      </c>
      <c r="H69" s="287" t="s">
        <v>149</v>
      </c>
      <c r="I69" s="287" t="str">
        <v>40000812</v>
      </c>
      <c r="J69" s="287" t="str">
        <v>Hadler GIMV Germany II</v>
      </c>
      <c r="K69" s="280"/>
      <c r="L69" s="280"/>
    </row>
    <row r="70" spans="1:12">
      <c r="A70" s="285">
        <v>0.00460761610659148</v>
      </c>
      <c r="B70" s="285">
        <v>0</v>
      </c>
      <c r="C70" s="285">
        <v>2339.0525828</v>
      </c>
      <c r="D70" s="285">
        <v>100</v>
      </c>
      <c r="E70" s="285">
        <v>2339052.5828</v>
      </c>
      <c r="F70" s="286">
        <v>41729</v>
      </c>
      <c r="G70" s="287" t="s">
        <v>13</v>
      </c>
      <c r="H70" s="287" t="s">
        <v>149</v>
      </c>
      <c r="I70" s="287" t="str">
        <v>40000614</v>
      </c>
      <c r="J70" s="287" t="str">
        <v>Investcorp Private Equity 2007 Fund, L.P. (2</v>
      </c>
      <c r="K70" s="280"/>
      <c r="L70" s="280"/>
    </row>
    <row r="71" spans="1:12">
      <c r="A71" s="285">
        <v>0.00532078904524759</v>
      </c>
      <c r="B71" s="285">
        <v>0</v>
      </c>
      <c r="C71" s="285">
        <v>2701.0942472</v>
      </c>
      <c r="D71" s="285">
        <v>100</v>
      </c>
      <c r="E71" s="285">
        <v>2701094.2472</v>
      </c>
      <c r="F71" s="286">
        <v>41729</v>
      </c>
      <c r="G71" s="287" t="s">
        <v>13</v>
      </c>
      <c r="H71" s="287" t="s">
        <v>149</v>
      </c>
      <c r="I71" s="287" t="str">
        <v>40000622</v>
      </c>
      <c r="J71" s="287" t="str">
        <v>ISIS IV LP (1</v>
      </c>
      <c r="K71" s="280"/>
      <c r="L71" s="280"/>
    </row>
    <row r="72" spans="1:12">
      <c r="A72" s="285">
        <v>0.00231280909947689</v>
      </c>
      <c r="B72" s="285">
        <v>0</v>
      </c>
      <c r="C72" s="285">
        <v>1174.0956652</v>
      </c>
      <c r="D72" s="285">
        <v>100</v>
      </c>
      <c r="E72" s="285">
        <v>1174095.6652</v>
      </c>
      <c r="F72" s="286">
        <v>41729</v>
      </c>
      <c r="G72" s="287" t="s">
        <v>13</v>
      </c>
      <c r="H72" s="287" t="s">
        <v>149</v>
      </c>
      <c r="I72" s="287" t="str">
        <v>40000630</v>
      </c>
      <c r="J72" s="287" t="str">
        <v>KKR European Fund III, L.P. (2</v>
      </c>
      <c r="K72" s="280"/>
      <c r="L72" s="280"/>
    </row>
    <row r="73" spans="1:12">
      <c r="A73" s="285">
        <v>0.000774601879418445</v>
      </c>
      <c r="B73" s="285">
        <v>0</v>
      </c>
      <c r="C73" s="285">
        <v>393.2260164</v>
      </c>
      <c r="D73" s="285">
        <v>100</v>
      </c>
      <c r="E73" s="285">
        <v>393226.0164</v>
      </c>
      <c r="F73" s="286">
        <v>41729</v>
      </c>
      <c r="G73" s="287" t="s">
        <v>13</v>
      </c>
      <c r="H73" s="287" t="s">
        <v>149</v>
      </c>
      <c r="I73" s="287" t="str">
        <v>40000655</v>
      </c>
      <c r="J73" s="287" t="str">
        <v>Madison Dearborn Capital Partners VI-C, L.P. (1</v>
      </c>
      <c r="K73" s="280"/>
      <c r="L73" s="280"/>
    </row>
    <row r="74" spans="1:12">
      <c r="A74" s="285">
        <v>0.000929624636870071</v>
      </c>
      <c r="B74" s="285">
        <v>0</v>
      </c>
      <c r="C74" s="285">
        <v>471.9231936</v>
      </c>
      <c r="D74" s="285">
        <v>100</v>
      </c>
      <c r="E74" s="285">
        <v>471923.1936</v>
      </c>
      <c r="F74" s="286">
        <v>41729</v>
      </c>
      <c r="G74" s="287" t="s">
        <v>13</v>
      </c>
      <c r="H74" s="287" t="s">
        <v>149</v>
      </c>
      <c r="I74" s="287" t="str">
        <v>40000663</v>
      </c>
      <c r="J74" s="287" t="str">
        <v>PAI Europe IV (2</v>
      </c>
      <c r="K74" s="280"/>
      <c r="L74" s="280"/>
    </row>
    <row r="75" spans="1:12">
      <c r="A75" s="285">
        <v>0.00246400202790568</v>
      </c>
      <c r="B75" s="285">
        <v>0</v>
      </c>
      <c r="C75" s="285">
        <v>1250.8486328</v>
      </c>
      <c r="D75" s="285">
        <v>100</v>
      </c>
      <c r="E75" s="285">
        <v>1250848.6328</v>
      </c>
      <c r="F75" s="286">
        <v>41729</v>
      </c>
      <c r="G75" s="287" t="s">
        <v>13</v>
      </c>
      <c r="H75" s="287" t="s">
        <v>149</v>
      </c>
      <c r="I75" s="287" t="str">
        <v>40000671</v>
      </c>
      <c r="J75" s="287" t="str">
        <v>PAI Europe V (2</v>
      </c>
      <c r="K75" s="280"/>
      <c r="L75" s="280"/>
    </row>
    <row r="76" spans="1:12">
      <c r="A76" s="285">
        <v>0.0526935083915646</v>
      </c>
      <c r="B76" s="285">
        <v>0</v>
      </c>
      <c r="C76" s="285">
        <v>26749.8168356</v>
      </c>
      <c r="D76" s="285">
        <v>100</v>
      </c>
      <c r="E76" s="285">
        <v>26749816.8356</v>
      </c>
      <c r="F76" s="286">
        <v>41729</v>
      </c>
      <c r="G76" s="287" t="s">
        <v>13</v>
      </c>
      <c r="H76" s="287" t="s">
        <v>149</v>
      </c>
      <c r="I76" s="287" t="str">
        <v>40000481</v>
      </c>
      <c r="J76" s="287" t="str">
        <v>Partners Group Direct Investments 2009, L.P.(6</v>
      </c>
      <c r="K76" s="280"/>
      <c r="L76" s="280"/>
    </row>
    <row r="77" spans="1:12">
      <c r="A77" s="285">
        <v>0.00391277705241599</v>
      </c>
      <c r="B77" s="285">
        <v>0</v>
      </c>
      <c r="C77" s="285">
        <v>1986.3181</v>
      </c>
      <c r="D77" s="285">
        <v>100</v>
      </c>
      <c r="E77" s="285">
        <v>1986318.1</v>
      </c>
      <c r="F77" s="286">
        <v>41729</v>
      </c>
      <c r="G77" s="287" t="s">
        <v>13</v>
      </c>
      <c r="H77" s="287" t="s">
        <v>149</v>
      </c>
      <c r="I77" s="287" t="str">
        <v>41000838</v>
      </c>
      <c r="J77" s="287" t="str">
        <v>Partners Group Direct Investments 2012 EUR, LP Inc</v>
      </c>
      <c r="K77" s="280"/>
      <c r="L77" s="280"/>
    </row>
    <row r="78" spans="1:12">
      <c r="A78" s="285">
        <v>0.00546367769094369</v>
      </c>
      <c r="B78" s="285">
        <v>0</v>
      </c>
      <c r="C78" s="285">
        <v>2773.6315524</v>
      </c>
      <c r="D78" s="285">
        <v>100</v>
      </c>
      <c r="E78" s="285">
        <v>2773631.5524</v>
      </c>
      <c r="F78" s="286">
        <v>41729</v>
      </c>
      <c r="G78" s="287" t="s">
        <v>13</v>
      </c>
      <c r="H78" s="287" t="s">
        <v>149</v>
      </c>
      <c r="I78" s="287" t="str">
        <v>41000846</v>
      </c>
      <c r="J78" s="287" t="str">
        <v>Partners Group Direct Mezzanine 2011, L.P. Inc. (6</v>
      </c>
      <c r="K78" s="280"/>
      <c r="L78" s="280"/>
    </row>
    <row r="79" spans="1:12">
      <c r="A79" s="285">
        <v>0.0333188394346723</v>
      </c>
      <c r="B79" s="285">
        <v>0</v>
      </c>
      <c r="C79" s="285">
        <v>16914.2818396</v>
      </c>
      <c r="D79" s="285">
        <v>100</v>
      </c>
      <c r="E79" s="285">
        <v>16914281.8396</v>
      </c>
      <c r="F79" s="286">
        <v>41729</v>
      </c>
      <c r="G79" s="287" t="s">
        <v>13</v>
      </c>
      <c r="H79" s="287" t="s">
        <v>149</v>
      </c>
      <c r="I79" s="287" t="str">
        <v>40000499</v>
      </c>
      <c r="J79" s="287" t="str">
        <v>Partners Group European Buyout 2008 (B), L.P. (7</v>
      </c>
      <c r="K79" s="280"/>
      <c r="L79" s="280"/>
    </row>
    <row r="80" spans="1:12">
      <c r="A80" s="285">
        <v>0.0454246066635172</v>
      </c>
      <c r="B80" s="285">
        <v>0</v>
      </c>
      <c r="C80" s="285">
        <v>23059.7647636</v>
      </c>
      <c r="D80" s="285">
        <v>100</v>
      </c>
      <c r="E80" s="285">
        <v>23059764.7636</v>
      </c>
      <c r="F80" s="286">
        <v>41729</v>
      </c>
      <c r="G80" s="287" t="s">
        <v>13</v>
      </c>
      <c r="H80" s="287" t="s">
        <v>149</v>
      </c>
      <c r="I80" s="287" t="str">
        <v>40000507</v>
      </c>
      <c r="J80" s="287" t="str">
        <v>Partners Group European Mezzanine 2008, L.P. (4</v>
      </c>
      <c r="K80" s="280"/>
      <c r="L80" s="280"/>
    </row>
    <row r="81" spans="1:12">
      <c r="A81" s="285">
        <v>0.0130678695742106</v>
      </c>
      <c r="B81" s="285">
        <v>0</v>
      </c>
      <c r="C81" s="285">
        <v>6633.8934</v>
      </c>
      <c r="D81" s="285">
        <v>100</v>
      </c>
      <c r="E81" s="285">
        <v>6633893.4</v>
      </c>
      <c r="F81" s="286">
        <v>41729</v>
      </c>
      <c r="G81" s="287" t="s">
        <v>13</v>
      </c>
      <c r="H81" s="287" t="s">
        <v>149</v>
      </c>
      <c r="I81" s="287" t="str">
        <v>40000515</v>
      </c>
      <c r="J81" s="287" t="str">
        <v>Partners Group European SMC Buyout 2011, L.P. Inc</v>
      </c>
      <c r="K81" s="280"/>
      <c r="L81" s="280"/>
    </row>
    <row r="82" spans="1:12">
      <c r="A82" s="285">
        <v>0.00306659339341476</v>
      </c>
      <c r="B82" s="285">
        <v>0</v>
      </c>
      <c r="C82" s="285">
        <v>1556.7536512</v>
      </c>
      <c r="D82" s="285">
        <v>100</v>
      </c>
      <c r="E82" s="285">
        <v>1556753.6512</v>
      </c>
      <c r="F82" s="286">
        <v>41729</v>
      </c>
      <c r="G82" s="287" t="s">
        <v>13</v>
      </c>
      <c r="H82" s="287" t="s">
        <v>149</v>
      </c>
      <c r="I82" s="287" t="str">
        <v>40000689</v>
      </c>
      <c r="J82" s="287" t="str">
        <v>Pooling Blackstone Capital Partners V, L.P</v>
      </c>
      <c r="K82" s="280"/>
      <c r="L82" s="280"/>
    </row>
    <row r="83" spans="1:12">
      <c r="A83" s="285">
        <v>0.00583624232071232</v>
      </c>
      <c r="B83" s="285">
        <v>0</v>
      </c>
      <c r="C83" s="285">
        <v>2962.7636848</v>
      </c>
      <c r="D83" s="285">
        <v>100</v>
      </c>
      <c r="E83" s="285">
        <v>2962763.6848</v>
      </c>
      <c r="F83" s="286">
        <v>41729</v>
      </c>
      <c r="G83" s="287" t="s">
        <v>13</v>
      </c>
      <c r="H83" s="287" t="s">
        <v>149</v>
      </c>
      <c r="I83" s="287" t="str">
        <v>40000697</v>
      </c>
      <c r="J83" s="287" t="str">
        <v>Pooling Carlyle Partners V, L.P</v>
      </c>
      <c r="K83" s="280"/>
      <c r="L83" s="280"/>
    </row>
    <row r="84" spans="1:12">
      <c r="A84" s="285">
        <v>0.00308324935775418</v>
      </c>
      <c r="B84" s="285">
        <v>0</v>
      </c>
      <c r="C84" s="285">
        <v>1565.209038</v>
      </c>
      <c r="D84" s="285">
        <v>100</v>
      </c>
      <c r="E84" s="285">
        <v>1565209.038</v>
      </c>
      <c r="F84" s="286">
        <v>41729</v>
      </c>
      <c r="G84" s="287" t="s">
        <v>13</v>
      </c>
      <c r="H84" s="287" t="s">
        <v>149</v>
      </c>
      <c r="I84" s="287" t="str">
        <v>40000705</v>
      </c>
      <c r="J84" s="287" t="str">
        <v>Pooling KKR 2006 Fund, L.P</v>
      </c>
      <c r="K84" s="280"/>
      <c r="L84" s="280"/>
    </row>
    <row r="85" spans="1:12">
      <c r="A85" s="285">
        <v>0.00872261571523313</v>
      </c>
      <c r="B85" s="285">
        <v>0</v>
      </c>
      <c r="C85" s="285">
        <v>4428.0287996</v>
      </c>
      <c r="D85" s="285">
        <v>100</v>
      </c>
      <c r="E85" s="285">
        <v>4428028.7996</v>
      </c>
      <c r="F85" s="286">
        <v>41729</v>
      </c>
      <c r="G85" s="287" t="s">
        <v>13</v>
      </c>
      <c r="H85" s="287" t="s">
        <v>149</v>
      </c>
      <c r="I85" s="287" t="str">
        <v>41000852</v>
      </c>
      <c r="J85" s="287" t="str">
        <v>Pooling Project Bonhomme</v>
      </c>
      <c r="K85" s="280"/>
      <c r="L85" s="280"/>
    </row>
    <row r="86" spans="1:12">
      <c r="A86" s="285">
        <v>0.00327420046173193</v>
      </c>
      <c r="B86" s="285">
        <v>0</v>
      </c>
      <c r="C86" s="285">
        <v>1662.1452112</v>
      </c>
      <c r="D86" s="285">
        <v>100</v>
      </c>
      <c r="E86" s="285">
        <v>1662145.2112</v>
      </c>
      <c r="F86" s="286">
        <v>41729</v>
      </c>
      <c r="G86" s="287" t="s">
        <v>13</v>
      </c>
      <c r="H86" s="287" t="s">
        <v>149</v>
      </c>
      <c r="I86" s="287" t="str">
        <v>40000713</v>
      </c>
      <c r="J86" s="287" t="str">
        <v>Pooling Project Cirrus</v>
      </c>
      <c r="K86" s="280"/>
      <c r="L86" s="280"/>
    </row>
    <row r="87" spans="1:12">
      <c r="A87" s="285">
        <v>0.0065239051853574</v>
      </c>
      <c r="B87" s="285">
        <v>0</v>
      </c>
      <c r="C87" s="285">
        <v>3311.8551808</v>
      </c>
      <c r="D87" s="285">
        <v>100</v>
      </c>
      <c r="E87" s="285">
        <v>3311855.1808</v>
      </c>
      <c r="F87" s="286">
        <v>41729</v>
      </c>
      <c r="G87" s="287" t="s">
        <v>13</v>
      </c>
      <c r="H87" s="287" t="s">
        <v>149</v>
      </c>
      <c r="I87" s="287" t="str">
        <v>40000721</v>
      </c>
      <c r="J87" s="287" t="str">
        <v>Pooling Project Dallas III</v>
      </c>
      <c r="K87" s="280"/>
      <c r="L87" s="280"/>
    </row>
    <row r="88" spans="1:12">
      <c r="A88" s="285">
        <v>0.00292303168370722</v>
      </c>
      <c r="B88" s="285">
        <v>0</v>
      </c>
      <c r="C88" s="285">
        <v>1483.8746656</v>
      </c>
      <c r="D88" s="285">
        <v>100</v>
      </c>
      <c r="E88" s="285">
        <v>1483874.6656</v>
      </c>
      <c r="F88" s="286">
        <v>41729</v>
      </c>
      <c r="G88" s="287" t="s">
        <v>13</v>
      </c>
      <c r="H88" s="287" t="s">
        <v>149</v>
      </c>
      <c r="I88" s="287" t="str">
        <v>40000739</v>
      </c>
      <c r="J88" s="287" t="str">
        <v>Pooling Project GPG</v>
      </c>
      <c r="K88" s="280"/>
      <c r="L88" s="280"/>
    </row>
    <row r="89" spans="1:12">
      <c r="A89" s="285">
        <v>0.00543649917656628</v>
      </c>
      <c r="B89" s="285">
        <v>0</v>
      </c>
      <c r="C89" s="285">
        <v>2759.8344016</v>
      </c>
      <c r="D89" s="285">
        <v>100</v>
      </c>
      <c r="E89" s="285">
        <v>2759834.4016</v>
      </c>
      <c r="F89" s="286">
        <v>41729</v>
      </c>
      <c r="G89" s="287" t="s">
        <v>13</v>
      </c>
      <c r="H89" s="287" t="s">
        <v>149</v>
      </c>
      <c r="I89" s="287" t="str">
        <v>40000747</v>
      </c>
      <c r="J89" s="287" t="str">
        <v>Pooling Project GT</v>
      </c>
      <c r="K89" s="280"/>
      <c r="L89" s="280"/>
    </row>
    <row r="90" spans="1:12">
      <c r="A90" s="285">
        <v>0.00433606795718759</v>
      </c>
      <c r="B90" s="285">
        <v>0</v>
      </c>
      <c r="C90" s="285">
        <v>2201.2013848</v>
      </c>
      <c r="D90" s="285">
        <v>100</v>
      </c>
      <c r="E90" s="285">
        <v>2201201.3848</v>
      </c>
      <c r="F90" s="286">
        <v>41729</v>
      </c>
      <c r="G90" s="287" t="s">
        <v>13</v>
      </c>
      <c r="H90" s="287" t="s">
        <v>149</v>
      </c>
      <c r="I90" s="287" t="str">
        <v>40000804</v>
      </c>
      <c r="J90" s="287" t="str">
        <v>Pooling Project Hg</v>
      </c>
      <c r="K90" s="280"/>
      <c r="L90" s="280"/>
    </row>
    <row r="91" spans="1:12">
      <c r="A91" s="285">
        <v>0.00168679321041476</v>
      </c>
      <c r="B91" s="285">
        <v>0</v>
      </c>
      <c r="C91" s="285">
        <v>856.2992064</v>
      </c>
      <c r="D91" s="285">
        <v>100</v>
      </c>
      <c r="E91" s="285">
        <v>856299.2064</v>
      </c>
      <c r="F91" s="286">
        <v>41729</v>
      </c>
      <c r="G91" s="287" t="s">
        <v>13</v>
      </c>
      <c r="H91" s="287" t="s">
        <v>149</v>
      </c>
      <c r="I91" s="287" t="str">
        <v>40000754</v>
      </c>
      <c r="J91" s="287" t="s">
        <v>150</v>
      </c>
      <c r="K91" s="280"/>
      <c r="L91" s="280"/>
    </row>
    <row r="92" spans="1:12">
      <c r="A92" s="285">
        <v>0.00539772689759746</v>
      </c>
      <c r="B92" s="285">
        <v>0</v>
      </c>
      <c r="C92" s="285">
        <v>2740.1516856</v>
      </c>
      <c r="D92" s="285">
        <v>100</v>
      </c>
      <c r="E92" s="285">
        <v>2740151.6856</v>
      </c>
      <c r="F92" s="286">
        <v>41729</v>
      </c>
      <c r="G92" s="287" t="s">
        <v>13</v>
      </c>
      <c r="H92" s="287" t="s">
        <v>149</v>
      </c>
      <c r="I92" s="287" t="str">
        <v>41000853</v>
      </c>
      <c r="J92" s="287" t="s">
        <v>150</v>
      </c>
      <c r="K92" s="280"/>
      <c r="L92" s="280"/>
    </row>
    <row r="93" spans="1:12">
      <c r="A93" s="285">
        <v>0.000136973266215284</v>
      </c>
      <c r="B93" s="285">
        <v>0</v>
      </c>
      <c r="C93" s="285">
        <v>69.5343676</v>
      </c>
      <c r="D93" s="285">
        <v>100</v>
      </c>
      <c r="E93" s="285">
        <v>69534.3676</v>
      </c>
      <c r="F93" s="286">
        <v>41729</v>
      </c>
      <c r="G93" s="287" t="s">
        <v>13</v>
      </c>
      <c r="H93" s="287" t="s">
        <v>149</v>
      </c>
      <c r="I93" s="287" t="str">
        <v>40000762</v>
      </c>
      <c r="J93" s="287" t="str">
        <v>Third Cinven Fund (No.4), L.P. (2</v>
      </c>
      <c r="K93" s="280"/>
      <c r="L93" s="280"/>
    </row>
    <row r="94" spans="1:12">
      <c r="A94" s="285">
        <v>0.00337541601736766</v>
      </c>
      <c r="B94" s="285">
        <v>0</v>
      </c>
      <c r="C94" s="285">
        <v>1713.527206</v>
      </c>
      <c r="D94" s="285">
        <v>100</v>
      </c>
      <c r="E94" s="285">
        <v>1713527.206</v>
      </c>
      <c r="F94" s="286">
        <v>41729</v>
      </c>
      <c r="G94" s="287" t="s">
        <v>13</v>
      </c>
      <c r="H94" s="287" t="s">
        <v>149</v>
      </c>
      <c r="I94" s="287" t="str">
        <v>40000770</v>
      </c>
      <c r="J94" s="287" t="str">
        <v>Trilantic Capital Partners IV (Europe) L.P. (1</v>
      </c>
      <c r="K94" s="280"/>
      <c r="L94" s="280"/>
    </row>
    <row r="95" spans="1:12">
      <c r="A95" s="285">
        <v>0.000369038153539678</v>
      </c>
      <c r="B95" s="285">
        <v>0</v>
      </c>
      <c r="C95" s="285">
        <v>187.3419196</v>
      </c>
      <c r="D95" s="285">
        <v>100</v>
      </c>
      <c r="E95" s="285">
        <v>187341.9196</v>
      </c>
      <c r="F95" s="286">
        <v>41729</v>
      </c>
      <c r="G95" s="287" t="s">
        <v>13</v>
      </c>
      <c r="H95" s="287" t="s">
        <v>149</v>
      </c>
      <c r="I95" s="287" t="str">
        <v>40000788</v>
      </c>
      <c r="J95" s="287" t="str">
        <v>Warburg Pincus Private Equity IX, L.P. (2</v>
      </c>
      <c r="K95" s="280"/>
      <c r="L95" s="280"/>
    </row>
    <row r="96" spans="1:12">
      <c r="A96" s="285">
        <v>0.00127403433545596</v>
      </c>
      <c r="B96" s="285">
        <v>0</v>
      </c>
      <c r="C96" s="285">
        <v>646.762498</v>
      </c>
      <c r="D96" s="285">
        <v>100</v>
      </c>
      <c r="E96" s="285">
        <v>646762.498</v>
      </c>
      <c r="F96" s="286">
        <v>41729</v>
      </c>
      <c r="G96" s="287" t="s">
        <v>13</v>
      </c>
      <c r="H96" s="287" t="s">
        <v>149</v>
      </c>
      <c r="I96" s="287" t="str">
        <v>40000796</v>
      </c>
      <c r="J96" s="287" t="str">
        <v>Warburg Pincus Private Equity X, L.P. (3</v>
      </c>
      <c r="K96" s="280"/>
      <c r="L96" s="280"/>
    </row>
    <row r="97" spans="1:12">
      <c r="A97" s="285">
        <v>0.00419546393722046</v>
      </c>
      <c r="B97" s="285">
        <v>0</v>
      </c>
      <c r="C97" s="285">
        <v>2129.823868</v>
      </c>
      <c r="D97" s="285">
        <v>100</v>
      </c>
      <c r="E97" s="285">
        <v>2129823.868</v>
      </c>
      <c r="F97" s="286">
        <v>41639</v>
      </c>
      <c r="G97" s="287" t="s">
        <v>13</v>
      </c>
      <c r="H97" s="287" t="s">
        <v>149</v>
      </c>
      <c r="I97" s="287" t="str">
        <v>40000861</v>
      </c>
      <c r="J97" s="291" t="str">
        <v>מאזני Amitim Fund I</v>
      </c>
      <c r="K97" s="280"/>
      <c r="L97" s="280"/>
    </row>
    <row r="98" spans="1:12">
      <c r="A98" s="285">
        <v>0.00833419142220904</v>
      </c>
      <c r="B98" s="285">
        <v>0</v>
      </c>
      <c r="C98" s="285">
        <v>4230.845522</v>
      </c>
      <c r="D98" s="285">
        <v>100</v>
      </c>
      <c r="E98" s="285">
        <v>4230845.522</v>
      </c>
      <c r="F98" s="286">
        <v>41729</v>
      </c>
      <c r="G98" s="287" t="s">
        <v>13</v>
      </c>
      <c r="H98" s="287" t="s">
        <v>149</v>
      </c>
      <c r="I98" s="287" t="str">
        <v>40000879</v>
      </c>
      <c r="J98" s="291" t="str">
        <v>מאזני Amitim Fund II</v>
      </c>
      <c r="K98" s="280"/>
      <c r="L98" s="280"/>
    </row>
    <row r="99" spans="1:12">
      <c r="A99" s="285">
        <v>0.0125837455038816</v>
      </c>
      <c r="B99" s="285">
        <v>0</v>
      </c>
      <c r="C99" s="285">
        <v>6388.128208</v>
      </c>
      <c r="D99" s="285">
        <v>118.96</v>
      </c>
      <c r="E99" s="285">
        <v>5369980</v>
      </c>
      <c r="F99" s="286">
        <v>41726</v>
      </c>
      <c r="G99" s="287" t="s">
        <v>12</v>
      </c>
      <c r="H99" s="287" t="s">
        <v>149</v>
      </c>
      <c r="I99" s="287" t="str">
        <v>60316858</v>
      </c>
      <c r="J99" s="287" t="str">
        <v>Advent International GPE VII- Advent International</v>
      </c>
      <c r="K99" s="280"/>
      <c r="L99" s="280"/>
    </row>
    <row r="100" spans="1:12">
      <c r="A100" s="285">
        <v>0.0245636695061227</v>
      </c>
      <c r="B100" s="285">
        <v>0</v>
      </c>
      <c r="C100" s="285">
        <v>12469.7269199897</v>
      </c>
      <c r="D100" s="285">
        <v>95.7000000000001</v>
      </c>
      <c r="E100" s="285">
        <v>13030017.68024</v>
      </c>
      <c r="F100" s="286">
        <v>41726</v>
      </c>
      <c r="G100" s="287" t="s">
        <v>12</v>
      </c>
      <c r="H100" s="287" t="s">
        <v>149</v>
      </c>
      <c r="I100" s="287" t="str">
        <v>9840579</v>
      </c>
      <c r="J100" s="287" t="str">
        <v>American Securities II- American Securities</v>
      </c>
      <c r="K100" s="280"/>
      <c r="L100" s="280"/>
    </row>
    <row r="101" spans="1:12">
      <c r="A101" s="285">
        <v>0.0234010999687067</v>
      </c>
      <c r="B101" s="285">
        <v>0</v>
      </c>
      <c r="C101" s="285">
        <v>11879.5494363909</v>
      </c>
      <c r="D101" s="285">
        <v>141.87</v>
      </c>
      <c r="E101" s="285">
        <v>8373545.807</v>
      </c>
      <c r="F101" s="286">
        <v>41667</v>
      </c>
      <c r="G101" s="287" t="s">
        <v>12</v>
      </c>
      <c r="H101" s="287" t="s">
        <v>149</v>
      </c>
      <c r="I101" s="287" t="str">
        <v>60287034</v>
      </c>
      <c r="J101" s="287" t="str">
        <v>American Securities VI- American Securities</v>
      </c>
      <c r="K101" s="280"/>
      <c r="L101" s="280"/>
    </row>
    <row r="102" spans="1:12">
      <c r="A102" s="285">
        <v>0.0479983631542179</v>
      </c>
      <c r="B102" s="285">
        <v>0</v>
      </c>
      <c r="C102" s="285">
        <v>24366.3301605</v>
      </c>
      <c r="D102" s="285">
        <v>102.03</v>
      </c>
      <c r="E102" s="285">
        <v>23881535</v>
      </c>
      <c r="F102" s="286">
        <v>41614</v>
      </c>
      <c r="G102" s="287" t="s">
        <v>13</v>
      </c>
      <c r="H102" s="287" t="s">
        <v>149</v>
      </c>
      <c r="I102" s="287" t="str">
        <v>9840622</v>
      </c>
      <c r="J102" s="287" t="str">
        <v>Apax Europe VII - B- APAX</v>
      </c>
      <c r="K102" s="280"/>
      <c r="L102" s="280"/>
    </row>
    <row r="103" spans="1:12">
      <c r="A103" s="285">
        <v>0.00233210846235892</v>
      </c>
      <c r="B103" s="285">
        <v>0</v>
      </c>
      <c r="C103" s="285">
        <v>1183.89297112812</v>
      </c>
      <c r="D103" s="285">
        <v>70.86</v>
      </c>
      <c r="E103" s="285">
        <v>1670749.3242</v>
      </c>
      <c r="F103" s="286">
        <v>41681</v>
      </c>
      <c r="G103" s="287" t="s">
        <v>12</v>
      </c>
      <c r="H103" s="287" t="s">
        <v>149</v>
      </c>
      <c r="I103" s="287" t="str">
        <v>60344975</v>
      </c>
      <c r="J103" s="287" t="str">
        <v>Apollo VIII- Apollo</v>
      </c>
      <c r="K103" s="280"/>
      <c r="L103" s="280"/>
    </row>
    <row r="104" spans="1:12">
      <c r="A104" s="285">
        <v>0.00380264723259345</v>
      </c>
      <c r="B104" s="285">
        <v>0</v>
      </c>
      <c r="C104" s="285">
        <v>1930.4107862091</v>
      </c>
      <c r="D104" s="285">
        <v>95.6699999999998</v>
      </c>
      <c r="E104" s="285">
        <v>2017780.69009</v>
      </c>
      <c r="F104" s="286">
        <v>41635</v>
      </c>
      <c r="G104" s="287" t="s">
        <v>12</v>
      </c>
      <c r="H104" s="287" t="s">
        <v>149</v>
      </c>
      <c r="I104" s="287" t="str">
        <v>60302569</v>
      </c>
      <c r="J104" s="287" t="str">
        <v>Baring Vostok V- Baring Vostok</v>
      </c>
      <c r="K104" s="280"/>
      <c r="L104" s="280"/>
    </row>
    <row r="105" spans="1:12">
      <c r="A105" s="285">
        <v>0.0243059403886754</v>
      </c>
      <c r="B105" s="285">
        <v>0</v>
      </c>
      <c r="C105" s="285">
        <v>12338.8909423644</v>
      </c>
      <c r="D105" s="285">
        <v>104.18</v>
      </c>
      <c r="E105" s="285">
        <v>11843819.2958</v>
      </c>
      <c r="F105" s="286">
        <v>41667</v>
      </c>
      <c r="G105" s="287" t="s">
        <v>13</v>
      </c>
      <c r="H105" s="287" t="s">
        <v>149</v>
      </c>
      <c r="I105" s="287" t="str">
        <v>60294154</v>
      </c>
      <c r="J105" s="287" t="str">
        <v>BC European Partners IX- BC Partners</v>
      </c>
      <c r="K105" s="280"/>
      <c r="L105" s="280"/>
    </row>
    <row r="106" spans="1:12">
      <c r="A106" s="285">
        <v>0.0405693447580039</v>
      </c>
      <c r="B106" s="285">
        <v>0</v>
      </c>
      <c r="C106" s="285">
        <v>20594.9949916533</v>
      </c>
      <c r="D106" s="285">
        <v>131.94</v>
      </c>
      <c r="E106" s="285">
        <v>15609364.09857</v>
      </c>
      <c r="F106" s="286">
        <v>41725</v>
      </c>
      <c r="G106" s="287" t="s">
        <v>12</v>
      </c>
      <c r="H106" s="287" t="s">
        <v>149</v>
      </c>
      <c r="I106" s="287" t="str">
        <v>9988718</v>
      </c>
      <c r="J106" s="287" t="str">
        <v>Blackstone Energy- Blackstone</v>
      </c>
      <c r="K106" s="280"/>
      <c r="L106" s="280"/>
    </row>
    <row r="107" spans="1:12">
      <c r="A107" s="285">
        <v>0.0216708201662422</v>
      </c>
      <c r="B107" s="285">
        <v>0</v>
      </c>
      <c r="C107" s="285">
        <v>11001.1742967755</v>
      </c>
      <c r="D107" s="285">
        <v>111.45</v>
      </c>
      <c r="E107" s="285">
        <v>9870950.46817</v>
      </c>
      <c r="F107" s="286">
        <v>41722</v>
      </c>
      <c r="G107" s="287" t="s">
        <v>12</v>
      </c>
      <c r="H107" s="287" t="s">
        <v>149</v>
      </c>
      <c r="I107" s="287" t="str">
        <v>60265089</v>
      </c>
      <c r="J107" s="287" t="str">
        <v>Blackstone VI- Blackstone</v>
      </c>
      <c r="K107" s="280"/>
      <c r="L107" s="280"/>
    </row>
    <row r="108" spans="1:12">
      <c r="A108" s="285">
        <v>0.0297761782340631</v>
      </c>
      <c r="B108" s="285">
        <v>0</v>
      </c>
      <c r="C108" s="285">
        <v>15115.852751852</v>
      </c>
      <c r="D108" s="285">
        <v>126.32</v>
      </c>
      <c r="E108" s="285">
        <v>11966317.88462</v>
      </c>
      <c r="F108" s="286">
        <v>41624</v>
      </c>
      <c r="G108" s="287" t="s">
        <v>12</v>
      </c>
      <c r="H108" s="287" t="s">
        <v>149</v>
      </c>
      <c r="I108" s="287" t="str">
        <v>60303385</v>
      </c>
      <c r="J108" s="287" t="str">
        <v>Coller International VI- Coller</v>
      </c>
      <c r="K108" s="280"/>
      <c r="L108" s="280"/>
    </row>
    <row r="109" spans="1:12">
      <c r="A109" s="285">
        <v>0.0616136852961389</v>
      </c>
      <c r="B109" s="285">
        <v>0</v>
      </c>
      <c r="C109" s="285">
        <v>31278.1374128784</v>
      </c>
      <c r="D109" s="285">
        <v>120.48</v>
      </c>
      <c r="E109" s="285">
        <v>25961269.433</v>
      </c>
      <c r="F109" s="286">
        <v>41695</v>
      </c>
      <c r="G109" s="287" t="s">
        <v>12</v>
      </c>
      <c r="H109" s="287" t="s">
        <v>149</v>
      </c>
      <c r="I109" s="287" t="str">
        <v>9840771</v>
      </c>
      <c r="J109" s="287" t="str">
        <v>Energy Capital Partners II- ENERGY  CAPITAL PARTNERS</v>
      </c>
      <c r="K109" s="280"/>
      <c r="L109" s="280"/>
    </row>
    <row r="110" spans="1:12">
      <c r="A110" s="285">
        <v>0.0129661313762818</v>
      </c>
      <c r="B110" s="285">
        <v>0</v>
      </c>
      <c r="C110" s="285">
        <v>6582.24608626341</v>
      </c>
      <c r="D110" s="285">
        <v>65.12</v>
      </c>
      <c r="E110" s="285">
        <v>10107871.75409</v>
      </c>
      <c r="F110" s="286">
        <v>41695</v>
      </c>
      <c r="G110" s="287" t="s">
        <v>12</v>
      </c>
      <c r="H110" s="287" t="s">
        <v>149</v>
      </c>
      <c r="I110" s="287" t="str">
        <v>9840553</v>
      </c>
      <c r="J110" s="287" t="str">
        <v>Enhanced Equity Fund II- Enhanced Equity</v>
      </c>
      <c r="K110" s="280"/>
      <c r="L110" s="280"/>
    </row>
    <row r="111" spans="1:12">
      <c r="A111" s="285">
        <v>0.00229948034736607</v>
      </c>
      <c r="B111" s="285">
        <v>0</v>
      </c>
      <c r="C111" s="285">
        <v>1167.32933499169</v>
      </c>
      <c r="D111" s="285">
        <v>78.6400000000001</v>
      </c>
      <c r="E111" s="285">
        <v>1484396.40767</v>
      </c>
      <c r="F111" s="286">
        <v>41683</v>
      </c>
      <c r="G111" s="287" t="s">
        <v>12</v>
      </c>
      <c r="H111" s="287" t="s">
        <v>149</v>
      </c>
      <c r="I111" s="287" t="str">
        <v>60311032</v>
      </c>
      <c r="J111" s="287" t="str">
        <v>Ethos PE VI- Ethos PE</v>
      </c>
      <c r="K111" s="280"/>
      <c r="L111" s="280"/>
    </row>
    <row r="112" spans="1:12">
      <c r="A112" s="285">
        <v>0.0132337613638898</v>
      </c>
      <c r="B112" s="285">
        <v>0</v>
      </c>
      <c r="C112" s="285">
        <v>6718.10823260277</v>
      </c>
      <c r="D112" s="285">
        <v>103.09</v>
      </c>
      <c r="E112" s="285">
        <v>6516740.93763</v>
      </c>
      <c r="F112" s="286">
        <v>41645</v>
      </c>
      <c r="G112" s="287" t="s">
        <v>12</v>
      </c>
      <c r="H112" s="287" t="s">
        <v>149</v>
      </c>
      <c r="I112" s="287" t="str">
        <v>60304870</v>
      </c>
      <c r="J112" s="287" t="str">
        <v>Gridiron Capital II- Gridiron Capital</v>
      </c>
      <c r="K112" s="280"/>
      <c r="L112" s="280"/>
    </row>
    <row r="113" spans="1:12">
      <c r="A113" s="285">
        <v>0.0193955294025374</v>
      </c>
      <c r="B113" s="285">
        <v>0</v>
      </c>
      <c r="C113" s="285">
        <v>9846.12478432781</v>
      </c>
      <c r="D113" s="285">
        <v>88.73</v>
      </c>
      <c r="E113" s="285">
        <v>11096725.7797</v>
      </c>
      <c r="F113" s="286">
        <v>41683</v>
      </c>
      <c r="G113" s="287" t="s">
        <v>12</v>
      </c>
      <c r="H113" s="287" t="s">
        <v>149</v>
      </c>
      <c r="I113" s="287" t="str">
        <v>9840770</v>
      </c>
      <c r="J113" s="287" t="str">
        <v>H.I.G.Opportunity Fund II- H.I.G. Opportunity Fund II</v>
      </c>
      <c r="K113" s="280"/>
      <c r="L113" s="280"/>
    </row>
    <row r="114" spans="1:12">
      <c r="A114" s="285">
        <v>0.0265872205329402</v>
      </c>
      <c r="B114" s="285">
        <v>0</v>
      </c>
      <c r="C114" s="285">
        <v>13496.980959</v>
      </c>
      <c r="D114" s="285">
        <v>87.77</v>
      </c>
      <c r="E114" s="285">
        <v>15377670</v>
      </c>
      <c r="F114" s="286">
        <v>41722</v>
      </c>
      <c r="G114" s="287" t="s">
        <v>12</v>
      </c>
      <c r="H114" s="287" t="s">
        <v>149</v>
      </c>
      <c r="I114" s="287" t="str">
        <v>9840574</v>
      </c>
      <c r="J114" s="287" t="str">
        <v>HarborVest VI Asia Pacific- Harbour PE</v>
      </c>
      <c r="K114" s="280"/>
      <c r="L114" s="280"/>
    </row>
    <row r="115" spans="1:12">
      <c r="A115" s="285">
        <v>0.00974103157613276</v>
      </c>
      <c r="B115" s="285">
        <v>0</v>
      </c>
      <c r="C115" s="285">
        <v>4945.026786128</v>
      </c>
      <c r="D115" s="285">
        <v>114.4</v>
      </c>
      <c r="E115" s="285">
        <v>4322575.862</v>
      </c>
      <c r="F115" s="286">
        <v>41667</v>
      </c>
      <c r="G115" s="287" t="s">
        <v>12</v>
      </c>
      <c r="H115" s="287" t="s">
        <v>149</v>
      </c>
      <c r="I115" s="287" t="str">
        <v>60328044</v>
      </c>
      <c r="J115" s="287" t="str">
        <v>High Road Capital II- High Road Capital</v>
      </c>
      <c r="K115" s="280"/>
      <c r="L115" s="280"/>
    </row>
    <row r="116" spans="1:12">
      <c r="A116" s="285">
        <v>0.0218218964728118</v>
      </c>
      <c r="B116" s="285">
        <v>0</v>
      </c>
      <c r="C116" s="285">
        <v>11077.8680613832</v>
      </c>
      <c r="D116" s="285">
        <v>90.58</v>
      </c>
      <c r="E116" s="285">
        <v>12229927.204</v>
      </c>
      <c r="F116" s="286">
        <v>41649</v>
      </c>
      <c r="G116" s="287" t="s">
        <v>12</v>
      </c>
      <c r="H116" s="287" t="s">
        <v>149</v>
      </c>
      <c r="I116" s="287" t="str">
        <v>9840767</v>
      </c>
      <c r="J116" s="287" t="str">
        <v>J.H. Whitney VII- J.H. Whitney</v>
      </c>
      <c r="K116" s="280"/>
      <c r="L116" s="280"/>
    </row>
    <row r="117" spans="1:12">
      <c r="A117" s="285">
        <v>0.00827623408214729</v>
      </c>
      <c r="B117" s="285">
        <v>0</v>
      </c>
      <c r="C117" s="285">
        <v>4201.4235252825</v>
      </c>
      <c r="D117" s="285">
        <v>109.17</v>
      </c>
      <c r="E117" s="285">
        <v>3848514.725</v>
      </c>
      <c r="F117" s="286">
        <v>41635</v>
      </c>
      <c r="G117" s="287" t="s">
        <v>12</v>
      </c>
      <c r="H117" s="287" t="s">
        <v>149</v>
      </c>
      <c r="I117" s="287" t="str">
        <v>9988726</v>
      </c>
      <c r="J117" s="287" t="str">
        <v>Kohlberg Investors VII- Kohlberg Investors</v>
      </c>
      <c r="K117" s="280"/>
      <c r="L117" s="280"/>
    </row>
    <row r="118" spans="1:12">
      <c r="A118" s="285">
        <v>0.00114341836926936</v>
      </c>
      <c r="B118" s="285">
        <v>0</v>
      </c>
      <c r="C118" s="285">
        <v>580.45540860802</v>
      </c>
      <c r="D118" s="285">
        <v>97.67</v>
      </c>
      <c r="E118" s="285">
        <v>594302.6606</v>
      </c>
      <c r="F118" s="286">
        <v>41682</v>
      </c>
      <c r="G118" s="287" t="s">
        <v>12</v>
      </c>
      <c r="H118" s="287" t="s">
        <v>149</v>
      </c>
      <c r="I118" s="287" t="str">
        <v>60300936</v>
      </c>
      <c r="J118" s="287" t="str">
        <v>Kohlberg IV Secondary- Kohlberg Investors</v>
      </c>
      <c r="K118" s="280"/>
      <c r="L118" s="280"/>
    </row>
    <row r="119" spans="1:12">
      <c r="A119" s="285">
        <v>0.00430256432565777</v>
      </c>
      <c r="B119" s="285">
        <v>0</v>
      </c>
      <c r="C119" s="285">
        <v>2184.19329340304</v>
      </c>
      <c r="D119" s="285">
        <v>86.7299999999998</v>
      </c>
      <c r="E119" s="285">
        <v>2518382.67428</v>
      </c>
      <c r="F119" s="286">
        <v>41635</v>
      </c>
      <c r="G119" s="287" t="s">
        <v>12</v>
      </c>
      <c r="H119" s="287" t="s">
        <v>149</v>
      </c>
      <c r="I119" s="287" t="str">
        <v>60300944</v>
      </c>
      <c r="J119" s="287" t="str">
        <v>Kohlberg V Secondary- Kohlberg Investors</v>
      </c>
      <c r="K119" s="280"/>
      <c r="L119" s="280"/>
    </row>
    <row r="120" spans="1:12">
      <c r="A120" s="285">
        <v>0.00515712027230908</v>
      </c>
      <c r="B120" s="285">
        <v>0</v>
      </c>
      <c r="C120" s="285">
        <v>2618.00792724425</v>
      </c>
      <c r="D120" s="285">
        <v>87.1800000000001</v>
      </c>
      <c r="E120" s="285">
        <v>3002991.42836</v>
      </c>
      <c r="F120" s="286">
        <v>41635</v>
      </c>
      <c r="G120" s="287" t="s">
        <v>12</v>
      </c>
      <c r="H120" s="287" t="s">
        <v>149</v>
      </c>
      <c r="I120" s="287" t="str">
        <v>60297710</v>
      </c>
      <c r="J120" s="287" t="str">
        <v>Kohlberg VI Secondary- Kohlberg Investors</v>
      </c>
      <c r="K120" s="280"/>
      <c r="L120" s="280"/>
    </row>
    <row r="121" spans="1:12">
      <c r="A121" s="285">
        <v>0.0259377754461426</v>
      </c>
      <c r="B121" s="285">
        <v>0</v>
      </c>
      <c r="C121" s="285">
        <v>13167.2906869551</v>
      </c>
      <c r="D121" s="285">
        <v>124.99</v>
      </c>
      <c r="E121" s="285">
        <v>10534675.32359</v>
      </c>
      <c r="F121" s="286">
        <v>41590</v>
      </c>
      <c r="G121" s="287" t="s">
        <v>12</v>
      </c>
      <c r="H121" s="287" t="s">
        <v>149</v>
      </c>
      <c r="I121" s="287" t="str">
        <v>9840602</v>
      </c>
      <c r="J121" s="287" t="str">
        <v>KPS SS III- KPS Special Situations</v>
      </c>
      <c r="K121" s="280"/>
      <c r="L121" s="280"/>
    </row>
    <row r="122" spans="1:12">
      <c r="A122" s="285">
        <v>0.0322211802205235</v>
      </c>
      <c r="B122" s="285">
        <v>0</v>
      </c>
      <c r="C122" s="285">
        <v>16357.0560290087</v>
      </c>
      <c r="D122" s="285">
        <v>125.37</v>
      </c>
      <c r="E122" s="285">
        <v>13047025.62735</v>
      </c>
      <c r="F122" s="286">
        <v>41654</v>
      </c>
      <c r="G122" s="287" t="s">
        <v>12</v>
      </c>
      <c r="H122" s="287" t="s">
        <v>149</v>
      </c>
      <c r="I122" s="287" t="str">
        <v>9840548</v>
      </c>
      <c r="J122" s="287" t="str">
        <v>Levine Leichtman IV- Levine Leichtman</v>
      </c>
      <c r="K122" s="280"/>
      <c r="L122" s="280"/>
    </row>
    <row r="123" spans="1:12">
      <c r="A123" s="285">
        <v>0.00307813392690267</v>
      </c>
      <c r="B123" s="285">
        <v>0</v>
      </c>
      <c r="C123" s="285">
        <v>1562.61219367344</v>
      </c>
      <c r="D123" s="285">
        <v>80.7899999999998</v>
      </c>
      <c r="E123" s="285">
        <v>1934165.35917</v>
      </c>
      <c r="F123" s="286">
        <v>41715</v>
      </c>
      <c r="G123" s="287" t="s">
        <v>12</v>
      </c>
      <c r="H123" s="287" t="s">
        <v>149</v>
      </c>
      <c r="I123" s="287" t="str">
        <v>60333663</v>
      </c>
      <c r="J123" s="287" t="str">
        <v>Levine Leichtman V- Levine Leichtman</v>
      </c>
      <c r="K123" s="280"/>
      <c r="L123" s="280"/>
    </row>
    <row r="124" spans="1:12">
      <c r="A124" s="285">
        <v>0.0251532561216779</v>
      </c>
      <c r="B124" s="285">
        <v>0</v>
      </c>
      <c r="C124" s="285">
        <v>12769.0300876138</v>
      </c>
      <c r="D124" s="285">
        <v>96.83</v>
      </c>
      <c r="E124" s="285">
        <v>13187059.886</v>
      </c>
      <c r="F124" s="286">
        <v>41726</v>
      </c>
      <c r="G124" s="287" t="s">
        <v>12</v>
      </c>
      <c r="H124" s="287" t="s">
        <v>149</v>
      </c>
      <c r="I124" s="287" t="str">
        <v>9840550</v>
      </c>
      <c r="J124" s="287" t="str">
        <v>Lindsay Goldberg III- Lindsay Goldberg</v>
      </c>
      <c r="K124" s="280"/>
      <c r="L124" s="280"/>
    </row>
    <row r="125" spans="1:12">
      <c r="A125" s="285">
        <v>0.00287280638120529</v>
      </c>
      <c r="B125" s="285">
        <v>0</v>
      </c>
      <c r="C125" s="285">
        <v>1458.3778314842</v>
      </c>
      <c r="D125" s="285">
        <v>85.43</v>
      </c>
      <c r="E125" s="285">
        <v>1707102.694</v>
      </c>
      <c r="F125" s="286">
        <v>41691</v>
      </c>
      <c r="G125" s="287" t="s">
        <v>12</v>
      </c>
      <c r="H125" s="287" t="s">
        <v>149</v>
      </c>
      <c r="I125" s="287" t="str">
        <v>60323060</v>
      </c>
      <c r="J125" s="287" t="str">
        <v>NG Capital II- NG Capital</v>
      </c>
      <c r="K125" s="280"/>
      <c r="L125" s="280"/>
    </row>
    <row r="126" spans="1:12">
      <c r="A126" s="285">
        <v>0.0204110377047121</v>
      </c>
      <c r="B126" s="285">
        <v>0</v>
      </c>
      <c r="C126" s="285">
        <v>10361.6467510252</v>
      </c>
      <c r="D126" s="285">
        <v>87.3500000000001</v>
      </c>
      <c r="E126" s="285">
        <v>11862217.23071</v>
      </c>
      <c r="F126" s="286">
        <v>41645</v>
      </c>
      <c r="G126" s="287" t="s">
        <v>12</v>
      </c>
      <c r="H126" s="287" t="s">
        <v>149</v>
      </c>
      <c r="I126" s="287" t="str">
        <v>9840568</v>
      </c>
      <c r="J126" s="287" t="str">
        <v>Odyssey Investment Partners IV- Odyssey Investment</v>
      </c>
      <c r="K126" s="280"/>
      <c r="L126" s="280"/>
    </row>
    <row r="127" spans="1:12">
      <c r="A127" s="285">
        <v>0.0118452648851233</v>
      </c>
      <c r="B127" s="285">
        <v>0</v>
      </c>
      <c r="C127" s="285">
        <v>6013.2391203038</v>
      </c>
      <c r="D127" s="285">
        <v>60.62</v>
      </c>
      <c r="E127" s="285">
        <v>9919563.049</v>
      </c>
      <c r="F127" s="286">
        <v>41334</v>
      </c>
      <c r="G127" s="287" t="s">
        <v>12</v>
      </c>
      <c r="H127" s="287" t="s">
        <v>149</v>
      </c>
      <c r="I127" s="287" t="str">
        <v>9840606</v>
      </c>
      <c r="J127" s="287" t="str">
        <v>OHA Strategic Credit Fund II- OHA Strategic Credit</v>
      </c>
      <c r="K127" s="280"/>
      <c r="L127" s="280"/>
    </row>
    <row r="128" spans="1:12">
      <c r="A128" s="285">
        <v>0.0583997261209966</v>
      </c>
      <c r="B128" s="285">
        <v>0</v>
      </c>
      <c r="C128" s="285">
        <v>29646.573642</v>
      </c>
      <c r="D128" s="285">
        <v>111.3</v>
      </c>
      <c r="E128" s="285">
        <v>26636634</v>
      </c>
      <c r="F128" s="286">
        <v>41547</v>
      </c>
      <c r="G128" s="287" t="s">
        <v>13</v>
      </c>
      <c r="H128" s="287" t="s">
        <v>149</v>
      </c>
      <c r="I128" s="287" t="str">
        <v>9840565</v>
      </c>
      <c r="J128" s="287" t="str">
        <v>Pantheon Europe VI- pantheon</v>
      </c>
      <c r="K128" s="292"/>
      <c r="L128" s="280"/>
    </row>
    <row r="129" spans="1:12">
      <c r="A129" s="285">
        <v>0</v>
      </c>
      <c r="B129" s="285">
        <v>0</v>
      </c>
      <c r="C129" s="285">
        <v>221.74</v>
      </c>
      <c r="D129" s="285">
        <v>100</v>
      </c>
      <c r="E129" s="285">
        <v>221740</v>
      </c>
      <c r="F129" s="286">
        <v>41687</v>
      </c>
      <c r="G129" s="287" t="s">
        <v>13</v>
      </c>
      <c r="H129" s="287" t="s">
        <v>149</v>
      </c>
      <c r="I129" s="287" t="str">
        <v>9840535</v>
      </c>
      <c r="J129" s="291" t="str">
        <v>Amitim Fund I- Partners Group</v>
      </c>
      <c r="K129" s="292"/>
      <c r="L129" s="280"/>
    </row>
    <row r="130" spans="1:12">
      <c r="A130" s="285">
        <v>0.01</v>
      </c>
      <c r="B130" s="285">
        <v>0</v>
      </c>
      <c r="C130" s="285">
        <v>5873.39</v>
      </c>
      <c r="D130" s="285">
        <v>100</v>
      </c>
      <c r="E130" s="285">
        <v>5873390</v>
      </c>
      <c r="F130" s="286">
        <v>41726</v>
      </c>
      <c r="G130" s="287" t="s">
        <v>13</v>
      </c>
      <c r="H130" s="287" t="s">
        <v>149</v>
      </c>
      <c r="I130" s="287" t="str">
        <v>60318367</v>
      </c>
      <c r="J130" s="291" t="str">
        <v>Amitim Fund II- Partners Group</v>
      </c>
      <c r="K130" s="292"/>
      <c r="L130" s="280"/>
    </row>
    <row r="131" spans="1:12">
      <c r="A131" s="285">
        <v>0.0120131809845825</v>
      </c>
      <c r="B131" s="285">
        <v>0</v>
      </c>
      <c r="C131" s="285">
        <v>6098.481592126</v>
      </c>
      <c r="D131" s="285">
        <v>78.35</v>
      </c>
      <c r="E131" s="285">
        <v>7783639.556</v>
      </c>
      <c r="F131" s="286">
        <v>41691</v>
      </c>
      <c r="G131" s="287" t="s">
        <v>12</v>
      </c>
      <c r="H131" s="287" t="s">
        <v>149</v>
      </c>
      <c r="I131" s="287" t="str">
        <v>60289782</v>
      </c>
      <c r="J131" s="287" t="str">
        <v>Platinum Equity III- Platinum Equity</v>
      </c>
      <c r="K131" s="292"/>
      <c r="L131" s="280"/>
    </row>
    <row r="132" spans="1:12">
      <c r="A132" s="285">
        <v>0.0250693646189751</v>
      </c>
      <c r="B132" s="285">
        <v>0</v>
      </c>
      <c r="C132" s="285">
        <v>12726.4426342469</v>
      </c>
      <c r="D132" s="285">
        <v>124.64</v>
      </c>
      <c r="E132" s="285">
        <v>10210560.5217</v>
      </c>
      <c r="F132" s="286">
        <v>41673</v>
      </c>
      <c r="G132" s="287" t="s">
        <v>12</v>
      </c>
      <c r="H132" s="287" t="s">
        <v>149</v>
      </c>
      <c r="I132" s="287" t="str">
        <v>60318607</v>
      </c>
      <c r="J132" s="287" t="str">
        <v>Ridgemont Equity I- Ridgemont Equity</v>
      </c>
      <c r="K132" s="292"/>
      <c r="L132" s="280"/>
    </row>
    <row r="133" spans="1:12">
      <c r="A133" s="285">
        <v>0.0137784303526153</v>
      </c>
      <c r="B133" s="285">
        <v>0</v>
      </c>
      <c r="C133" s="285">
        <v>6994.6090033651</v>
      </c>
      <c r="D133" s="285">
        <v>105.38</v>
      </c>
      <c r="E133" s="285">
        <v>6637510.91608</v>
      </c>
      <c r="F133" s="286">
        <v>41660</v>
      </c>
      <c r="G133" s="287" t="s">
        <v>12</v>
      </c>
      <c r="H133" s="287" t="s">
        <v>149</v>
      </c>
      <c r="I133" s="287" t="str">
        <v>60314341</v>
      </c>
      <c r="J133" s="287" t="str">
        <v>SSG Capital II- SSG Capital</v>
      </c>
      <c r="K133" s="280"/>
      <c r="L133" s="280"/>
    </row>
    <row r="134" spans="1:12">
      <c r="A134" s="285">
        <v>0.0421517221279861</v>
      </c>
      <c r="B134" s="285">
        <v>0</v>
      </c>
      <c r="C134" s="285">
        <v>21398.2875812695</v>
      </c>
      <c r="D134" s="285">
        <v>116.23</v>
      </c>
      <c r="E134" s="285">
        <v>18410296.465</v>
      </c>
      <c r="F134" s="286">
        <v>41537</v>
      </c>
      <c r="G134" s="287" t="s">
        <v>12</v>
      </c>
      <c r="H134" s="287" t="s">
        <v>149</v>
      </c>
      <c r="I134" s="287" t="str">
        <v>9988965</v>
      </c>
      <c r="J134" s="287" t="str">
        <v>TPG Opportunity II- TPG</v>
      </c>
      <c r="K134" s="280"/>
      <c r="L134" s="280"/>
    </row>
    <row r="135" spans="1:12">
      <c r="A135" s="285">
        <v>0.0183433237218673</v>
      </c>
      <c r="B135" s="285">
        <v>0</v>
      </c>
      <c r="C135" s="285">
        <v>9311.9734231744</v>
      </c>
      <c r="D135" s="285">
        <v>115.52</v>
      </c>
      <c r="E135" s="285">
        <v>8060918.822</v>
      </c>
      <c r="F135" s="286">
        <v>41684</v>
      </c>
      <c r="G135" s="287" t="s">
        <v>12</v>
      </c>
      <c r="H135" s="287" t="s">
        <v>149</v>
      </c>
      <c r="I135" s="287" t="str">
        <v>9840611</v>
      </c>
      <c r="J135" s="287" t="str">
        <v>TPG Partners VI Secondary- TPG</v>
      </c>
      <c r="K135" s="280"/>
      <c r="L135" s="280"/>
    </row>
    <row r="136" spans="1:12">
      <c r="A136" s="285">
        <v>0.00421253782096347</v>
      </c>
      <c r="B136" s="285">
        <v>0</v>
      </c>
      <c r="C136" s="285">
        <v>2138.49141124658</v>
      </c>
      <c r="D136" s="285">
        <v>92.2500000000002</v>
      </c>
      <c r="E136" s="285">
        <v>2318147.87127</v>
      </c>
      <c r="F136" s="286">
        <v>41718</v>
      </c>
      <c r="G136" s="287" t="s">
        <v>12</v>
      </c>
      <c r="H136" s="287" t="s">
        <v>149</v>
      </c>
      <c r="I136" s="287" t="str">
        <v>60334695</v>
      </c>
      <c r="J136" s="287" t="str">
        <v>TZP Capital II- TZP Group</v>
      </c>
      <c r="K136" s="280"/>
      <c r="L136" s="280"/>
    </row>
    <row r="137" spans="1:12">
      <c r="A137" s="285">
        <v>0.00737344347788541</v>
      </c>
      <c r="B137" s="285">
        <v>0</v>
      </c>
      <c r="C137" s="285">
        <v>3743.1226065915</v>
      </c>
      <c r="D137" s="285">
        <v>89.19</v>
      </c>
      <c r="E137" s="285">
        <v>4196796.285</v>
      </c>
      <c r="F137" s="286">
        <v>41703</v>
      </c>
      <c r="G137" s="287" t="s">
        <v>12</v>
      </c>
      <c r="H137" s="287" t="s">
        <v>149</v>
      </c>
      <c r="I137" s="287" t="str">
        <v>60341914</v>
      </c>
      <c r="J137" s="287" t="str">
        <v>Waterton Precious Metals II- Waterton Precious Metals</v>
      </c>
      <c r="K137" s="280"/>
      <c r="L137" s="280"/>
    </row>
    <row r="138" spans="1:12">
      <c r="A138" s="285">
        <v>0.00268517150327768</v>
      </c>
      <c r="B138" s="285">
        <v>0</v>
      </c>
      <c r="C138" s="285">
        <v>1363.1251377513</v>
      </c>
      <c r="D138" s="285">
        <v>80.77</v>
      </c>
      <c r="E138" s="285">
        <v>1687662.669</v>
      </c>
      <c r="F138" s="286">
        <v>41719</v>
      </c>
      <c r="G138" s="287" t="s">
        <v>12</v>
      </c>
      <c r="H138" s="287" t="s">
        <v>149</v>
      </c>
      <c r="I138" s="287" t="str">
        <v>60323052</v>
      </c>
      <c r="J138" s="287" t="str">
        <v>CDH Fund V- המילטון</v>
      </c>
      <c r="K138" s="280"/>
      <c r="L138" s="280"/>
    </row>
    <row r="139" spans="1:12">
      <c r="A139" s="285">
        <v>0.0128368891957924</v>
      </c>
      <c r="B139" s="285">
        <v>0</v>
      </c>
      <c r="C139" s="285">
        <v>6516.6363980674</v>
      </c>
      <c r="D139" s="285">
        <v>110.62</v>
      </c>
      <c r="E139" s="285">
        <v>5891011.027</v>
      </c>
      <c r="F139" s="286">
        <v>41726</v>
      </c>
      <c r="G139" s="287" t="s">
        <v>12</v>
      </c>
      <c r="H139" s="287" t="s">
        <v>149</v>
      </c>
      <c r="I139" s="287" t="str">
        <v>60293396</v>
      </c>
      <c r="J139" s="287" t="str">
        <v>Gores Small Cap- המילטון</v>
      </c>
      <c r="K139" s="280"/>
      <c r="L139" s="280"/>
    </row>
    <row r="140" spans="1:12">
      <c r="A140" s="285">
        <v>0.0203508467023844</v>
      </c>
      <c r="B140" s="285">
        <v>0</v>
      </c>
      <c r="C140" s="285">
        <v>10331.0908374684</v>
      </c>
      <c r="D140" s="285">
        <v>67.3600000000002</v>
      </c>
      <c r="E140" s="285">
        <v>15337130.10313</v>
      </c>
      <c r="F140" s="286">
        <v>41617</v>
      </c>
      <c r="G140" s="287" t="s">
        <v>12</v>
      </c>
      <c r="H140" s="287" t="s">
        <v>149</v>
      </c>
      <c r="I140" s="287" t="str">
        <v>9840569</v>
      </c>
      <c r="J140" s="287" t="str">
        <v>Hamilton Lane Secondary II- המילטון</v>
      </c>
      <c r="K140" s="280"/>
      <c r="L140" s="280"/>
    </row>
    <row r="141" spans="1:12">
      <c r="A141" s="285">
        <v>0.10136385307266</v>
      </c>
      <c r="B141" s="285">
        <v>0</v>
      </c>
      <c r="C141" s="285">
        <v>51457.2778736896</v>
      </c>
      <c r="D141" s="285">
        <v>100.48</v>
      </c>
      <c r="E141" s="285">
        <v>51211462.852</v>
      </c>
      <c r="F141" s="286">
        <v>41669</v>
      </c>
      <c r="G141" s="287" t="s">
        <v>12</v>
      </c>
      <c r="H141" s="287" t="s">
        <v>149</v>
      </c>
      <c r="I141" s="287" t="str">
        <v>60337086</v>
      </c>
      <c r="J141" s="287" t="str">
        <v>HL International Feeder H1-Direct- המילטון</v>
      </c>
      <c r="K141" s="280"/>
      <c r="L141" s="280"/>
    </row>
    <row r="142" spans="1:12">
      <c r="A142" s="285">
        <v>0.0377176575114659</v>
      </c>
      <c r="B142" s="285">
        <v>0</v>
      </c>
      <c r="C142" s="285">
        <v>19147.3382717694</v>
      </c>
      <c r="D142" s="285">
        <v>117.99</v>
      </c>
      <c r="E142" s="285">
        <v>16227933.106</v>
      </c>
      <c r="F142" s="286">
        <v>41661</v>
      </c>
      <c r="G142" s="287" t="s">
        <v>12</v>
      </c>
      <c r="H142" s="287" t="s">
        <v>149</v>
      </c>
      <c r="I142" s="287" t="str">
        <v>60337078</v>
      </c>
      <c r="J142" s="287" t="str">
        <v>HL International Feeder H2-Secondary- המילטון</v>
      </c>
      <c r="K142" s="280"/>
      <c r="L142" s="280"/>
    </row>
    <row r="143" spans="1:12">
      <c r="A143" s="285">
        <v>0.0048024084855605</v>
      </c>
      <c r="B143" s="285">
        <v>0</v>
      </c>
      <c r="C143" s="285">
        <v>2437.9387761366</v>
      </c>
      <c r="D143" s="285">
        <v>88.02</v>
      </c>
      <c r="E143" s="285">
        <v>2769755.483</v>
      </c>
      <c r="F143" s="286">
        <v>41701</v>
      </c>
      <c r="G143" s="287" t="s">
        <v>12</v>
      </c>
      <c r="H143" s="287" t="s">
        <v>149</v>
      </c>
      <c r="I143" s="287" t="str">
        <v>60312816</v>
      </c>
      <c r="J143" s="287" t="str">
        <v>HL International Feeder H-Aion- המילטון</v>
      </c>
      <c r="K143" s="280"/>
      <c r="L143" s="280"/>
    </row>
    <row r="144" spans="1:12">
      <c r="A144" s="285">
        <v>0.0102373371518562</v>
      </c>
      <c r="B144" s="285">
        <v>0</v>
      </c>
      <c r="C144" s="285">
        <v>5196.9759094704</v>
      </c>
      <c r="D144" s="285">
        <v>63.48</v>
      </c>
      <c r="E144" s="285">
        <v>8186792.548</v>
      </c>
      <c r="F144" s="286">
        <v>41724</v>
      </c>
      <c r="G144" s="287" t="s">
        <v>12</v>
      </c>
      <c r="H144" s="287" t="s">
        <v>149</v>
      </c>
      <c r="I144" s="287" t="str">
        <v>60294162</v>
      </c>
      <c r="J144" s="287" t="str">
        <v>Secondary SPV-2- המילטון</v>
      </c>
      <c r="K144" s="280"/>
      <c r="L144" s="280"/>
    </row>
    <row r="145" spans="1:12">
      <c r="A145" s="285">
        <v>0.0283167106160167</v>
      </c>
      <c r="B145" s="285">
        <v>0</v>
      </c>
      <c r="C145" s="285">
        <v>14374.955198208</v>
      </c>
      <c r="D145" s="285">
        <v>84.64</v>
      </c>
      <c r="E145" s="285">
        <v>16983642.72</v>
      </c>
      <c r="F145" s="286">
        <v>41654</v>
      </c>
      <c r="G145" s="287" t="s">
        <v>12</v>
      </c>
      <c r="H145" s="287" t="s">
        <v>149</v>
      </c>
      <c r="I145" s="287" t="str">
        <v>60333382</v>
      </c>
      <c r="J145" s="287" t="str">
        <v>Secondary SPV-4-Providence- המילטון</v>
      </c>
      <c r="K145" s="280"/>
      <c r="L145" s="280"/>
    </row>
    <row r="146" spans="1:12">
      <c r="A146" s="288">
        <v>1.22005667062437</v>
      </c>
      <c r="B146" s="289"/>
      <c r="C146" s="288">
        <v>619360.780188218</v>
      </c>
      <c r="D146" s="289"/>
      <c r="E146" s="288">
        <f>SUM(E59:E145)</f>
        <v>608260482.87762</v>
      </c>
      <c r="F146" s="289"/>
      <c r="G146" s="289"/>
      <c r="H146" s="289"/>
      <c r="I146" s="289"/>
      <c r="J146" s="290" t="str">
        <v> סה''כ ל: קרנות השקעה אחרות בחו"ל</v>
      </c>
      <c r="K146" s="280"/>
      <c r="L146" s="280"/>
    </row>
    <row r="147" spans="1:12">
      <c r="A147" s="288">
        <v>1.24423255571139</v>
      </c>
      <c r="B147" s="289"/>
      <c r="C147" s="288">
        <v>631633.648662088</v>
      </c>
      <c r="D147" s="289"/>
      <c r="E147" s="288">
        <f>E146+E57+E54+E51</f>
        <v>618346144.32469</v>
      </c>
      <c r="F147" s="289"/>
      <c r="G147" s="289"/>
      <c r="H147" s="289"/>
      <c r="I147" s="289"/>
      <c r="J147" s="290" t="s">
        <v>43</v>
      </c>
      <c r="K147" s="280"/>
      <c r="L147" s="280"/>
    </row>
    <row r="148" spans="1:12">
      <c r="A148" s="293">
        <v>1.63640459228485</v>
      </c>
      <c r="B148" s="294"/>
      <c r="C148" s="293">
        <v>830719.465237998</v>
      </c>
      <c r="D148" s="294"/>
      <c r="E148" s="293">
        <f>E147+E47</f>
        <v>845264190.74169</v>
      </c>
      <c r="F148" s="294"/>
      <c r="G148" s="294"/>
      <c r="H148" s="294"/>
      <c r="I148" s="294"/>
      <c r="J148" s="295" t="str">
        <v>סה''כ קרנות השקעה</v>
      </c>
      <c r="K148" s="280"/>
      <c r="L148" s="280"/>
    </row>
    <row r="149" spans="1:12" ht="20.1" customHeight="1">
      <c r="A149" s="280"/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</row>
    <row r="150" spans="1:12" ht="36" customHeight="1">
      <c r="A150" s="280" t="s">
        <v>8</v>
      </c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0:K150"/>
    <mergeCell ref="A58:J58"/>
    <mergeCell ref="A55:J55"/>
    <mergeCell ref="A52:J52"/>
    <mergeCell ref="A49:J49"/>
    <mergeCell ref="A48:J48"/>
    <mergeCell ref="A28:J28"/>
    <mergeCell ref="A24:J24"/>
    <mergeCell ref="A21:J2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15"/>
  <sheetViews>
    <sheetView workbookViewId="0" showGridLines="0">
      <selection activeCell="A5" sqref="A5"/>
    </sheetView>
  </sheetViews>
  <sheetFormatPr defaultRowHeight="12.75"/>
  <cols>
    <col min="1" max="2" style="296" width="10.1442" customWidth="1"/>
    <col min="3" max="3" style="296" width="14.2966" customWidth="1"/>
    <col min="4" max="4" style="296" width="8.711805" customWidth="1"/>
    <col min="5" max="5" style="296" width="17.01659" customWidth="1"/>
    <col min="6" max="6" style="296" width="10.1442" customWidth="1"/>
    <col min="7" max="7" style="296" width="8.711805" customWidth="1"/>
    <col min="8" max="8" style="296" width="10.1442" customWidth="1"/>
    <col min="9" max="9" style="296" width="13.5804" customWidth="1"/>
    <col min="10" max="10" style="296" width="25.31746" customWidth="1"/>
    <col min="11" max="11" style="296" width="6.852817" customWidth="1"/>
    <col min="12" max="12" style="296" width="11.5766" customWidth="1"/>
    <col min="13" max="256" style="296"/>
  </cols>
  <sheetData>
    <row r="1" spans="1:12" ht="0.95" customHeight="1">
      <c r="A1" s="297"/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</row>
    <row r="2" spans="1:12" ht="21.6" customHeight="1">
      <c r="A2" s="298" t="str">
        <v>ניירות ערך לא סחירים: כתבי אופציה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9"/>
    </row>
    <row r="3" spans="1:12" ht="36" customHeight="1">
      <c r="A3" s="300" t="s">
        <v>1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299"/>
    </row>
    <row r="4" spans="1:12" ht="48.95" customHeight="1">
      <c r="A4" s="301" t="s">
        <v>2</v>
      </c>
      <c r="B4" s="301"/>
      <c r="C4" s="301"/>
      <c r="D4" s="301"/>
      <c r="E4" s="301"/>
      <c r="F4" s="301"/>
      <c r="G4" s="301"/>
      <c r="H4" s="301"/>
      <c r="I4" s="301"/>
      <c r="J4" s="301"/>
      <c r="K4" s="301"/>
      <c r="L4" s="299"/>
    </row>
    <row r="5" spans="1:12" ht="28.7" customHeight="1">
      <c r="A5" s="299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</row>
    <row r="6" spans="1:12">
      <c r="A6" s="302" t="s">
        <v>3</v>
      </c>
      <c r="B6" s="302" t="s">
        <v>44</v>
      </c>
      <c r="C6" s="302" t="s">
        <v>20</v>
      </c>
      <c r="D6" s="302" t="s">
        <v>46</v>
      </c>
      <c r="E6" s="302" t="s">
        <v>47</v>
      </c>
      <c r="F6" s="302" t="s">
        <v>123</v>
      </c>
      <c r="G6" s="302" t="s">
        <v>10</v>
      </c>
      <c r="H6" s="302" t="s">
        <v>59</v>
      </c>
      <c r="I6" s="302" t="s">
        <v>25</v>
      </c>
      <c r="J6" s="302" t="s">
        <v>26</v>
      </c>
      <c r="K6" s="299"/>
      <c r="L6" s="299"/>
    </row>
    <row r="7" spans="1:12" ht="15.2" customHeight="1">
      <c r="A7" s="303" t="str">
        <v>כתבי אופציה בישראל</v>
      </c>
      <c r="B7" s="303"/>
      <c r="C7" s="303"/>
      <c r="D7" s="303"/>
      <c r="E7" s="303"/>
      <c r="F7" s="303"/>
      <c r="G7" s="303"/>
      <c r="H7" s="303"/>
      <c r="I7" s="303"/>
      <c r="J7" s="303"/>
      <c r="K7" s="299"/>
      <c r="L7" s="299"/>
    </row>
    <row r="8" spans="1:12">
      <c r="A8" s="304">
        <v>7.4319931614338e-06</v>
      </c>
      <c r="B8" s="304">
        <v>0</v>
      </c>
      <c r="C8" s="304">
        <v>3.772845306</v>
      </c>
      <c r="D8" s="304">
        <v>48.8331</v>
      </c>
      <c r="E8" s="304">
        <v>7726</v>
      </c>
      <c r="F8" s="305">
        <v>41558</v>
      </c>
      <c r="G8" s="306" t="s">
        <v>28</v>
      </c>
      <c r="H8" s="306" t="s">
        <v>81</v>
      </c>
      <c r="I8" s="306" t="str">
        <v>27094</v>
      </c>
      <c r="J8" s="306" t="str">
        <v>אופציה פז 30.04.14 ל.סחיר- פז חברת נפט</v>
      </c>
      <c r="K8" s="299"/>
      <c r="L8" s="299"/>
    </row>
    <row r="9" spans="1:12">
      <c r="A9" s="307">
        <v>7.4319931614338e-06</v>
      </c>
      <c r="B9" s="308"/>
      <c r="C9" s="307">
        <v>3.772845306</v>
      </c>
      <c r="D9" s="308"/>
      <c r="E9" s="307">
        <v>7726</v>
      </c>
      <c r="F9" s="308"/>
      <c r="G9" s="308"/>
      <c r="H9" s="308"/>
      <c r="I9" s="308"/>
      <c r="J9" s="309" t="str">
        <v>סה''כ ל: כתבי אופציה בישראל</v>
      </c>
      <c r="K9" s="299"/>
      <c r="L9" s="299"/>
    </row>
    <row r="10" spans="1:12" ht="15.2" customHeight="1">
      <c r="A10" s="303" t="s">
        <v>107</v>
      </c>
      <c r="B10" s="303"/>
      <c r="C10" s="303"/>
      <c r="D10" s="303"/>
      <c r="E10" s="303"/>
      <c r="F10" s="303"/>
      <c r="G10" s="303"/>
      <c r="H10" s="303"/>
      <c r="I10" s="303"/>
      <c r="J10" s="303"/>
      <c r="K10" s="299"/>
      <c r="L10" s="299"/>
    </row>
    <row r="11" spans="1:12">
      <c r="A11" s="304">
        <v>1.96986426918024e-11</v>
      </c>
      <c r="B11" s="304">
        <v>0</v>
      </c>
      <c r="C11" s="304">
        <v>1e-05</v>
      </c>
      <c r="D11" s="304">
        <v>0</v>
      </c>
      <c r="E11" s="304">
        <v>0</v>
      </c>
      <c r="F11" s="305"/>
      <c r="G11" s="306" t="s">
        <v>30</v>
      </c>
      <c r="H11" s="306" t="s">
        <v>30</v>
      </c>
      <c r="I11" s="306" t="s">
        <v>30</v>
      </c>
      <c r="J11" s="306" t="s">
        <v>30</v>
      </c>
      <c r="K11" s="299"/>
      <c r="L11" s="299"/>
    </row>
    <row r="12" spans="1:12">
      <c r="A12" s="307">
        <v>1.96986426918024e-11</v>
      </c>
      <c r="B12" s="308"/>
      <c r="C12" s="307">
        <v>1e-05</v>
      </c>
      <c r="D12" s="308"/>
      <c r="E12" s="307">
        <v>0</v>
      </c>
      <c r="F12" s="308"/>
      <c r="G12" s="308"/>
      <c r="H12" s="308"/>
      <c r="I12" s="308"/>
      <c r="J12" s="309" t="s">
        <v>108</v>
      </c>
      <c r="K12" s="299"/>
      <c r="L12" s="299"/>
    </row>
    <row r="13" spans="1:12">
      <c r="A13" s="310">
        <v>7.4320128600765e-06</v>
      </c>
      <c r="B13" s="311"/>
      <c r="C13" s="310">
        <v>3.772855306</v>
      </c>
      <c r="D13" s="311"/>
      <c r="E13" s="310">
        <v>7726</v>
      </c>
      <c r="F13" s="311"/>
      <c r="G13" s="311"/>
      <c r="H13" s="311"/>
      <c r="I13" s="311"/>
      <c r="J13" s="312" t="s">
        <v>109</v>
      </c>
      <c r="K13" s="299"/>
      <c r="L13" s="299"/>
    </row>
    <row r="14" spans="1:12" ht="50.45" customHeight="1">
      <c r="A14" s="299"/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</row>
    <row r="15" spans="1:12" ht="36" customHeight="1">
      <c r="A15" s="299" t="s">
        <v>8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:K15"/>
    <mergeCell ref="A10:J10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D16"/>
  <sheetViews>
    <sheetView workbookViewId="0" showGridLines="0">
      <selection activeCell="A9" sqref="A9"/>
    </sheetView>
  </sheetViews>
  <sheetFormatPr defaultRowHeight="12.75"/>
  <cols>
    <col min="1" max="2" style="11" width="21.16507" customWidth="1"/>
    <col min="3" max="3" style="11" width="6.852817" customWidth="1"/>
    <col min="4" max="4" style="11" width="97.59492" customWidth="1"/>
    <col min="5" max="256" style="11"/>
  </cols>
  <sheetData>
    <row r="1" spans="1:4" ht="0.95" customHeight="1">
      <c r="A1" s="12"/>
      <c r="B1" s="12"/>
      <c r="C1" s="12"/>
      <c r="D1" s="12"/>
    </row>
    <row r="2" spans="1:4" ht="21.6" customHeight="1">
      <c r="A2" s="13" t="s">
        <v>9</v>
      </c>
      <c r="B2" s="13"/>
      <c r="C2" s="13"/>
      <c r="D2" s="14"/>
    </row>
    <row r="3" spans="1:4" ht="36" customHeight="1">
      <c r="A3" s="15" t="s">
        <v>1</v>
      </c>
      <c r="B3" s="15"/>
      <c r="C3" s="15"/>
      <c r="D3" s="14"/>
    </row>
    <row r="4" spans="1:4" ht="48.95" customHeight="1">
      <c r="A4" s="16" t="s">
        <v>2</v>
      </c>
      <c r="B4" s="16"/>
      <c r="C4" s="16"/>
      <c r="D4" s="14"/>
    </row>
    <row r="5" spans="1:4" ht="28.7" customHeight="1">
      <c r="A5" s="14"/>
      <c r="B5" s="14"/>
      <c r="C5" s="14"/>
      <c r="D5" s="14"/>
    </row>
    <row r="6" spans="1:4">
      <c r="A6" s="17" t="str">
        <v>שער</v>
      </c>
      <c r="B6" s="17" t="s">
        <v>10</v>
      </c>
      <c r="C6" s="14"/>
      <c r="D6" s="14"/>
    </row>
    <row r="7" spans="1:4">
      <c r="A7" s="18">
        <v>1.5397</v>
      </c>
      <c r="B7" s="19" t="s">
        <v>11</v>
      </c>
      <c r="C7" s="14"/>
      <c r="D7" s="14"/>
    </row>
    <row r="8" spans="1:4">
      <c r="A8" s="18">
        <v>3.487</v>
      </c>
      <c r="B8" s="19" t="s">
        <v>12</v>
      </c>
      <c r="C8" s="14"/>
      <c r="D8" s="14"/>
    </row>
    <row r="9" spans="1:4">
      <c r="A9" s="18">
        <v>4.8124</v>
      </c>
      <c r="B9" s="19" t="s">
        <v>13</v>
      </c>
      <c r="C9" s="14"/>
      <c r="D9" s="14"/>
    </row>
    <row r="10" spans="1:4">
      <c r="A10" s="18">
        <v>5.8057</v>
      </c>
      <c r="B10" s="19" t="s">
        <v>14</v>
      </c>
      <c r="C10" s="14"/>
      <c r="D10" s="14"/>
    </row>
    <row r="11" spans="1:4">
      <c r="A11" s="18">
        <v>0.03378</v>
      </c>
      <c r="B11" s="19" t="s">
        <v>15</v>
      </c>
      <c r="C11" s="14"/>
      <c r="D11" s="14"/>
    </row>
    <row r="12" spans="1:4">
      <c r="A12" s="18">
        <v>3.2182</v>
      </c>
      <c r="B12" s="19" t="s">
        <v>16</v>
      </c>
      <c r="C12" s="14"/>
      <c r="D12" s="14"/>
    </row>
    <row r="13" spans="1:4">
      <c r="A13" s="18">
        <v>3.1583</v>
      </c>
      <c r="B13" s="19" t="s">
        <v>17</v>
      </c>
      <c r="C13" s="14"/>
      <c r="D13" s="14"/>
    </row>
    <row r="14" spans="1:4">
      <c r="A14" s="18">
        <v>0.5827</v>
      </c>
      <c r="B14" s="19" t="s">
        <v>18</v>
      </c>
      <c r="C14" s="14"/>
      <c r="D14" s="14"/>
    </row>
    <row r="15" spans="1:4" ht="95.85" customHeight="1">
      <c r="A15" s="14"/>
      <c r="B15" s="14"/>
      <c r="C15" s="14"/>
      <c r="D15" s="14"/>
    </row>
    <row r="16" spans="1:4" ht="36" customHeight="1">
      <c r="A16" s="14" t="s">
        <v>8</v>
      </c>
      <c r="B16" s="14"/>
      <c r="C16" s="14"/>
      <c r="D16" s="14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6:C16"/>
    <mergeCell ref="A4:C4"/>
    <mergeCell ref="A3:C3"/>
    <mergeCell ref="A2:C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43"/>
  <sheetViews>
    <sheetView topLeftCell="A10" workbookViewId="0" showGridLines="0">
      <selection activeCell="A5" sqref="A5"/>
    </sheetView>
  </sheetViews>
  <sheetFormatPr defaultRowHeight="12.75"/>
  <cols>
    <col min="1" max="2" style="313" width="10.1442" customWidth="1"/>
    <col min="3" max="3" style="313" width="14.2966" customWidth="1"/>
    <col min="4" max="4" style="313" width="8.711805" customWidth="1"/>
    <col min="5" max="5" style="313" width="17.01659" customWidth="1"/>
    <col min="6" max="6" style="313" width="10.1442" customWidth="1"/>
    <col min="7" max="7" style="313" width="8.711805" customWidth="1"/>
    <col min="8" max="8" style="313" width="10.1442" customWidth="1"/>
    <col min="9" max="9" style="313" width="13.5804" customWidth="1"/>
    <col min="10" max="10" style="313" width="25.31746" customWidth="1"/>
    <col min="11" max="11" style="313" width="6.852817" customWidth="1"/>
    <col min="12" max="12" style="313" width="11.5766" customWidth="1"/>
    <col min="13" max="256" style="313"/>
  </cols>
  <sheetData>
    <row r="1" spans="1:12" ht="0.95" customHeight="1">
      <c r="A1" s="314"/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</row>
    <row r="2" spans="1:12" ht="21.6" customHeight="1">
      <c r="A2" s="315" t="str">
        <v>ניירות ערך לא סחירים: אופציות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6"/>
    </row>
    <row r="3" spans="1:12" ht="36" customHeight="1">
      <c r="A3" s="317" t="s">
        <v>1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6"/>
    </row>
    <row r="4" spans="1:12" ht="48.95" customHeight="1">
      <c r="A4" s="318" t="s">
        <v>2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6"/>
    </row>
    <row r="5" spans="1:12" ht="28.7" customHeight="1">
      <c r="A5" s="316"/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</row>
    <row r="6" spans="1:12">
      <c r="A6" s="319" t="s">
        <v>3</v>
      </c>
      <c r="B6" s="319" t="s">
        <v>44</v>
      </c>
      <c r="C6" s="319" t="s">
        <v>20</v>
      </c>
      <c r="D6" s="319" t="s">
        <v>46</v>
      </c>
      <c r="E6" s="319" t="s">
        <v>47</v>
      </c>
      <c r="F6" s="319" t="s">
        <v>123</v>
      </c>
      <c r="G6" s="319" t="s">
        <v>10</v>
      </c>
      <c r="H6" s="319" t="s">
        <v>59</v>
      </c>
      <c r="I6" s="319" t="s">
        <v>25</v>
      </c>
      <c r="J6" s="319" t="s">
        <v>26</v>
      </c>
      <c r="K6" s="316"/>
      <c r="L6" s="316"/>
    </row>
    <row r="7" spans="1:12" ht="15.2" customHeight="1">
      <c r="A7" s="320" t="s">
        <v>27</v>
      </c>
      <c r="B7" s="320"/>
      <c r="C7" s="320"/>
      <c r="D7" s="320"/>
      <c r="E7" s="320"/>
      <c r="F7" s="320"/>
      <c r="G7" s="320"/>
      <c r="H7" s="320"/>
      <c r="I7" s="320"/>
      <c r="J7" s="320"/>
      <c r="K7" s="316"/>
      <c r="L7" s="316"/>
    </row>
    <row r="8" spans="1:12" ht="15.2" customHeight="1">
      <c r="A8" s="320" t="s">
        <v>110</v>
      </c>
      <c r="B8" s="320"/>
      <c r="C8" s="320"/>
      <c r="D8" s="320"/>
      <c r="E8" s="320"/>
      <c r="F8" s="320"/>
      <c r="G8" s="320"/>
      <c r="H8" s="320"/>
      <c r="I8" s="320"/>
      <c r="J8" s="320"/>
      <c r="K8" s="316"/>
      <c r="L8" s="316"/>
    </row>
    <row r="9" spans="1:12">
      <c r="A9" s="321">
        <v>1.96986426918024e-11</v>
      </c>
      <c r="B9" s="321">
        <v>0</v>
      </c>
      <c r="C9" s="321">
        <v>1e-05</v>
      </c>
      <c r="D9" s="321">
        <v>0</v>
      </c>
      <c r="E9" s="321">
        <v>0</v>
      </c>
      <c r="F9" s="322"/>
      <c r="G9" s="323" t="s">
        <v>30</v>
      </c>
      <c r="H9" s="323" t="s">
        <v>30</v>
      </c>
      <c r="I9" s="323" t="s">
        <v>30</v>
      </c>
      <c r="J9" s="323" t="s">
        <v>30</v>
      </c>
      <c r="K9" s="316"/>
      <c r="L9" s="316"/>
    </row>
    <row r="10" spans="1:12">
      <c r="A10" s="324">
        <v>1.96986426918024e-11</v>
      </c>
      <c r="B10" s="325"/>
      <c r="C10" s="324">
        <v>1e-05</v>
      </c>
      <c r="D10" s="325"/>
      <c r="E10" s="324">
        <v>0</v>
      </c>
      <c r="F10" s="325"/>
      <c r="G10" s="325"/>
      <c r="H10" s="325"/>
      <c r="I10" s="325"/>
      <c r="J10" s="326" t="s">
        <v>111</v>
      </c>
      <c r="K10" s="316"/>
      <c r="L10" s="316"/>
    </row>
    <row r="11" spans="1:12" ht="15.2" customHeight="1">
      <c r="A11" s="320" t="s">
        <v>112</v>
      </c>
      <c r="B11" s="320"/>
      <c r="C11" s="320"/>
      <c r="D11" s="320"/>
      <c r="E11" s="320"/>
      <c r="F11" s="320"/>
      <c r="G11" s="320"/>
      <c r="H11" s="320"/>
      <c r="I11" s="320"/>
      <c r="J11" s="320"/>
      <c r="K11" s="316"/>
      <c r="L11" s="316"/>
    </row>
    <row r="12" spans="1:12">
      <c r="A12" s="321">
        <v>1.96986426918024e-11</v>
      </c>
      <c r="B12" s="321">
        <v>0</v>
      </c>
      <c r="C12" s="321">
        <v>1e-05</v>
      </c>
      <c r="D12" s="321">
        <v>0</v>
      </c>
      <c r="E12" s="321">
        <v>0</v>
      </c>
      <c r="F12" s="322"/>
      <c r="G12" s="323" t="s">
        <v>30</v>
      </c>
      <c r="H12" s="323" t="s">
        <v>30</v>
      </c>
      <c r="I12" s="323" t="s">
        <v>30</v>
      </c>
      <c r="J12" s="323" t="s">
        <v>30</v>
      </c>
      <c r="K12" s="316"/>
      <c r="L12" s="316"/>
    </row>
    <row r="13" spans="1:12">
      <c r="A13" s="324">
        <v>1.96986426918024e-11</v>
      </c>
      <c r="B13" s="325"/>
      <c r="C13" s="324">
        <v>1e-05</v>
      </c>
      <c r="D13" s="325"/>
      <c r="E13" s="324">
        <v>0</v>
      </c>
      <c r="F13" s="325"/>
      <c r="G13" s="325"/>
      <c r="H13" s="325"/>
      <c r="I13" s="325"/>
      <c r="J13" s="326" t="s">
        <v>113</v>
      </c>
      <c r="K13" s="316"/>
      <c r="L13" s="316"/>
    </row>
    <row r="14" spans="1:12" ht="15.2" customHeight="1">
      <c r="A14" s="320" t="s">
        <v>151</v>
      </c>
      <c r="B14" s="320"/>
      <c r="C14" s="320"/>
      <c r="D14" s="320"/>
      <c r="E14" s="320"/>
      <c r="F14" s="320"/>
      <c r="G14" s="320"/>
      <c r="H14" s="320"/>
      <c r="I14" s="320"/>
      <c r="J14" s="320"/>
      <c r="K14" s="316"/>
      <c r="L14" s="316"/>
    </row>
    <row r="15" spans="1:12">
      <c r="A15" s="321">
        <v>1.96986426918024e-11</v>
      </c>
      <c r="B15" s="321">
        <v>0</v>
      </c>
      <c r="C15" s="321">
        <v>1e-05</v>
      </c>
      <c r="D15" s="321">
        <v>0</v>
      </c>
      <c r="E15" s="321">
        <v>0</v>
      </c>
      <c r="F15" s="322"/>
      <c r="G15" s="323" t="s">
        <v>30</v>
      </c>
      <c r="H15" s="323" t="s">
        <v>30</v>
      </c>
      <c r="I15" s="323" t="s">
        <v>30</v>
      </c>
      <c r="J15" s="323" t="s">
        <v>30</v>
      </c>
      <c r="K15" s="316"/>
      <c r="L15" s="316"/>
    </row>
    <row r="16" spans="1:12">
      <c r="A16" s="324">
        <v>1.96986426918024e-11</v>
      </c>
      <c r="B16" s="325"/>
      <c r="C16" s="324">
        <v>1e-05</v>
      </c>
      <c r="D16" s="325"/>
      <c r="E16" s="324">
        <v>0</v>
      </c>
      <c r="F16" s="325"/>
      <c r="G16" s="325"/>
      <c r="H16" s="325"/>
      <c r="I16" s="325"/>
      <c r="J16" s="326" t="s">
        <v>152</v>
      </c>
      <c r="K16" s="316"/>
      <c r="L16" s="316"/>
    </row>
    <row r="17" spans="1:12" ht="15.2" customHeight="1">
      <c r="A17" s="320" t="s">
        <v>114</v>
      </c>
      <c r="B17" s="320"/>
      <c r="C17" s="320"/>
      <c r="D17" s="320"/>
      <c r="E17" s="320"/>
      <c r="F17" s="320"/>
      <c r="G17" s="320"/>
      <c r="H17" s="320"/>
      <c r="I17" s="320"/>
      <c r="J17" s="320"/>
      <c r="K17" s="316"/>
      <c r="L17" s="316"/>
    </row>
    <row r="18" spans="1:12">
      <c r="A18" s="321">
        <v>1.96986426918024e-11</v>
      </c>
      <c r="B18" s="321">
        <v>0</v>
      </c>
      <c r="C18" s="321">
        <v>1e-05</v>
      </c>
      <c r="D18" s="321">
        <v>0</v>
      </c>
      <c r="E18" s="321">
        <v>0</v>
      </c>
      <c r="F18" s="322"/>
      <c r="G18" s="323" t="s">
        <v>30</v>
      </c>
      <c r="H18" s="323" t="s">
        <v>30</v>
      </c>
      <c r="I18" s="323" t="s">
        <v>30</v>
      </c>
      <c r="J18" s="323" t="s">
        <v>30</v>
      </c>
      <c r="K18" s="316"/>
      <c r="L18" s="316"/>
    </row>
    <row r="19" spans="1:12">
      <c r="A19" s="324">
        <v>1.96986426918024e-11</v>
      </c>
      <c r="B19" s="325"/>
      <c r="C19" s="324">
        <v>1e-05</v>
      </c>
      <c r="D19" s="325"/>
      <c r="E19" s="324">
        <v>0</v>
      </c>
      <c r="F19" s="325"/>
      <c r="G19" s="325"/>
      <c r="H19" s="325"/>
      <c r="I19" s="325"/>
      <c r="J19" s="326" t="s">
        <v>115</v>
      </c>
      <c r="K19" s="316"/>
      <c r="L19" s="316"/>
    </row>
    <row r="20" spans="1:12" ht="15.2" customHeight="1">
      <c r="A20" s="320" t="s">
        <v>102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16"/>
      <c r="L20" s="316"/>
    </row>
    <row r="21" spans="1:12">
      <c r="A21" s="321">
        <v>1.96986426918024e-11</v>
      </c>
      <c r="B21" s="321">
        <v>0</v>
      </c>
      <c r="C21" s="321">
        <v>1e-05</v>
      </c>
      <c r="D21" s="321">
        <v>0</v>
      </c>
      <c r="E21" s="321">
        <v>0</v>
      </c>
      <c r="F21" s="322"/>
      <c r="G21" s="323" t="s">
        <v>30</v>
      </c>
      <c r="H21" s="323" t="s">
        <v>30</v>
      </c>
      <c r="I21" s="323" t="s">
        <v>30</v>
      </c>
      <c r="J21" s="323" t="s">
        <v>30</v>
      </c>
      <c r="K21" s="316"/>
      <c r="L21" s="316"/>
    </row>
    <row r="22" spans="1:12">
      <c r="A22" s="324">
        <v>1.96986426918024e-11</v>
      </c>
      <c r="B22" s="325"/>
      <c r="C22" s="324">
        <v>1e-05</v>
      </c>
      <c r="D22" s="325"/>
      <c r="E22" s="324">
        <v>0</v>
      </c>
      <c r="F22" s="325"/>
      <c r="G22" s="325"/>
      <c r="H22" s="325"/>
      <c r="I22" s="325"/>
      <c r="J22" s="326" t="s">
        <v>103</v>
      </c>
      <c r="K22" s="316"/>
      <c r="L22" s="316"/>
    </row>
    <row r="23" spans="1:12">
      <c r="A23" s="324">
        <v>9.84932134590122e-11</v>
      </c>
      <c r="B23" s="325"/>
      <c r="C23" s="324">
        <v>5e-05</v>
      </c>
      <c r="D23" s="325"/>
      <c r="E23" s="324">
        <v>0</v>
      </c>
      <c r="F23" s="325"/>
      <c r="G23" s="325"/>
      <c r="H23" s="325"/>
      <c r="I23" s="325"/>
      <c r="J23" s="326" t="s">
        <v>41</v>
      </c>
      <c r="K23" s="316"/>
      <c r="L23" s="316"/>
    </row>
    <row r="24" spans="1:12" ht="15.2" customHeight="1">
      <c r="A24" s="320" t="s">
        <v>42</v>
      </c>
      <c r="B24" s="320"/>
      <c r="C24" s="320"/>
      <c r="D24" s="320"/>
      <c r="E24" s="320"/>
      <c r="F24" s="320"/>
      <c r="G24" s="320"/>
      <c r="H24" s="320"/>
      <c r="I24" s="320"/>
      <c r="J24" s="320"/>
      <c r="K24" s="316"/>
      <c r="L24" s="316"/>
    </row>
    <row r="25" spans="1:12" ht="15.2" customHeight="1">
      <c r="A25" s="320" t="s">
        <v>110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16"/>
      <c r="L25" s="316"/>
    </row>
    <row r="26" spans="1:12">
      <c r="A26" s="321">
        <v>1.96986426918024e-11</v>
      </c>
      <c r="B26" s="321">
        <v>0</v>
      </c>
      <c r="C26" s="321">
        <v>1e-05</v>
      </c>
      <c r="D26" s="321">
        <v>0</v>
      </c>
      <c r="E26" s="321">
        <v>0</v>
      </c>
      <c r="F26" s="322"/>
      <c r="G26" s="323" t="s">
        <v>30</v>
      </c>
      <c r="H26" s="323" t="s">
        <v>30</v>
      </c>
      <c r="I26" s="323" t="s">
        <v>30</v>
      </c>
      <c r="J26" s="323" t="s">
        <v>30</v>
      </c>
      <c r="K26" s="316"/>
      <c r="L26" s="316"/>
    </row>
    <row r="27" spans="1:12">
      <c r="A27" s="324">
        <v>1.96986426918024e-11</v>
      </c>
      <c r="B27" s="325"/>
      <c r="C27" s="324">
        <v>1e-05</v>
      </c>
      <c r="D27" s="325"/>
      <c r="E27" s="324">
        <v>0</v>
      </c>
      <c r="F27" s="325"/>
      <c r="G27" s="325"/>
      <c r="H27" s="325"/>
      <c r="I27" s="325"/>
      <c r="J27" s="326" t="s">
        <v>111</v>
      </c>
      <c r="K27" s="316"/>
      <c r="L27" s="316"/>
    </row>
    <row r="28" spans="1:12" ht="15.2" customHeight="1">
      <c r="A28" s="320" t="s">
        <v>116</v>
      </c>
      <c r="B28" s="320"/>
      <c r="C28" s="320"/>
      <c r="D28" s="320"/>
      <c r="E28" s="320"/>
      <c r="F28" s="320"/>
      <c r="G28" s="320"/>
      <c r="H28" s="320"/>
      <c r="I28" s="320"/>
      <c r="J28" s="320"/>
      <c r="K28" s="316"/>
      <c r="L28" s="316"/>
    </row>
    <row r="29" spans="1:12">
      <c r="A29" s="321">
        <v>1.96986426918024e-11</v>
      </c>
      <c r="B29" s="321">
        <v>0</v>
      </c>
      <c r="C29" s="321">
        <v>1e-05</v>
      </c>
      <c r="D29" s="321">
        <v>0</v>
      </c>
      <c r="E29" s="321">
        <v>0</v>
      </c>
      <c r="F29" s="322"/>
      <c r="G29" s="323" t="s">
        <v>30</v>
      </c>
      <c r="H29" s="323" t="s">
        <v>30</v>
      </c>
      <c r="I29" s="323" t="s">
        <v>30</v>
      </c>
      <c r="J29" s="323" t="s">
        <v>30</v>
      </c>
      <c r="K29" s="316"/>
      <c r="L29" s="316"/>
    </row>
    <row r="30" spans="1:12">
      <c r="A30" s="324">
        <v>1.96986426918024e-11</v>
      </c>
      <c r="B30" s="325"/>
      <c r="C30" s="324">
        <v>1e-05</v>
      </c>
      <c r="D30" s="325"/>
      <c r="E30" s="324">
        <v>0</v>
      </c>
      <c r="F30" s="325"/>
      <c r="G30" s="325"/>
      <c r="H30" s="325"/>
      <c r="I30" s="325"/>
      <c r="J30" s="326" t="s">
        <v>117</v>
      </c>
      <c r="K30" s="316"/>
      <c r="L30" s="316"/>
    </row>
    <row r="31" spans="1:12" ht="15.2" customHeight="1">
      <c r="A31" s="320" t="s">
        <v>114</v>
      </c>
      <c r="B31" s="320"/>
      <c r="C31" s="320"/>
      <c r="D31" s="320"/>
      <c r="E31" s="320"/>
      <c r="F31" s="320"/>
      <c r="G31" s="320"/>
      <c r="H31" s="320"/>
      <c r="I31" s="320"/>
      <c r="J31" s="320"/>
      <c r="K31" s="316"/>
      <c r="L31" s="316"/>
    </row>
    <row r="32" spans="1:12">
      <c r="A32" s="321">
        <v>1.96986426918024e-11</v>
      </c>
      <c r="B32" s="321">
        <v>0</v>
      </c>
      <c r="C32" s="321">
        <v>1e-05</v>
      </c>
      <c r="D32" s="321">
        <v>0</v>
      </c>
      <c r="E32" s="321">
        <v>0</v>
      </c>
      <c r="F32" s="322"/>
      <c r="G32" s="323" t="s">
        <v>30</v>
      </c>
      <c r="H32" s="323" t="s">
        <v>30</v>
      </c>
      <c r="I32" s="323" t="s">
        <v>30</v>
      </c>
      <c r="J32" s="323" t="s">
        <v>30</v>
      </c>
      <c r="K32" s="316"/>
      <c r="L32" s="316"/>
    </row>
    <row r="33" spans="1:12">
      <c r="A33" s="324">
        <v>1.96986426918024e-11</v>
      </c>
      <c r="B33" s="325"/>
      <c r="C33" s="324">
        <v>1e-05</v>
      </c>
      <c r="D33" s="325"/>
      <c r="E33" s="324">
        <v>0</v>
      </c>
      <c r="F33" s="325"/>
      <c r="G33" s="325"/>
      <c r="H33" s="325"/>
      <c r="I33" s="325"/>
      <c r="J33" s="326" t="s">
        <v>115</v>
      </c>
      <c r="K33" s="316"/>
      <c r="L33" s="316"/>
    </row>
    <row r="34" spans="1:12" ht="15.2" customHeight="1">
      <c r="A34" s="320" t="s">
        <v>118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16"/>
      <c r="L34" s="316"/>
    </row>
    <row r="35" spans="1:12">
      <c r="A35" s="321">
        <v>1.96986426918024e-11</v>
      </c>
      <c r="B35" s="321">
        <v>0</v>
      </c>
      <c r="C35" s="321">
        <v>1e-05</v>
      </c>
      <c r="D35" s="321">
        <v>0</v>
      </c>
      <c r="E35" s="321">
        <v>0</v>
      </c>
      <c r="F35" s="322"/>
      <c r="G35" s="323" t="s">
        <v>30</v>
      </c>
      <c r="H35" s="323" t="s">
        <v>30</v>
      </c>
      <c r="I35" s="323" t="s">
        <v>30</v>
      </c>
      <c r="J35" s="323" t="s">
        <v>30</v>
      </c>
      <c r="K35" s="316"/>
      <c r="L35" s="316"/>
    </row>
    <row r="36" spans="1:12">
      <c r="A36" s="324">
        <v>1.96986426918024e-11</v>
      </c>
      <c r="B36" s="325"/>
      <c r="C36" s="324">
        <v>1e-05</v>
      </c>
      <c r="D36" s="325"/>
      <c r="E36" s="324">
        <v>0</v>
      </c>
      <c r="F36" s="325"/>
      <c r="G36" s="325"/>
      <c r="H36" s="325"/>
      <c r="I36" s="325"/>
      <c r="J36" s="326" t="s">
        <v>119</v>
      </c>
      <c r="K36" s="316"/>
      <c r="L36" s="316"/>
    </row>
    <row r="37" spans="1:12" ht="15.2" customHeight="1">
      <c r="A37" s="320" t="s">
        <v>102</v>
      </c>
      <c r="B37" s="320"/>
      <c r="C37" s="320"/>
      <c r="D37" s="320"/>
      <c r="E37" s="320"/>
      <c r="F37" s="320"/>
      <c r="G37" s="320"/>
      <c r="H37" s="320"/>
      <c r="I37" s="320"/>
      <c r="J37" s="320"/>
      <c r="K37" s="316"/>
      <c r="L37" s="316"/>
    </row>
    <row r="38" spans="1:12">
      <c r="A38" s="321">
        <v>1.96986426918024e-11</v>
      </c>
      <c r="B38" s="321">
        <v>0</v>
      </c>
      <c r="C38" s="321">
        <v>1e-05</v>
      </c>
      <c r="D38" s="321">
        <v>0</v>
      </c>
      <c r="E38" s="321">
        <v>0</v>
      </c>
      <c r="F38" s="322"/>
      <c r="G38" s="323" t="s">
        <v>30</v>
      </c>
      <c r="H38" s="323" t="s">
        <v>30</v>
      </c>
      <c r="I38" s="323" t="s">
        <v>30</v>
      </c>
      <c r="J38" s="323" t="s">
        <v>30</v>
      </c>
      <c r="K38" s="316"/>
      <c r="L38" s="316"/>
    </row>
    <row r="39" spans="1:12">
      <c r="A39" s="324">
        <v>1.96986426918024e-11</v>
      </c>
      <c r="B39" s="325"/>
      <c r="C39" s="324">
        <v>1e-05</v>
      </c>
      <c r="D39" s="325"/>
      <c r="E39" s="324">
        <v>0</v>
      </c>
      <c r="F39" s="325"/>
      <c r="G39" s="325"/>
      <c r="H39" s="325"/>
      <c r="I39" s="325"/>
      <c r="J39" s="326" t="s">
        <v>103</v>
      </c>
      <c r="K39" s="316"/>
      <c r="L39" s="316"/>
    </row>
    <row r="40" spans="1:12">
      <c r="A40" s="324">
        <v>9.84932134590122e-11</v>
      </c>
      <c r="B40" s="325"/>
      <c r="C40" s="324">
        <v>5e-05</v>
      </c>
      <c r="D40" s="325"/>
      <c r="E40" s="324">
        <v>0</v>
      </c>
      <c r="F40" s="325"/>
      <c r="G40" s="325"/>
      <c r="H40" s="325"/>
      <c r="I40" s="325"/>
      <c r="J40" s="326" t="s">
        <v>43</v>
      </c>
      <c r="K40" s="316"/>
      <c r="L40" s="316"/>
    </row>
    <row r="41" spans="1:12">
      <c r="A41" s="327">
        <v>1.96986426918024e-10</v>
      </c>
      <c r="B41" s="328"/>
      <c r="C41" s="327">
        <v>0.0001</v>
      </c>
      <c r="D41" s="328"/>
      <c r="E41" s="327">
        <v>0</v>
      </c>
      <c r="F41" s="328"/>
      <c r="G41" s="328"/>
      <c r="H41" s="328"/>
      <c r="I41" s="328"/>
      <c r="J41" s="329" t="s">
        <v>120</v>
      </c>
      <c r="K41" s="316"/>
      <c r="L41" s="316"/>
    </row>
    <row r="42" spans="1:12" ht="20.1" customHeight="1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</row>
    <row r="43" spans="1:12" ht="36" customHeight="1">
      <c r="A43" s="316" t="s">
        <v>8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43:K43"/>
    <mergeCell ref="A37:J37"/>
    <mergeCell ref="A34:J34"/>
    <mergeCell ref="A31:J31"/>
    <mergeCell ref="A28:J28"/>
    <mergeCell ref="A25:J25"/>
    <mergeCell ref="A24:J24"/>
    <mergeCell ref="A20:J20"/>
    <mergeCell ref="A17:J17"/>
    <mergeCell ref="A14:J14"/>
    <mergeCell ref="A11:J11"/>
    <mergeCell ref="A8:J8"/>
    <mergeCell ref="A7:J7"/>
    <mergeCell ref="A4:K4"/>
    <mergeCell ref="A3:K3"/>
    <mergeCell ref="A2:K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112"/>
  <sheetViews>
    <sheetView workbookViewId="0" showGridLines="0">
      <selection activeCell="A5" sqref="A5"/>
    </sheetView>
  </sheetViews>
  <sheetFormatPr defaultRowHeight="12.75"/>
  <cols>
    <col min="1" max="1" style="330" width="10.1442" customWidth="1"/>
    <col min="2" max="2" style="330" width="21.16507" customWidth="1"/>
    <col min="3" max="3" style="330" width="8.711805" customWidth="1"/>
    <col min="4" max="4" style="330" width="17.01659" customWidth="1"/>
    <col min="5" max="5" style="330" width="10.1442" customWidth="1"/>
    <col min="6" max="6" style="330" width="8.711805" customWidth="1"/>
    <col min="7" max="7" style="330" width="10.1442" customWidth="1"/>
    <col min="8" max="8" style="330" width="13.5804" customWidth="1"/>
    <col min="9" max="9" style="330" width="25.31746" customWidth="1"/>
    <col min="10" max="10" style="330" width="6.852817" customWidth="1"/>
    <col min="11" max="11" style="330" width="14.86799" customWidth="1"/>
    <col min="12" max="256" style="330"/>
  </cols>
  <sheetData>
    <row r="1" spans="1:11" ht="0.95" customHeight="1">
      <c r="A1" s="331"/>
      <c r="B1" s="331"/>
      <c r="C1" s="331"/>
      <c r="D1" s="331"/>
      <c r="E1" s="331"/>
      <c r="F1" s="331"/>
      <c r="G1" s="331"/>
      <c r="H1" s="331"/>
      <c r="I1" s="331"/>
      <c r="J1" s="331"/>
      <c r="K1" s="331"/>
    </row>
    <row r="2" spans="1:11" ht="21.6" customHeight="1">
      <c r="A2" s="332" t="str">
        <v>ניירות ערך לא סחירים: חוזים עתידיים</v>
      </c>
      <c r="B2" s="332"/>
      <c r="C2" s="332"/>
      <c r="D2" s="332"/>
      <c r="E2" s="332"/>
      <c r="F2" s="332"/>
      <c r="G2" s="332"/>
      <c r="H2" s="332"/>
      <c r="I2" s="332"/>
      <c r="J2" s="332"/>
      <c r="K2" s="333"/>
    </row>
    <row r="3" spans="1:11" ht="36" customHeight="1">
      <c r="A3" s="334" t="s">
        <v>1</v>
      </c>
      <c r="B3" s="334"/>
      <c r="C3" s="334"/>
      <c r="D3" s="334"/>
      <c r="E3" s="334"/>
      <c r="F3" s="334"/>
      <c r="G3" s="334"/>
      <c r="H3" s="334"/>
      <c r="I3" s="334"/>
      <c r="J3" s="334"/>
      <c r="K3" s="333"/>
    </row>
    <row r="4" spans="1:11" ht="48.95" customHeight="1">
      <c r="A4" s="335" t="s">
        <v>2</v>
      </c>
      <c r="B4" s="335"/>
      <c r="C4" s="335"/>
      <c r="D4" s="335"/>
      <c r="E4" s="335"/>
      <c r="F4" s="335"/>
      <c r="G4" s="335"/>
      <c r="H4" s="335"/>
      <c r="I4" s="335"/>
      <c r="J4" s="335"/>
      <c r="K4" s="333"/>
    </row>
    <row r="5" spans="1:11" ht="28.7" customHeight="1">
      <c r="A5" s="333"/>
      <c r="B5" s="333"/>
      <c r="C5" s="333"/>
      <c r="D5" s="333"/>
      <c r="E5" s="333"/>
      <c r="F5" s="333"/>
      <c r="G5" s="333"/>
      <c r="H5" s="333"/>
      <c r="I5" s="333"/>
      <c r="J5" s="333"/>
      <c r="K5" s="333"/>
    </row>
    <row r="6" spans="1:11">
      <c r="A6" s="336" t="s">
        <v>3</v>
      </c>
      <c r="B6" s="336" t="s">
        <v>20</v>
      </c>
      <c r="C6" s="336" t="s">
        <v>46</v>
      </c>
      <c r="D6" s="336" t="s">
        <v>47</v>
      </c>
      <c r="E6" s="336" t="s">
        <v>123</v>
      </c>
      <c r="F6" s="336" t="s">
        <v>10</v>
      </c>
      <c r="G6" s="336" t="s">
        <v>59</v>
      </c>
      <c r="H6" s="336" t="s">
        <v>25</v>
      </c>
      <c r="I6" s="336" t="s">
        <v>26</v>
      </c>
      <c r="J6" s="333"/>
      <c r="K6" s="333"/>
    </row>
    <row r="7" spans="1:11" ht="15.2" customHeight="1">
      <c r="A7" s="337" t="s">
        <v>27</v>
      </c>
      <c r="B7" s="337"/>
      <c r="C7" s="337"/>
      <c r="D7" s="337"/>
      <c r="E7" s="337"/>
      <c r="F7" s="337"/>
      <c r="G7" s="337"/>
      <c r="H7" s="337"/>
      <c r="I7" s="337"/>
      <c r="J7" s="333"/>
      <c r="K7" s="333"/>
    </row>
    <row r="8" spans="1:11" ht="15.2" customHeight="1">
      <c r="A8" s="337" t="s">
        <v>110</v>
      </c>
      <c r="B8" s="337"/>
      <c r="C8" s="337"/>
      <c r="D8" s="337"/>
      <c r="E8" s="337"/>
      <c r="F8" s="337"/>
      <c r="G8" s="337"/>
      <c r="H8" s="337"/>
      <c r="I8" s="337"/>
      <c r="J8" s="333"/>
      <c r="K8" s="333"/>
    </row>
    <row r="9" spans="1:11">
      <c r="A9" s="338">
        <v>1.96986426918024e-11</v>
      </c>
      <c r="B9" s="338">
        <v>1e-05</v>
      </c>
      <c r="C9" s="338">
        <v>0</v>
      </c>
      <c r="D9" s="338">
        <v>0</v>
      </c>
      <c r="E9" s="339"/>
      <c r="F9" s="340" t="s">
        <v>30</v>
      </c>
      <c r="G9" s="340" t="s">
        <v>30</v>
      </c>
      <c r="H9" s="340" t="s">
        <v>30</v>
      </c>
      <c r="I9" s="340" t="s">
        <v>30</v>
      </c>
      <c r="J9" s="333"/>
      <c r="K9" s="333"/>
    </row>
    <row r="10" spans="1:11">
      <c r="A10" s="341">
        <v>1.96986426918024e-11</v>
      </c>
      <c r="B10" s="341">
        <v>1e-05</v>
      </c>
      <c r="C10" s="342"/>
      <c r="D10" s="341">
        <v>0</v>
      </c>
      <c r="E10" s="342"/>
      <c r="F10" s="342"/>
      <c r="G10" s="342"/>
      <c r="H10" s="342"/>
      <c r="I10" s="343" t="s">
        <v>111</v>
      </c>
      <c r="J10" s="333"/>
      <c r="K10" s="333"/>
    </row>
    <row r="11" spans="1:11" ht="15.2" customHeight="1">
      <c r="A11" s="337" t="s">
        <v>112</v>
      </c>
      <c r="B11" s="337"/>
      <c r="C11" s="337"/>
      <c r="D11" s="337"/>
      <c r="E11" s="337"/>
      <c r="F11" s="337"/>
      <c r="G11" s="337"/>
      <c r="H11" s="337"/>
      <c r="I11" s="337"/>
      <c r="J11" s="333"/>
      <c r="K11" s="333"/>
    </row>
    <row r="12" spans="1:11">
      <c r="A12" s="338">
        <v>0.0111331126692552</v>
      </c>
      <c r="B12" s="338">
        <v>5651.715625</v>
      </c>
      <c r="C12" s="338">
        <v>45.213725</v>
      </c>
      <c r="D12" s="338">
        <v>43587500</v>
      </c>
      <c r="E12" s="339">
        <v>40308</v>
      </c>
      <c r="F12" s="340" t="s">
        <v>12</v>
      </c>
      <c r="G12" s="340" t="s">
        <v>70</v>
      </c>
      <c r="H12" s="340" t="str">
        <v>31001500</v>
      </c>
      <c r="I12" s="340" t="str">
        <v>5.88%/5.4265% 11.19 HAPI- בנק הפועלים</v>
      </c>
      <c r="J12" s="333"/>
      <c r="K12" s="333"/>
    </row>
    <row r="13" spans="1:11">
      <c r="A13" s="338">
        <v>-0.000773552502386342</v>
      </c>
      <c r="B13" s="338">
        <v>-392.693301</v>
      </c>
      <c r="C13" s="338">
        <v>-10.069059</v>
      </c>
      <c r="D13" s="338">
        <v>18768360</v>
      </c>
      <c r="E13" s="339">
        <v>40549</v>
      </c>
      <c r="F13" s="340" t="s">
        <v>13</v>
      </c>
      <c r="G13" s="340" t="s">
        <v>70</v>
      </c>
      <c r="H13" s="340" t="str">
        <v>31002300</v>
      </c>
      <c r="I13" s="340" t="str">
        <v>HAPI   ISR 03.20 4.625%/5.85%- בנק הפועלים</v>
      </c>
      <c r="J13" s="333"/>
      <c r="K13" s="333"/>
    </row>
    <row r="14" spans="1:11">
      <c r="A14" s="338">
        <v>0.00240292117338793</v>
      </c>
      <c r="B14" s="338">
        <v>1219.8409865</v>
      </c>
      <c r="C14" s="338">
        <v>33.420301</v>
      </c>
      <c r="D14" s="338">
        <v>17565260</v>
      </c>
      <c r="E14" s="339">
        <v>40255</v>
      </c>
      <c r="F14" s="340" t="s">
        <v>13</v>
      </c>
      <c r="G14" s="340" t="s">
        <v>70</v>
      </c>
      <c r="H14" s="340" t="str">
        <v>31001000</v>
      </c>
      <c r="I14" s="340" t="str">
        <v>HAPI  ISR 03.20 4.625%/5.58- בנק הפועלים</v>
      </c>
      <c r="J14" s="333"/>
      <c r="K14" s="333"/>
    </row>
    <row r="15" spans="1:11">
      <c r="A15" s="338">
        <v>0.00194755823534718</v>
      </c>
      <c r="B15" s="338">
        <v>988.67636</v>
      </c>
      <c r="C15" s="338">
        <v>28.247896</v>
      </c>
      <c r="D15" s="338">
        <v>16843400</v>
      </c>
      <c r="E15" s="339">
        <v>40296</v>
      </c>
      <c r="F15" s="340" t="s">
        <v>13</v>
      </c>
      <c r="G15" s="340" t="s">
        <v>70</v>
      </c>
      <c r="H15" s="340" t="str">
        <v>31001400</v>
      </c>
      <c r="I15" s="340" t="str">
        <v>HAPI  ISR 03.20 4.625%/5.91%- בנק הפועלים</v>
      </c>
      <c r="J15" s="333"/>
      <c r="K15" s="333"/>
    </row>
    <row r="16" spans="1:11">
      <c r="A16" s="338">
        <v>0.0106293875964966</v>
      </c>
      <c r="B16" s="338">
        <v>5396</v>
      </c>
      <c r="C16" s="338">
        <v>53.96</v>
      </c>
      <c r="D16" s="338">
        <v>34870000</v>
      </c>
      <c r="E16" s="339">
        <v>40631</v>
      </c>
      <c r="F16" s="340" t="s">
        <v>12</v>
      </c>
      <c r="G16" s="340" t="s">
        <v>70</v>
      </c>
      <c r="H16" s="340" t="str">
        <v>31003500</v>
      </c>
      <c r="I16" s="340" t="str">
        <v>HAPI  RBS 3/21 L+4.68 BP/9.33%- בנק הפועלים</v>
      </c>
      <c r="J16" s="333"/>
      <c r="K16" s="333"/>
    </row>
    <row r="17" spans="1:11">
      <c r="A17" s="338">
        <v>0.019377443124622</v>
      </c>
      <c r="B17" s="338">
        <v>9836.9433</v>
      </c>
      <c r="C17" s="338">
        <v>98.369433</v>
      </c>
      <c r="D17" s="338">
        <v>34870000</v>
      </c>
      <c r="E17" s="339">
        <v>41185</v>
      </c>
      <c r="F17" s="340" t="s">
        <v>12</v>
      </c>
      <c r="G17" s="340" t="s">
        <v>70</v>
      </c>
      <c r="H17" s="340" t="str">
        <v>31007000</v>
      </c>
      <c r="I17" s="340" t="str">
        <v>HAPI GAZIT 2022 5.52%/7.1750%- בנק הפועלים</v>
      </c>
      <c r="J17" s="333"/>
      <c r="K17" s="333"/>
    </row>
    <row r="18" spans="1:11">
      <c r="A18" s="338">
        <v>0.00752921186089147</v>
      </c>
      <c r="B18" s="338">
        <v>3822.1983</v>
      </c>
      <c r="C18" s="338">
        <v>70.78145</v>
      </c>
      <c r="D18" s="338">
        <v>18829800</v>
      </c>
      <c r="E18" s="339">
        <v>40963</v>
      </c>
      <c r="F18" s="340" t="s">
        <v>12</v>
      </c>
      <c r="G18" s="340" t="s">
        <v>70</v>
      </c>
      <c r="H18" s="340" t="str">
        <v>31006300</v>
      </c>
      <c r="I18" s="340" t="str">
        <v>HAPI ISR 2022 4%/5.4150%- בנק הפועלים</v>
      </c>
      <c r="J18" s="333"/>
      <c r="K18" s="333"/>
    </row>
    <row r="19" spans="1:11">
      <c r="A19" s="338">
        <v>0.0109534556800258</v>
      </c>
      <c r="B19" s="338">
        <v>5560.5129</v>
      </c>
      <c r="C19" s="338">
        <v>55.605129</v>
      </c>
      <c r="D19" s="338">
        <v>34870000</v>
      </c>
      <c r="E19" s="339">
        <v>40913</v>
      </c>
      <c r="F19" s="340" t="s">
        <v>12</v>
      </c>
      <c r="G19" s="340" t="s">
        <v>70</v>
      </c>
      <c r="H19" s="340" t="str">
        <v>31005400</v>
      </c>
      <c r="I19" s="340" t="str">
        <v>HAPI PHONIX 2019 L+4.075%/6.675%- בנק הפועלים</v>
      </c>
      <c r="J19" s="333"/>
      <c r="K19" s="333"/>
    </row>
    <row r="20" spans="1:11">
      <c r="A20" s="338">
        <v>0.00945225780654465</v>
      </c>
      <c r="B20" s="338">
        <v>4798.431016</v>
      </c>
      <c r="C20" s="338">
        <v>35.282581</v>
      </c>
      <c r="D20" s="338">
        <v>65448640</v>
      </c>
      <c r="E20" s="339">
        <v>40578</v>
      </c>
      <c r="F20" s="340" t="s">
        <v>13</v>
      </c>
      <c r="G20" s="340" t="s">
        <v>70</v>
      </c>
      <c r="H20" s="340" t="str">
        <v>31002900</v>
      </c>
      <c r="I20" s="340" t="str">
        <v>MIZI  ISR 03.20 4.625%/5.805%- בנק מזרחי טפחות</v>
      </c>
      <c r="J20" s="333"/>
      <c r="K20" s="333"/>
    </row>
    <row r="21" spans="1:11">
      <c r="A21" s="338">
        <v>0.0156663193045641</v>
      </c>
      <c r="B21" s="338">
        <v>7952.9943</v>
      </c>
      <c r="C21" s="338">
        <v>132.549905</v>
      </c>
      <c r="D21" s="338">
        <v>20922000</v>
      </c>
      <c r="E21" s="339">
        <v>39898</v>
      </c>
      <c r="F21" s="340" t="s">
        <v>12</v>
      </c>
      <c r="G21" s="340" t="s">
        <v>70</v>
      </c>
      <c r="H21" s="340" t="str">
        <v>31000300</v>
      </c>
      <c r="I21" s="340" t="str">
        <v>MIZI  ISR 3/19 5.125%/3.18%CPI- בנק מזרחי טפחות</v>
      </c>
      <c r="J21" s="333"/>
      <c r="K21" s="333"/>
    </row>
    <row r="22" spans="1:11">
      <c r="A22" s="338">
        <v>0.0169228137831046</v>
      </c>
      <c r="B22" s="338">
        <v>8590.85270385</v>
      </c>
      <c r="C22" s="338">
        <v>93.966122</v>
      </c>
      <c r="D22" s="338">
        <v>31879897.5</v>
      </c>
      <c r="E22" s="339">
        <v>41185</v>
      </c>
      <c r="F22" s="340" t="s">
        <v>12</v>
      </c>
      <c r="G22" s="340" t="s">
        <v>70</v>
      </c>
      <c r="H22" s="340" t="str">
        <v>31007100</v>
      </c>
      <c r="I22" s="340" t="str">
        <v>MIZI GAZIT 2022 5.52%/7.1%- בנק מזרחי טפחות</v>
      </c>
      <c r="J22" s="333"/>
      <c r="K22" s="333"/>
    </row>
    <row r="23" spans="1:11">
      <c r="A23" s="338">
        <v>0.00603430470561692</v>
      </c>
      <c r="B23" s="338">
        <v>3063.309894</v>
      </c>
      <c r="C23" s="338">
        <v>56.727961</v>
      </c>
      <c r="D23" s="338">
        <v>18829800</v>
      </c>
      <c r="E23" s="339">
        <v>40934</v>
      </c>
      <c r="F23" s="340" t="s">
        <v>12</v>
      </c>
      <c r="G23" s="340" t="s">
        <v>70</v>
      </c>
      <c r="H23" s="340" t="str">
        <v>31005800</v>
      </c>
      <c r="I23" s="340" t="str">
        <v>MIZI ING 04/1/22L+3.8%/6.945%- בנק מזרחי טפחות</v>
      </c>
      <c r="J23" s="333"/>
      <c r="K23" s="333"/>
    </row>
    <row r="24" spans="1:11">
      <c r="A24" s="338">
        <v>0.00667188153739201</v>
      </c>
      <c r="B24" s="338">
        <v>3386.975256</v>
      </c>
      <c r="C24" s="338">
        <v>53.761512</v>
      </c>
      <c r="D24" s="338">
        <v>21968100</v>
      </c>
      <c r="E24" s="339">
        <v>40850</v>
      </c>
      <c r="F24" s="340" t="s">
        <v>12</v>
      </c>
      <c r="G24" s="340" t="s">
        <v>70</v>
      </c>
      <c r="H24" s="340" t="str">
        <v>31004600</v>
      </c>
      <c r="I24" s="340" t="str">
        <v>MIZI ISRAEL 06.22 5%/6.075%- בנק מזרחי טפחות</v>
      </c>
      <c r="J24" s="333"/>
      <c r="K24" s="333"/>
    </row>
    <row r="25" spans="1:11">
      <c r="A25" s="338">
        <v>0.00255076850876826</v>
      </c>
      <c r="B25" s="338">
        <v>1294.8955665</v>
      </c>
      <c r="C25" s="338">
        <v>55.101939</v>
      </c>
      <c r="D25" s="338">
        <v>8194450</v>
      </c>
      <c r="E25" s="339">
        <v>40914</v>
      </c>
      <c r="F25" s="340" t="s">
        <v>12</v>
      </c>
      <c r="G25" s="340" t="s">
        <v>70</v>
      </c>
      <c r="H25" s="340" t="str">
        <v>31005300</v>
      </c>
      <c r="I25" s="340" t="str">
        <v>MIZI NETAFIM 2018 L6M+610BP- בנק מזרחי טפחות</v>
      </c>
      <c r="J25" s="333"/>
      <c r="K25" s="333"/>
    </row>
    <row r="26" spans="1:11">
      <c r="A26" s="338">
        <v>0.00392629091226185</v>
      </c>
      <c r="B26" s="338">
        <v>1993.1784</v>
      </c>
      <c r="C26" s="338">
        <v>33.21964</v>
      </c>
      <c r="D26" s="338">
        <v>20922000</v>
      </c>
      <c r="E26" s="339">
        <v>40570</v>
      </c>
      <c r="F26" s="340" t="s">
        <v>12</v>
      </c>
      <c r="G26" s="340" t="s">
        <v>70</v>
      </c>
      <c r="H26" s="340" t="str">
        <v>31002600</v>
      </c>
      <c r="I26" s="340" t="str">
        <v>MIZI ORMAT 08.17 7%/8.44%- בנק מזרחי טפחות</v>
      </c>
      <c r="J26" s="333"/>
      <c r="K26" s="333"/>
    </row>
    <row r="27" spans="1:11">
      <c r="A27" s="338">
        <v>0.00449972647746372</v>
      </c>
      <c r="B27" s="338">
        <v>2284.2825</v>
      </c>
      <c r="C27" s="338">
        <v>45.68565</v>
      </c>
      <c r="D27" s="338">
        <v>17435000</v>
      </c>
      <c r="E27" s="339">
        <v>40252</v>
      </c>
      <c r="F27" s="340" t="s">
        <v>12</v>
      </c>
      <c r="G27" s="340" t="s">
        <v>70</v>
      </c>
      <c r="H27" s="340" t="str">
        <v>31000700</v>
      </c>
      <c r="I27" s="340" t="str">
        <v>MIZI RABO 6/19 11%/11.43%- בנק מזרחי טפחות</v>
      </c>
      <c r="J27" s="333"/>
      <c r="K27" s="333"/>
    </row>
    <row r="28" spans="1:11">
      <c r="A28" s="338">
        <v>-0.000241042421599598</v>
      </c>
      <c r="B28" s="338">
        <v>-122.36499</v>
      </c>
      <c r="C28" s="338">
        <v>-1.23601</v>
      </c>
      <c r="D28" s="338">
        <v>34521300</v>
      </c>
      <c r="E28" s="339">
        <v>40660</v>
      </c>
      <c r="F28" s="340" t="s">
        <v>12</v>
      </c>
      <c r="G28" s="340" t="s">
        <v>70</v>
      </c>
      <c r="H28" s="340" t="str">
        <v>31003600</v>
      </c>
      <c r="I28" s="340" t="str">
        <v>5.367/6.78 חב' לישראלBLL 03.16- לאומי</v>
      </c>
      <c r="J28" s="333"/>
      <c r="K28" s="333"/>
    </row>
    <row r="29" spans="1:11">
      <c r="A29" s="338">
        <v>0.0108981706513656</v>
      </c>
      <c r="B29" s="338">
        <v>5532.4475</v>
      </c>
      <c r="C29" s="338">
        <v>44.25958</v>
      </c>
      <c r="D29" s="338">
        <v>43587500</v>
      </c>
      <c r="E29" s="339">
        <v>40309</v>
      </c>
      <c r="F29" s="340" t="s">
        <v>12</v>
      </c>
      <c r="G29" s="340" t="s">
        <v>70</v>
      </c>
      <c r="H29" s="340" t="str">
        <v>31001600</v>
      </c>
      <c r="I29" s="340" t="str">
        <v>5.845%/5.4264% 11/19פקדון BLL- לאומי</v>
      </c>
      <c r="J29" s="333"/>
      <c r="K29" s="333"/>
    </row>
    <row r="30" spans="1:11">
      <c r="A30" s="338">
        <v>0.00245683221876563</v>
      </c>
      <c r="B30" s="338">
        <v>1247.208885</v>
      </c>
      <c r="C30" s="338">
        <v>21.31981</v>
      </c>
      <c r="D30" s="338">
        <v>28152540</v>
      </c>
      <c r="E30" s="339">
        <v>40574</v>
      </c>
      <c r="F30" s="340" t="s">
        <v>13</v>
      </c>
      <c r="G30" s="340" t="s">
        <v>70</v>
      </c>
      <c r="H30" s="340" t="str">
        <v>31002800</v>
      </c>
      <c r="I30" s="340" t="str">
        <v>BLL   ISR 03.20 4.625%/5.88%- לאומי</v>
      </c>
      <c r="J30" s="333"/>
      <c r="K30" s="333"/>
    </row>
    <row r="31" spans="1:11">
      <c r="A31" s="338">
        <v>0.00310784857361865</v>
      </c>
      <c r="B31" s="338">
        <v>1577.69681</v>
      </c>
      <c r="C31" s="338">
        <v>29.48966</v>
      </c>
      <c r="D31" s="338">
        <v>25746340</v>
      </c>
      <c r="E31" s="339">
        <v>40255</v>
      </c>
      <c r="F31" s="340" t="s">
        <v>13</v>
      </c>
      <c r="G31" s="340" t="s">
        <v>70</v>
      </c>
      <c r="H31" s="340" t="str">
        <v>31000900</v>
      </c>
      <c r="I31" s="340" t="str">
        <v>BLL  ISR 03.20 4.625%/5.59%- לאומי</v>
      </c>
      <c r="J31" s="333"/>
      <c r="K31" s="333"/>
    </row>
    <row r="32" spans="1:11">
      <c r="A32" s="338">
        <v>0.00398777857073832</v>
      </c>
      <c r="B32" s="338">
        <v>2024.39256</v>
      </c>
      <c r="C32" s="338">
        <v>34.90332</v>
      </c>
      <c r="D32" s="338">
        <v>27911920</v>
      </c>
      <c r="E32" s="339">
        <v>40582</v>
      </c>
      <c r="F32" s="340" t="s">
        <v>13</v>
      </c>
      <c r="G32" s="340" t="s">
        <v>70</v>
      </c>
      <c r="H32" s="340" t="str">
        <v>31003000</v>
      </c>
      <c r="I32" s="340" t="str">
        <v>BLL  ISR 03.20 4.625%/5.85%- לאומי</v>
      </c>
      <c r="J32" s="333"/>
      <c r="K32" s="333"/>
    </row>
    <row r="33" spans="1:11">
      <c r="A33" s="338">
        <v>0.00293792559973018</v>
      </c>
      <c r="B33" s="338">
        <v>1491.43555</v>
      </c>
      <c r="C33" s="338">
        <v>27.11701</v>
      </c>
      <c r="D33" s="338">
        <v>26468200</v>
      </c>
      <c r="E33" s="339">
        <v>40262</v>
      </c>
      <c r="F33" s="340" t="s">
        <v>13</v>
      </c>
      <c r="G33" s="340" t="s">
        <v>70</v>
      </c>
      <c r="H33" s="340" t="str">
        <v>31001100</v>
      </c>
      <c r="I33" s="340" t="str">
        <v>BLL  ISR 03.20 4.625%/5.86%- לאומי</v>
      </c>
      <c r="J33" s="333"/>
      <c r="K33" s="333"/>
    </row>
    <row r="34" spans="1:11">
      <c r="A34" s="338">
        <v>0.00210641023716593</v>
      </c>
      <c r="B34" s="338">
        <v>1069.31745</v>
      </c>
      <c r="C34" s="338">
        <v>23.76261</v>
      </c>
      <c r="D34" s="338">
        <v>21655800</v>
      </c>
      <c r="E34" s="339">
        <v>40295</v>
      </c>
      <c r="F34" s="340" t="s">
        <v>13</v>
      </c>
      <c r="G34" s="340" t="s">
        <v>70</v>
      </c>
      <c r="H34" s="340" t="str">
        <v>31001300</v>
      </c>
      <c r="I34" s="340" t="str">
        <v>BLL  ISR 03.20 4.625%/5.91%- לאומי</v>
      </c>
      <c r="J34" s="333"/>
      <c r="K34" s="333"/>
    </row>
    <row r="35" spans="1:11">
      <c r="A35" s="338">
        <v>0.0069367873556967</v>
      </c>
      <c r="B35" s="338">
        <v>3521.45448</v>
      </c>
      <c r="C35" s="338">
        <v>65.21212</v>
      </c>
      <c r="D35" s="338">
        <v>18829800</v>
      </c>
      <c r="E35" s="339">
        <v>40952</v>
      </c>
      <c r="F35" s="340" t="s">
        <v>12</v>
      </c>
      <c r="G35" s="340" t="s">
        <v>70</v>
      </c>
      <c r="H35" s="340" t="str">
        <v>31006100</v>
      </c>
      <c r="I35" s="340" t="str">
        <v>BLL  ISR 06.22 4%/5.3125%- לאומי</v>
      </c>
      <c r="J35" s="333"/>
      <c r="K35" s="333"/>
    </row>
    <row r="36" spans="1:11">
      <c r="A36" s="338">
        <v>0.00542985945041558</v>
      </c>
      <c r="B36" s="338">
        <v>2756.46375</v>
      </c>
      <c r="C36" s="338">
        <v>102.09125</v>
      </c>
      <c r="D36" s="338">
        <v>9414900</v>
      </c>
      <c r="E36" s="339">
        <v>40942</v>
      </c>
      <c r="F36" s="340" t="s">
        <v>12</v>
      </c>
      <c r="G36" s="340" t="s">
        <v>70</v>
      </c>
      <c r="H36" s="340" t="str">
        <v>31005900</v>
      </c>
      <c r="I36" s="340" t="str">
        <v>BLL  ISR ELEC 12.27 7.75%/9.23%- לאומי</v>
      </c>
      <c r="J36" s="333"/>
      <c r="K36" s="333"/>
    </row>
    <row r="37" spans="1:11">
      <c r="A37" s="338">
        <v>-0.000760469331694435</v>
      </c>
      <c r="B37" s="338">
        <v>-386.05164</v>
      </c>
      <c r="C37" s="338">
        <v>-9.89876</v>
      </c>
      <c r="D37" s="338">
        <v>18768360</v>
      </c>
      <c r="E37" s="339">
        <v>40548</v>
      </c>
      <c r="F37" s="340" t="s">
        <v>13</v>
      </c>
      <c r="G37" s="340" t="s">
        <v>70</v>
      </c>
      <c r="H37" s="340" t="str">
        <v>31002200</v>
      </c>
      <c r="I37" s="340" t="str">
        <v>BLL  ISRAEL 03.20 4.625%/5.94%- לאומי</v>
      </c>
      <c r="J37" s="333"/>
      <c r="K37" s="333"/>
    </row>
    <row r="38" spans="1:11">
      <c r="A38" s="338">
        <v>0.000732098187916198</v>
      </c>
      <c r="B38" s="338">
        <v>371.6490518511</v>
      </c>
      <c r="C38" s="338">
        <v>30.91251</v>
      </c>
      <c r="D38" s="338">
        <v>5785760.8364</v>
      </c>
      <c r="E38" s="339">
        <v>40918</v>
      </c>
      <c r="F38" s="340" t="s">
        <v>13</v>
      </c>
      <c r="G38" s="340" t="s">
        <v>70</v>
      </c>
      <c r="H38" s="340" t="str">
        <v>31005500</v>
      </c>
      <c r="I38" s="340" t="str">
        <v>BLL  NETAFIM 06.18 EURLAB/8.61%- לאומי</v>
      </c>
      <c r="J38" s="333"/>
      <c r="K38" s="333"/>
    </row>
    <row r="39" spans="1:11">
      <c r="A39" s="338">
        <v>0.00274920958885039</v>
      </c>
      <c r="B39" s="338">
        <v>1395.63402</v>
      </c>
      <c r="C39" s="338">
        <v>30.33987</v>
      </c>
      <c r="D39" s="338">
        <v>16040200</v>
      </c>
      <c r="E39" s="339">
        <v>39703</v>
      </c>
      <c r="F39" s="340" t="s">
        <v>12</v>
      </c>
      <c r="G39" s="340" t="s">
        <v>70</v>
      </c>
      <c r="H39" s="340" t="str">
        <v>31000114</v>
      </c>
      <c r="I39" s="340" t="str">
        <v>BLL BAC 5/18 5.65%/6.65%- לאומי</v>
      </c>
      <c r="J39" s="333"/>
      <c r="K39" s="333"/>
    </row>
    <row r="40" spans="1:11">
      <c r="A40" s="338">
        <v>0.00381766013706775</v>
      </c>
      <c r="B40" s="338">
        <v>1938.032075</v>
      </c>
      <c r="C40" s="338">
        <v>110.74469</v>
      </c>
      <c r="D40" s="338">
        <v>6102250</v>
      </c>
      <c r="E40" s="339">
        <v>40954</v>
      </c>
      <c r="F40" s="340" t="s">
        <v>12</v>
      </c>
      <c r="G40" s="340" t="s">
        <v>70</v>
      </c>
      <c r="H40" s="340" t="str">
        <v>31006200</v>
      </c>
      <c r="I40" s="340" t="str">
        <v>BLL HSBC 08.35 5.625%/6.9650%- לאומי</v>
      </c>
      <c r="J40" s="333"/>
      <c r="K40" s="333"/>
    </row>
    <row r="41" spans="1:11">
      <c r="A41" s="338">
        <v>0.0112120045020707</v>
      </c>
      <c r="B41" s="338">
        <v>5691.765</v>
      </c>
      <c r="C41" s="338">
        <v>113.8353</v>
      </c>
      <c r="D41" s="338">
        <v>17435000</v>
      </c>
      <c r="E41" s="339">
        <v>39566</v>
      </c>
      <c r="F41" s="340" t="s">
        <v>12</v>
      </c>
      <c r="G41" s="340" t="s">
        <v>70</v>
      </c>
      <c r="H41" s="340" t="str">
        <v>31000111</v>
      </c>
      <c r="I41" s="340" t="str">
        <v>BLL HSBC 6/16 L+0.43/2.57% CPI- לאומי</v>
      </c>
      <c r="J41" s="333"/>
      <c r="K41" s="333"/>
    </row>
    <row r="42" spans="1:11">
      <c r="A42" s="338">
        <v>0.00512860579313933</v>
      </c>
      <c r="B42" s="338">
        <v>2603.532575</v>
      </c>
      <c r="C42" s="338">
        <v>58.50635</v>
      </c>
      <c r="D42" s="338">
        <v>15517150</v>
      </c>
      <c r="E42" s="339">
        <v>40861</v>
      </c>
      <c r="F42" s="340" t="s">
        <v>12</v>
      </c>
      <c r="G42" s="340" t="s">
        <v>70</v>
      </c>
      <c r="H42" s="340" t="str">
        <v>31004700</v>
      </c>
      <c r="I42" s="340" t="str">
        <v>BLL ING 04/01/22  L+3.8%/7.18- לאומי</v>
      </c>
      <c r="J42" s="333"/>
      <c r="K42" s="333"/>
    </row>
    <row r="43" spans="1:11">
      <c r="A43" s="338">
        <v>0.0144946828435818</v>
      </c>
      <c r="B43" s="338">
        <v>7358.214</v>
      </c>
      <c r="C43" s="338">
        <v>73.58214</v>
      </c>
      <c r="D43" s="338">
        <v>34870000</v>
      </c>
      <c r="E43" s="339">
        <v>40606</v>
      </c>
      <c r="F43" s="340" t="s">
        <v>12</v>
      </c>
      <c r="G43" s="340" t="s">
        <v>70</v>
      </c>
      <c r="H43" s="340" t="str">
        <v>31003300</v>
      </c>
      <c r="I43" s="340" t="str">
        <v>BLL ING 4/21 L+300BP/7.545%- לאומי</v>
      </c>
      <c r="J43" s="333"/>
      <c r="K43" s="333"/>
    </row>
    <row r="44" spans="1:11">
      <c r="A44" s="338">
        <v>0.0088080156356557</v>
      </c>
      <c r="B44" s="338">
        <v>4471.382</v>
      </c>
      <c r="C44" s="338">
        <v>44.71382</v>
      </c>
      <c r="D44" s="338">
        <v>34870000</v>
      </c>
      <c r="E44" s="339">
        <v>40689</v>
      </c>
      <c r="F44" s="340" t="s">
        <v>12</v>
      </c>
      <c r="G44" s="340" t="s">
        <v>70</v>
      </c>
      <c r="H44" s="340" t="str">
        <v>31003900</v>
      </c>
      <c r="I44" s="340" t="str">
        <v>BLL LLOYDS 21/06/21  L+3M/7.34- לאומי</v>
      </c>
      <c r="J44" s="333"/>
      <c r="K44" s="333"/>
    </row>
    <row r="45" spans="1:11">
      <c r="A45" s="341">
        <v>0.21272627846584</v>
      </c>
      <c r="B45" s="341">
        <v>107990.322883701</v>
      </c>
      <c r="C45" s="342"/>
      <c r="D45" s="341">
        <v>811481228.3364</v>
      </c>
      <c r="E45" s="342"/>
      <c r="F45" s="342"/>
      <c r="G45" s="342"/>
      <c r="H45" s="342"/>
      <c r="I45" s="343" t="s">
        <v>113</v>
      </c>
      <c r="J45" s="333"/>
      <c r="K45" s="333"/>
    </row>
    <row r="46" spans="1:11" ht="15.2" customHeight="1">
      <c r="A46" s="337" t="s">
        <v>151</v>
      </c>
      <c r="B46" s="337"/>
      <c r="C46" s="337"/>
      <c r="D46" s="337"/>
      <c r="E46" s="337"/>
      <c r="F46" s="337"/>
      <c r="G46" s="337"/>
      <c r="H46" s="337"/>
      <c r="I46" s="337"/>
      <c r="J46" s="333"/>
      <c r="K46" s="333"/>
    </row>
    <row r="47" spans="1:11">
      <c r="A47" s="338">
        <v>1.96986426918024e-11</v>
      </c>
      <c r="B47" s="338">
        <v>1e-05</v>
      </c>
      <c r="C47" s="338">
        <v>0</v>
      </c>
      <c r="D47" s="338">
        <v>0</v>
      </c>
      <c r="E47" s="339"/>
      <c r="F47" s="340" t="s">
        <v>30</v>
      </c>
      <c r="G47" s="340" t="s">
        <v>30</v>
      </c>
      <c r="H47" s="340" t="s">
        <v>30</v>
      </c>
      <c r="I47" s="340" t="s">
        <v>30</v>
      </c>
      <c r="J47" s="333"/>
      <c r="K47" s="333"/>
    </row>
    <row r="48" spans="1:11">
      <c r="A48" s="341">
        <v>1.96986426918024e-11</v>
      </c>
      <c r="B48" s="341">
        <v>1e-05</v>
      </c>
      <c r="C48" s="342"/>
      <c r="D48" s="341">
        <v>0</v>
      </c>
      <c r="E48" s="342"/>
      <c r="F48" s="342"/>
      <c r="G48" s="342"/>
      <c r="H48" s="342"/>
      <c r="I48" s="343" t="s">
        <v>152</v>
      </c>
      <c r="J48" s="333"/>
      <c r="K48" s="333"/>
    </row>
    <row r="49" spans="1:11" ht="15.2" customHeight="1">
      <c r="A49" s="337" t="s">
        <v>114</v>
      </c>
      <c r="B49" s="337"/>
      <c r="C49" s="337"/>
      <c r="D49" s="337"/>
      <c r="E49" s="337"/>
      <c r="F49" s="337"/>
      <c r="G49" s="337"/>
      <c r="H49" s="337"/>
      <c r="I49" s="337"/>
      <c r="J49" s="333"/>
      <c r="K49" s="333"/>
    </row>
    <row r="50" spans="1:11">
      <c r="A50" s="338">
        <v>0.00180301853845852</v>
      </c>
      <c r="B50" s="338">
        <v>915.3009</v>
      </c>
      <c r="C50" s="338">
        <v>5.085005</v>
      </c>
      <c r="D50" s="338">
        <v>18000000</v>
      </c>
      <c r="E50" s="339">
        <v>40519</v>
      </c>
      <c r="F50" s="340" t="s">
        <v>28</v>
      </c>
      <c r="G50" s="340" t="s">
        <v>70</v>
      </c>
      <c r="H50" s="340" t="str">
        <v>31002000</v>
      </c>
      <c r="I50" s="340" t="str">
        <v>HAPI 12/25 TEL3M/6.4%- בנק הפועלים</v>
      </c>
      <c r="J50" s="333"/>
      <c r="K50" s="333"/>
    </row>
    <row r="51" spans="1:11">
      <c r="A51" s="338">
        <v>0.00169390677165649</v>
      </c>
      <c r="B51" s="338">
        <v>859.9104</v>
      </c>
      <c r="C51" s="338">
        <v>4.77728</v>
      </c>
      <c r="D51" s="338">
        <v>18000000</v>
      </c>
      <c r="E51" s="339">
        <v>40973</v>
      </c>
      <c r="F51" s="340" t="s">
        <v>28</v>
      </c>
      <c r="G51" s="340" t="s">
        <v>70</v>
      </c>
      <c r="H51" s="340" t="str">
        <v>31006400</v>
      </c>
      <c r="I51" s="340" t="str">
        <v>BLL 7.3.22-7.3.27  TEL3M/6.5- לאומי</v>
      </c>
      <c r="J51" s="333"/>
      <c r="K51" s="333"/>
    </row>
    <row r="52" spans="1:11">
      <c r="A52" s="341">
        <v>0.00349692531011501</v>
      </c>
      <c r="B52" s="341">
        <v>1775.2113</v>
      </c>
      <c r="C52" s="342"/>
      <c r="D52" s="341">
        <v>36000000</v>
      </c>
      <c r="E52" s="342"/>
      <c r="F52" s="342"/>
      <c r="G52" s="342"/>
      <c r="H52" s="342"/>
      <c r="I52" s="343" t="s">
        <v>115</v>
      </c>
      <c r="J52" s="333"/>
      <c r="K52" s="333"/>
    </row>
    <row r="53" spans="1:11" ht="15.2" customHeight="1">
      <c r="A53" s="337" t="s">
        <v>102</v>
      </c>
      <c r="B53" s="337"/>
      <c r="C53" s="337"/>
      <c r="D53" s="337"/>
      <c r="E53" s="337"/>
      <c r="F53" s="337"/>
      <c r="G53" s="337"/>
      <c r="H53" s="337"/>
      <c r="I53" s="337"/>
      <c r="J53" s="333"/>
      <c r="K53" s="333"/>
    </row>
    <row r="54" spans="1:11">
      <c r="A54" s="338">
        <v>0.00744692019008718</v>
      </c>
      <c r="B54" s="338">
        <v>3780.423</v>
      </c>
      <c r="C54" s="338">
        <v>15.121692</v>
      </c>
      <c r="D54" s="338">
        <v>25000000</v>
      </c>
      <c r="E54" s="339">
        <v>40161</v>
      </c>
      <c r="F54" s="340" t="s">
        <v>28</v>
      </c>
      <c r="G54" s="340" t="s">
        <v>70</v>
      </c>
      <c r="H54" s="340" t="str">
        <v>31000400</v>
      </c>
      <c r="I54" s="340" t="str">
        <v>פקדון עתידי MIZI  12/19 7.1%- בנק מזרחי טפחות</v>
      </c>
      <c r="J54" s="333"/>
      <c r="K54" s="333"/>
    </row>
    <row r="55" spans="1:11">
      <c r="A55" s="338">
        <v>0.0221657036573202</v>
      </c>
      <c r="B55" s="338">
        <v>11252.4015</v>
      </c>
      <c r="C55" s="338">
        <v>15.003202</v>
      </c>
      <c r="D55" s="338">
        <v>75000000</v>
      </c>
      <c r="E55" s="339">
        <v>40199</v>
      </c>
      <c r="F55" s="340" t="s">
        <v>28</v>
      </c>
      <c r="G55" s="340" t="s">
        <v>70</v>
      </c>
      <c r="H55" s="340" t="str">
        <v>31000600</v>
      </c>
      <c r="I55" s="340" t="str">
        <v>פקדון עתידי MIZI 1/15 7.2%- בנק מזרחי טפחות</v>
      </c>
      <c r="J55" s="333"/>
      <c r="K55" s="333"/>
    </row>
    <row r="56" spans="1:11">
      <c r="A56" s="338">
        <v>-0.00021029619306668</v>
      </c>
      <c r="B56" s="338">
        <v>-106.756692</v>
      </c>
      <c r="C56" s="338">
        <v>-0.480886</v>
      </c>
      <c r="D56" s="338">
        <v>22200000</v>
      </c>
      <c r="E56" s="339">
        <v>41702</v>
      </c>
      <c r="F56" s="340" t="s">
        <v>28</v>
      </c>
      <c r="G56" s="340" t="s">
        <v>70</v>
      </c>
      <c r="H56" s="340" t="str">
        <v>31008900</v>
      </c>
      <c r="I56" s="340" t="str">
        <v>DIS 04/03/19 CPI 2.12%- דיסקונט</v>
      </c>
      <c r="J56" s="333"/>
      <c r="K56" s="333"/>
    </row>
    <row r="57" spans="1:11">
      <c r="A57" s="338">
        <v>-0.000495030475997965</v>
      </c>
      <c r="B57" s="338">
        <v>-251.30182</v>
      </c>
      <c r="C57" s="338">
        <v>-1.142281</v>
      </c>
      <c r="D57" s="338">
        <v>22000000</v>
      </c>
      <c r="E57" s="339">
        <v>41389</v>
      </c>
      <c r="F57" s="340" t="s">
        <v>28</v>
      </c>
      <c r="G57" s="340" t="s">
        <v>70</v>
      </c>
      <c r="H57" s="340" t="str">
        <v>31007300</v>
      </c>
      <c r="I57" s="340" t="str">
        <v>DIS 27.4.20 CPI 2.18%- דיסקונט</v>
      </c>
      <c r="J57" s="333"/>
      <c r="K57" s="333"/>
    </row>
    <row r="58" spans="1:11">
      <c r="A58" s="338">
        <v>4.78329533353716e-05</v>
      </c>
      <c r="B58" s="338">
        <v>24.28236</v>
      </c>
      <c r="C58" s="338">
        <v>0.05469</v>
      </c>
      <c r="D58" s="338">
        <v>44400000</v>
      </c>
      <c r="E58" s="339">
        <v>41723</v>
      </c>
      <c r="F58" s="340" t="s">
        <v>28</v>
      </c>
      <c r="G58" s="340" t="s">
        <v>70</v>
      </c>
      <c r="H58" s="340" t="str">
        <v>31009300</v>
      </c>
      <c r="I58" s="340" t="str">
        <v>Leumi 25.03.19 CPI 2.09%- לאומי</v>
      </c>
      <c r="J58" s="333"/>
      <c r="K58" s="333"/>
    </row>
    <row r="59" spans="1:11">
      <c r="A59" s="341">
        <v>0.0289551301316781</v>
      </c>
      <c r="B59" s="341">
        <v>14699.048348</v>
      </c>
      <c r="C59" s="342"/>
      <c r="D59" s="341">
        <v>188600000</v>
      </c>
      <c r="E59" s="342"/>
      <c r="F59" s="342"/>
      <c r="G59" s="342"/>
      <c r="H59" s="342"/>
      <c r="I59" s="343" t="s">
        <v>103</v>
      </c>
      <c r="J59" s="333"/>
      <c r="K59" s="333"/>
    </row>
    <row r="60" spans="1:11">
      <c r="A60" s="341">
        <v>0.245178333947031</v>
      </c>
      <c r="B60" s="341">
        <v>124464.582551701</v>
      </c>
      <c r="C60" s="342"/>
      <c r="D60" s="341">
        <v>1036081228.3364</v>
      </c>
      <c r="E60" s="342"/>
      <c r="F60" s="342"/>
      <c r="G60" s="342"/>
      <c r="H60" s="342"/>
      <c r="I60" s="343" t="s">
        <v>41</v>
      </c>
      <c r="J60" s="333"/>
      <c r="K60" s="333"/>
    </row>
    <row r="61" spans="1:11" ht="15.2" customHeight="1">
      <c r="A61" s="337" t="s">
        <v>42</v>
      </c>
      <c r="B61" s="337"/>
      <c r="C61" s="337"/>
      <c r="D61" s="337"/>
      <c r="E61" s="337"/>
      <c r="F61" s="337"/>
      <c r="G61" s="337"/>
      <c r="H61" s="337"/>
      <c r="I61" s="337"/>
      <c r="J61" s="333"/>
      <c r="K61" s="333"/>
    </row>
    <row r="62" spans="1:11" ht="15.2" customHeight="1">
      <c r="A62" s="337" t="s">
        <v>110</v>
      </c>
      <c r="B62" s="337"/>
      <c r="C62" s="337"/>
      <c r="D62" s="337"/>
      <c r="E62" s="337"/>
      <c r="F62" s="337"/>
      <c r="G62" s="337"/>
      <c r="H62" s="337"/>
      <c r="I62" s="337"/>
      <c r="J62" s="333"/>
      <c r="K62" s="333"/>
    </row>
    <row r="63" spans="1:11">
      <c r="A63" s="338">
        <v>0.0118652871624452</v>
      </c>
      <c r="B63" s="338">
        <v>6023.40341316151</v>
      </c>
      <c r="C63" s="338">
        <v>13148.0318</v>
      </c>
      <c r="D63" s="338">
        <v>45812.206</v>
      </c>
      <c r="E63" s="339">
        <v>41493</v>
      </c>
      <c r="F63" s="340" t="s">
        <v>12</v>
      </c>
      <c r="G63" s="340" t="s">
        <v>70</v>
      </c>
      <c r="H63" s="340" t="str">
        <v>31007900</v>
      </c>
      <c r="I63" s="340" t="str">
        <v>GS SPTR500N 07/8/2014- GOLDMAN SACHS INTL</v>
      </c>
      <c r="J63" s="333"/>
      <c r="K63" s="333"/>
    </row>
    <row r="64" spans="1:11">
      <c r="A64" s="338">
        <v>0.000645634314587144</v>
      </c>
      <c r="B64" s="338">
        <v>327.755736620282</v>
      </c>
      <c r="C64" s="338">
        <v>859.5368</v>
      </c>
      <c r="D64" s="338">
        <v>38131.67006</v>
      </c>
      <c r="E64" s="339">
        <v>41620</v>
      </c>
      <c r="F64" s="340" t="s">
        <v>12</v>
      </c>
      <c r="G64" s="340" t="s">
        <v>70</v>
      </c>
      <c r="H64" s="340" t="str">
        <v>31008300</v>
      </c>
      <c r="I64" s="340" t="str">
        <v>SWAP SPTR 1 year 12/12/2014 GS- GOLDMAN SACHS INTL</v>
      </c>
      <c r="J64" s="333"/>
      <c r="K64" s="333"/>
    </row>
    <row r="65" spans="1:11">
      <c r="A65" s="338">
        <v>0.00189741227578061</v>
      </c>
      <c r="B65" s="338">
        <v>963.219804261039</v>
      </c>
      <c r="C65" s="338">
        <v>5585.8429</v>
      </c>
      <c r="D65" s="338">
        <v>17243.94727</v>
      </c>
      <c r="E65" s="339">
        <v>41445</v>
      </c>
      <c r="F65" s="340" t="s">
        <v>12</v>
      </c>
      <c r="G65" s="340" t="s">
        <v>70</v>
      </c>
      <c r="H65" s="340" t="str">
        <v>31007400</v>
      </c>
      <c r="I65" s="340" t="str">
        <v>JPM NDDUWI 20/6/2014- JP MORGAN INTL</v>
      </c>
      <c r="J65" s="333"/>
      <c r="K65" s="333"/>
    </row>
    <row r="66" spans="1:11">
      <c r="A66" s="338">
        <v>0.000528305281756175</v>
      </c>
      <c r="B66" s="338">
        <v>268.193748179426</v>
      </c>
      <c r="C66" s="338">
        <v>986.081200000001</v>
      </c>
      <c r="D66" s="338">
        <v>27197.93747</v>
      </c>
      <c r="E66" s="339">
        <v>41715</v>
      </c>
      <c r="F66" s="340" t="s">
        <v>12</v>
      </c>
      <c r="G66" s="340" t="s">
        <v>70</v>
      </c>
      <c r="H66" s="340" t="str">
        <v>31009000</v>
      </c>
      <c r="I66" s="340" t="str">
        <v>SWAP JPM NDDUUS 17.3.2015- JP MORGAN INTL</v>
      </c>
      <c r="J66" s="333"/>
      <c r="K66" s="333"/>
    </row>
    <row r="67" spans="1:11">
      <c r="A67" s="341">
        <v>0.0149366390345691</v>
      </c>
      <c r="B67" s="341">
        <v>7582.57270222226</v>
      </c>
      <c r="C67" s="342"/>
      <c r="D67" s="341">
        <v>128385.7608</v>
      </c>
      <c r="E67" s="342"/>
      <c r="F67" s="342"/>
      <c r="G67" s="342"/>
      <c r="H67" s="342"/>
      <c r="I67" s="343" t="s">
        <v>111</v>
      </c>
      <c r="J67" s="333"/>
      <c r="K67" s="333"/>
    </row>
    <row r="68" spans="1:11" ht="15.2" customHeight="1">
      <c r="A68" s="337" t="s">
        <v>116</v>
      </c>
      <c r="B68" s="337"/>
      <c r="C68" s="337"/>
      <c r="D68" s="337"/>
      <c r="E68" s="337"/>
      <c r="F68" s="337"/>
      <c r="G68" s="337"/>
      <c r="H68" s="337"/>
      <c r="I68" s="337"/>
      <c r="J68" s="333"/>
      <c r="K68" s="333"/>
    </row>
    <row r="69" spans="1:11">
      <c r="A69" s="338">
        <v>-0.00109234150529344</v>
      </c>
      <c r="B69" s="338">
        <v>-554.52628</v>
      </c>
      <c r="C69" s="338">
        <v>-13.863157</v>
      </c>
      <c r="D69" s="338">
        <v>19249600</v>
      </c>
      <c r="E69" s="339">
        <v>40987</v>
      </c>
      <c r="F69" s="340" t="s">
        <v>13</v>
      </c>
      <c r="G69" s="340" t="s">
        <v>70</v>
      </c>
      <c r="H69" s="340" t="str">
        <v>31002100</v>
      </c>
      <c r="I69" s="340" t="str">
        <v>BARC  ISR 03.20 4.625%/5.56%- BARCLAYS</v>
      </c>
      <c r="J69" s="333"/>
      <c r="K69" s="333"/>
    </row>
    <row r="70" spans="1:11">
      <c r="A70" s="338">
        <v>0.00314552124283459</v>
      </c>
      <c r="B70" s="338">
        <v>1596.82131</v>
      </c>
      <c r="C70" s="338">
        <v>22.811733</v>
      </c>
      <c r="D70" s="338">
        <v>33686800</v>
      </c>
      <c r="E70" s="339">
        <v>40987</v>
      </c>
      <c r="F70" s="340" t="s">
        <v>13</v>
      </c>
      <c r="G70" s="340" t="s">
        <v>70</v>
      </c>
      <c r="H70" s="340" t="str">
        <v>31001200</v>
      </c>
      <c r="I70" s="340" t="str">
        <v>BARC  ISR 03.20 4.625%/5.87%- BARCLAYS</v>
      </c>
      <c r="J70" s="333"/>
      <c r="K70" s="333"/>
    </row>
    <row r="71" spans="1:11">
      <c r="A71" s="338">
        <v>0.00547681376549233</v>
      </c>
      <c r="B71" s="338">
        <v>2780.30007</v>
      </c>
      <c r="C71" s="338">
        <v>30.892223</v>
      </c>
      <c r="D71" s="338">
        <v>31383000</v>
      </c>
      <c r="E71" s="339">
        <v>40617</v>
      </c>
      <c r="F71" s="340" t="s">
        <v>12</v>
      </c>
      <c r="G71" s="340" t="s">
        <v>70</v>
      </c>
      <c r="H71" s="340" t="str">
        <v>31003400</v>
      </c>
      <c r="I71" s="340" t="str">
        <v>BARC  ISR ELECTRIC 12.27 7.75%/8.51%- BARCLAYS</v>
      </c>
      <c r="J71" s="333"/>
      <c r="K71" s="333"/>
    </row>
    <row r="72" spans="1:11">
      <c r="A72" s="338">
        <v>0.012238769344035</v>
      </c>
      <c r="B72" s="338">
        <v>6213.00134</v>
      </c>
      <c r="C72" s="338">
        <v>44.378581</v>
      </c>
      <c r="D72" s="338">
        <v>48818000</v>
      </c>
      <c r="E72" s="339">
        <v>41446</v>
      </c>
      <c r="F72" s="340" t="s">
        <v>12</v>
      </c>
      <c r="G72" s="340" t="s">
        <v>70</v>
      </c>
      <c r="H72" s="340" t="str">
        <v>31007500</v>
      </c>
      <c r="I72" s="340" t="str">
        <v>BARC  ISR ELECTRIC 6.23 6.875%/7.83%- BARCLAYS</v>
      </c>
      <c r="J72" s="333"/>
      <c r="K72" s="333"/>
    </row>
    <row r="73" spans="1:11">
      <c r="A73" s="338">
        <v>0.000762144661858087</v>
      </c>
      <c r="B73" s="338">
        <v>386.90212</v>
      </c>
      <c r="C73" s="338">
        <v>4.396615</v>
      </c>
      <c r="D73" s="338">
        <v>30685600</v>
      </c>
      <c r="E73" s="339">
        <v>40989</v>
      </c>
      <c r="F73" s="340" t="s">
        <v>12</v>
      </c>
      <c r="G73" s="340" t="s">
        <v>70</v>
      </c>
      <c r="H73" s="340" t="str">
        <v>31003700</v>
      </c>
      <c r="I73" s="340" t="str">
        <v>BARC  ISRAEL 3.19 5.125%/6.015- BARCLAYS</v>
      </c>
      <c r="J73" s="333"/>
      <c r="K73" s="333"/>
    </row>
    <row r="74" spans="1:11">
      <c r="A74" s="338">
        <v>0.0121129653610874</v>
      </c>
      <c r="B74" s="338">
        <v>6149.13705</v>
      </c>
      <c r="C74" s="338">
        <v>68.323745</v>
      </c>
      <c r="D74" s="338">
        <v>31383000</v>
      </c>
      <c r="E74" s="339">
        <v>41053</v>
      </c>
      <c r="F74" s="340" t="s">
        <v>12</v>
      </c>
      <c r="G74" s="340" t="s">
        <v>70</v>
      </c>
      <c r="H74" s="340" t="str">
        <v>31006700</v>
      </c>
      <c r="I74" s="340" t="str">
        <v>BARC 20.6.22 L+3.65%/7.1%- BARCLAYS</v>
      </c>
      <c r="J74" s="333"/>
      <c r="K74" s="333"/>
    </row>
    <row r="75" spans="1:11">
      <c r="A75" s="338">
        <v>0.00114584049741811</v>
      </c>
      <c r="B75" s="338">
        <v>581.685</v>
      </c>
      <c r="C75" s="338">
        <v>14.915</v>
      </c>
      <c r="D75" s="338">
        <v>18768360</v>
      </c>
      <c r="E75" s="339">
        <v>40987</v>
      </c>
      <c r="F75" s="340" t="s">
        <v>13</v>
      </c>
      <c r="G75" s="340" t="s">
        <v>70</v>
      </c>
      <c r="H75" s="340" t="str">
        <v>31002700</v>
      </c>
      <c r="I75" s="340" t="str">
        <v>BARC ISR 03.20 4.625%/6%- BARCLAYS</v>
      </c>
      <c r="J75" s="333"/>
      <c r="K75" s="333"/>
    </row>
    <row r="76" spans="1:11">
      <c r="A76" s="338">
        <v>0.00687320596788579</v>
      </c>
      <c r="B76" s="338">
        <v>3489.17744</v>
      </c>
      <c r="C76" s="338">
        <v>43.614718</v>
      </c>
      <c r="D76" s="338">
        <v>27896000</v>
      </c>
      <c r="E76" s="339">
        <v>40391</v>
      </c>
      <c r="F76" s="340" t="s">
        <v>12</v>
      </c>
      <c r="G76" s="340" t="s">
        <v>70</v>
      </c>
      <c r="H76" s="340" t="str">
        <v>31001700</v>
      </c>
      <c r="I76" s="340" t="str">
        <v>BARC ORMAT 08.17 7%/7.93%- BARCLAYS</v>
      </c>
      <c r="J76" s="333"/>
      <c r="K76" s="333"/>
    </row>
    <row r="77" spans="1:11">
      <c r="A77" s="338">
        <v>-0.0454780384650294</v>
      </c>
      <c r="B77" s="338">
        <v>-23086.88937434</v>
      </c>
      <c r="C77" s="338">
        <v>100</v>
      </c>
      <c r="D77" s="338">
        <v>-23086889.37434</v>
      </c>
      <c r="E77" s="339">
        <v>41710</v>
      </c>
      <c r="F77" s="340" t="s">
        <v>12</v>
      </c>
      <c r="G77" s="340" t="s">
        <v>70</v>
      </c>
      <c r="H77" s="340" t="str">
        <v>1000526</v>
      </c>
      <c r="I77" s="340" t="str">
        <v>ברקליס CSA דולר- BARCLAYS</v>
      </c>
      <c r="J77" s="333"/>
      <c r="K77" s="333"/>
    </row>
    <row r="78" spans="1:11">
      <c r="A78" s="338">
        <v>0.0103170622678488</v>
      </c>
      <c r="B78" s="338">
        <v>5237.4483</v>
      </c>
      <c r="C78" s="338">
        <v>58.19387</v>
      </c>
      <c r="D78" s="338">
        <v>31383000</v>
      </c>
      <c r="E78" s="339">
        <v>41015</v>
      </c>
      <c r="F78" s="340" t="s">
        <v>12</v>
      </c>
      <c r="G78" s="340" t="s">
        <v>70</v>
      </c>
      <c r="H78" s="340" t="str">
        <v>31006500</v>
      </c>
      <c r="I78" s="340" t="str">
        <v>D.B.  5.7.22 L+3.3%/6.73%- DEUTSCHE BANK</v>
      </c>
      <c r="J78" s="333"/>
      <c r="K78" s="333"/>
    </row>
    <row r="79" spans="1:11">
      <c r="A79" s="338">
        <v>0.00470218954072156</v>
      </c>
      <c r="B79" s="338">
        <v>2387.06271</v>
      </c>
      <c r="C79" s="338">
        <v>44.204865</v>
      </c>
      <c r="D79" s="338">
        <v>18829800</v>
      </c>
      <c r="E79" s="339">
        <v>40949</v>
      </c>
      <c r="F79" s="340" t="s">
        <v>12</v>
      </c>
      <c r="G79" s="340" t="s">
        <v>70</v>
      </c>
      <c r="H79" s="340" t="str">
        <v>31006000</v>
      </c>
      <c r="I79" s="340" t="str">
        <v>D.B. LLO 06.21 L+3.1%/6.33%- DEUTSCHE BANK</v>
      </c>
      <c r="J79" s="333"/>
      <c r="K79" s="333"/>
    </row>
    <row r="80" spans="1:11">
      <c r="A80" s="338">
        <v>0.000425865842792998</v>
      </c>
      <c r="B80" s="338">
        <v>216.19045</v>
      </c>
      <c r="C80" s="338">
        <v>8.647618</v>
      </c>
      <c r="D80" s="338">
        <v>8717500</v>
      </c>
      <c r="E80" s="339">
        <v>41652</v>
      </c>
      <c r="F80" s="340" t="s">
        <v>12</v>
      </c>
      <c r="G80" s="340" t="s">
        <v>70</v>
      </c>
      <c r="H80" s="340" t="str">
        <v>31008400</v>
      </c>
      <c r="I80" s="340" t="str">
        <v>DB I.E 7.75%$/8.23%IL 12.27- DEUTSCHE BANK</v>
      </c>
      <c r="J80" s="333"/>
      <c r="K80" s="333"/>
    </row>
    <row r="81" spans="1:11">
      <c r="A81" s="338">
        <v>0.00410346117438577</v>
      </c>
      <c r="B81" s="338">
        <v>2083.11874</v>
      </c>
      <c r="C81" s="338">
        <v>45.28519</v>
      </c>
      <c r="D81" s="338">
        <v>16040200</v>
      </c>
      <c r="E81" s="339">
        <v>40827</v>
      </c>
      <c r="F81" s="340" t="s">
        <v>12</v>
      </c>
      <c r="G81" s="340" t="s">
        <v>70</v>
      </c>
      <c r="H81" s="340" t="str">
        <v>31004500</v>
      </c>
      <c r="I81" s="340" t="str">
        <v>DB ING CLN 7.145%/L+3.8% 01/22- DEUTSCHE BANK</v>
      </c>
      <c r="J81" s="333"/>
      <c r="K81" s="333"/>
    </row>
    <row r="82" spans="1:11">
      <c r="A82" s="338">
        <v>0.00160893784256505</v>
      </c>
      <c r="B82" s="338">
        <v>816.775992</v>
      </c>
      <c r="C82" s="338">
        <v>-7.929864</v>
      </c>
      <c r="D82" s="338">
        <v>-35916100</v>
      </c>
      <c r="E82" s="339">
        <v>41547</v>
      </c>
      <c r="F82" s="340" t="s">
        <v>12</v>
      </c>
      <c r="G82" s="340" t="s">
        <v>70</v>
      </c>
      <c r="H82" s="340" t="str">
        <v>76002559</v>
      </c>
      <c r="I82" s="340" t="str">
        <v>FW DB 02.10.15 3.5803 $/NIS- DEUTSCHE BANK</v>
      </c>
      <c r="J82" s="333"/>
      <c r="K82" s="333"/>
    </row>
    <row r="83" spans="1:11">
      <c r="A83" s="338">
        <v>0.000817203609196164</v>
      </c>
      <c r="B83" s="338">
        <v>414.85275</v>
      </c>
      <c r="C83" s="338">
        <v>-3.318822</v>
      </c>
      <c r="D83" s="338">
        <v>-43587500</v>
      </c>
      <c r="E83" s="339">
        <v>41645</v>
      </c>
      <c r="F83" s="340" t="s">
        <v>12</v>
      </c>
      <c r="G83" s="340" t="s">
        <v>70</v>
      </c>
      <c r="H83" s="340" t="str">
        <v>76002647</v>
      </c>
      <c r="I83" s="340" t="str">
        <v>FW DB 08.01.16 3.5401 $/NIS- DEUTSCHE BANK</v>
      </c>
      <c r="J83" s="333"/>
      <c r="K83" s="333"/>
    </row>
    <row r="84" spans="1:11">
      <c r="A84" s="338">
        <v>0.00294063896956912</v>
      </c>
      <c r="B84" s="338">
        <v>1492.81299</v>
      </c>
      <c r="C84" s="338">
        <v>-5.147631</v>
      </c>
      <c r="D84" s="338">
        <v>-101123000</v>
      </c>
      <c r="E84" s="339">
        <v>41592</v>
      </c>
      <c r="F84" s="340" t="s">
        <v>12</v>
      </c>
      <c r="G84" s="340" t="s">
        <v>70</v>
      </c>
      <c r="H84" s="340" t="str">
        <v>76002623</v>
      </c>
      <c r="I84" s="340" t="str">
        <v>FW DB 14/8/14 3.543 $/NIS- DEUTSCHE BANK</v>
      </c>
      <c r="J84" s="333"/>
      <c r="K84" s="333"/>
    </row>
    <row r="85" spans="1:11">
      <c r="A85" s="338">
        <v>0.000812701212567684</v>
      </c>
      <c r="B85" s="338">
        <v>412.567112</v>
      </c>
      <c r="C85" s="338">
        <v>-2.627816</v>
      </c>
      <c r="D85" s="338">
        <v>-54745900</v>
      </c>
      <c r="E85" s="339">
        <v>41688</v>
      </c>
      <c r="F85" s="340" t="s">
        <v>12</v>
      </c>
      <c r="G85" s="340" t="s">
        <v>70</v>
      </c>
      <c r="H85" s="340" t="str">
        <v>76002671</v>
      </c>
      <c r="I85" s="340" t="str">
        <v>FW DB 19.11.14 3.5209 $/NIS- DEUTSCHE BANK</v>
      </c>
      <c r="J85" s="333"/>
      <c r="K85" s="333"/>
    </row>
    <row r="86" spans="1:11">
      <c r="A86" s="338">
        <v>0.0143310501584696</v>
      </c>
      <c r="B86" s="338">
        <v>7275.146</v>
      </c>
      <c r="C86" s="338">
        <v>-36.37573</v>
      </c>
      <c r="D86" s="338">
        <v>-69740000</v>
      </c>
      <c r="E86" s="339">
        <v>41019</v>
      </c>
      <c r="F86" s="340" t="s">
        <v>12</v>
      </c>
      <c r="G86" s="340" t="s">
        <v>70</v>
      </c>
      <c r="H86" s="340" t="str">
        <v>76001684</v>
      </c>
      <c r="I86" s="340" t="str">
        <v>FW DB 22.4.14 3.8522 $/NIS- DEUTSCHE BANK</v>
      </c>
      <c r="J86" s="333"/>
      <c r="K86" s="333"/>
    </row>
    <row r="87" spans="1:11">
      <c r="A87" s="338">
        <v>0.00304567679310068</v>
      </c>
      <c r="B87" s="338">
        <v>1546.135356</v>
      </c>
      <c r="C87" s="338">
        <v>-6.551421</v>
      </c>
      <c r="D87" s="338">
        <v>-82293200</v>
      </c>
      <c r="E87" s="339">
        <v>41572</v>
      </c>
      <c r="F87" s="340" t="s">
        <v>12</v>
      </c>
      <c r="G87" s="340" t="s">
        <v>70</v>
      </c>
      <c r="H87" s="340" t="str">
        <v>76002575</v>
      </c>
      <c r="I87" s="340" t="str">
        <v>FW DB 28.10.15 3.567 $/NIS- DEUTSCHE BANK</v>
      </c>
      <c r="J87" s="333"/>
      <c r="K87" s="333"/>
    </row>
    <row r="88" spans="1:11">
      <c r="A88" s="338">
        <v>-0.0732253675815335</v>
      </c>
      <c r="B88" s="338">
        <v>-37172.79851571</v>
      </c>
      <c r="C88" s="338">
        <v>100</v>
      </c>
      <c r="D88" s="338">
        <v>-37172798.51571</v>
      </c>
      <c r="E88" s="339">
        <v>41729</v>
      </c>
      <c r="F88" s="340" t="s">
        <v>12</v>
      </c>
      <c r="G88" s="340" t="s">
        <v>70</v>
      </c>
      <c r="H88" s="340" t="str">
        <v>1000527</v>
      </c>
      <c r="I88" s="340" t="str">
        <v>דולר  CSA דוייטשה- DEUTSCHE BANK</v>
      </c>
      <c r="J88" s="333"/>
      <c r="K88" s="333"/>
    </row>
    <row r="89" spans="1:11">
      <c r="A89" s="338">
        <v>-0.0178599917026708</v>
      </c>
      <c r="B89" s="338">
        <v>-9066.61031529</v>
      </c>
      <c r="C89" s="338">
        <v>100</v>
      </c>
      <c r="D89" s="338">
        <v>-9066610.31529</v>
      </c>
      <c r="E89" s="339">
        <v>41710</v>
      </c>
      <c r="F89" s="340" t="s">
        <v>12</v>
      </c>
      <c r="G89" s="340" t="s">
        <v>70</v>
      </c>
      <c r="H89" s="340" t="str">
        <v>1000528</v>
      </c>
      <c r="I89" s="340" t="str">
        <v>גולדמן CSA דולר- GOLDMAN SACHS</v>
      </c>
      <c r="J89" s="333"/>
      <c r="K89" s="333"/>
    </row>
    <row r="90" spans="1:11">
      <c r="A90" s="338">
        <v>0.000648594948446737</v>
      </c>
      <c r="B90" s="338">
        <v>329.2587</v>
      </c>
      <c r="C90" s="338">
        <v>-2.195058</v>
      </c>
      <c r="D90" s="338">
        <v>-52305000</v>
      </c>
      <c r="E90" s="339">
        <v>41729</v>
      </c>
      <c r="F90" s="340" t="s">
        <v>12</v>
      </c>
      <c r="G90" s="340" t="s">
        <v>70</v>
      </c>
      <c r="H90" s="340" t="str">
        <v>76002687</v>
      </c>
      <c r="I90" s="340" t="str">
        <v>FW GS  31.03.15 3.5132 $/NIS- GOLDMAN SACHS INTL</v>
      </c>
      <c r="J90" s="333"/>
      <c r="K90" s="333"/>
    </row>
    <row r="91" spans="1:11">
      <c r="A91" s="338">
        <v>0.00313355480986539</v>
      </c>
      <c r="B91" s="338">
        <v>1590.74656</v>
      </c>
      <c r="C91" s="338">
        <v>-19.884332</v>
      </c>
      <c r="D91" s="338">
        <v>-27896000</v>
      </c>
      <c r="E91" s="339">
        <v>41515</v>
      </c>
      <c r="F91" s="340" t="s">
        <v>12</v>
      </c>
      <c r="G91" s="340" t="s">
        <v>70</v>
      </c>
      <c r="H91" s="340" t="str">
        <v>76002534</v>
      </c>
      <c r="I91" s="340" t="str">
        <v>FW GS 03/09/15 3.7005/NIS- GOLDMAN SACHS INTL</v>
      </c>
      <c r="J91" s="333"/>
      <c r="K91" s="333"/>
    </row>
    <row r="92" spans="1:11">
      <c r="A92" s="338">
        <v>0.00304204031334737</v>
      </c>
      <c r="B92" s="338">
        <v>1544.2893</v>
      </c>
      <c r="C92" s="338">
        <v>-5.147631</v>
      </c>
      <c r="D92" s="338">
        <v>-104610000</v>
      </c>
      <c r="E92" s="339">
        <v>41592</v>
      </c>
      <c r="F92" s="340" t="s">
        <v>12</v>
      </c>
      <c r="G92" s="340" t="s">
        <v>70</v>
      </c>
      <c r="H92" s="340" t="str">
        <v>76002607</v>
      </c>
      <c r="I92" s="340" t="str">
        <v>FW GS 14/8/14 3.543 $/NIS- GOLDMAN SACHS INTL</v>
      </c>
      <c r="J92" s="333"/>
      <c r="K92" s="333"/>
    </row>
    <row r="93" spans="1:11">
      <c r="A93" s="338">
        <v>3.85000614556e-05</v>
      </c>
      <c r="B93" s="338">
        <v>19.544525</v>
      </c>
      <c r="C93" s="338">
        <v>-0.223366</v>
      </c>
      <c r="D93" s="338">
        <v>-30511250</v>
      </c>
      <c r="E93" s="339">
        <v>41639</v>
      </c>
      <c r="F93" s="340" t="s">
        <v>12</v>
      </c>
      <c r="G93" s="340" t="s">
        <v>70</v>
      </c>
      <c r="H93" s="340" t="str">
        <v>76002639</v>
      </c>
      <c r="I93" s="340" t="str">
        <v>FW GS TAMAR 02.04.14 3.4894 $/NIS- GOLDMAN SACHS INTL</v>
      </c>
      <c r="J93" s="333"/>
      <c r="K93" s="333"/>
    </row>
    <row r="94" spans="1:11">
      <c r="A94" s="338">
        <v>-0.0122953609048704</v>
      </c>
      <c r="B94" s="338">
        <v>-6241.73</v>
      </c>
      <c r="C94" s="338">
        <v>100</v>
      </c>
      <c r="D94" s="338">
        <v>-6241730</v>
      </c>
      <c r="E94" s="339">
        <v>41715</v>
      </c>
      <c r="F94" s="340" t="s">
        <v>12</v>
      </c>
      <c r="G94" s="340" t="s">
        <v>70</v>
      </c>
      <c r="H94" s="340" t="str">
        <v>1000529</v>
      </c>
      <c r="I94" s="340" t="str">
        <v>CSA- JPM דולר- JP MORGAN INTL</v>
      </c>
      <c r="J94" s="333"/>
      <c r="K94" s="333"/>
    </row>
    <row r="95" spans="1:11">
      <c r="A95" s="338">
        <v>0.00229106685025302</v>
      </c>
      <c r="B95" s="338">
        <v>1163.05823</v>
      </c>
      <c r="C95" s="338">
        <v>-6.534035</v>
      </c>
      <c r="D95" s="338">
        <v>-62068600</v>
      </c>
      <c r="E95" s="339">
        <v>41582</v>
      </c>
      <c r="F95" s="340" t="s">
        <v>12</v>
      </c>
      <c r="G95" s="340" t="s">
        <v>70</v>
      </c>
      <c r="H95" s="340" t="str">
        <v>76002591</v>
      </c>
      <c r="I95" s="340" t="str">
        <v>FW JPM 4.11.15 3.567 $/NIS- JP MORGAN INTL</v>
      </c>
      <c r="J95" s="333"/>
      <c r="K95" s="333"/>
    </row>
    <row r="96" spans="1:11">
      <c r="A96" s="338">
        <v>0.00349149689486201</v>
      </c>
      <c r="B96" s="338">
        <v>1772.45556939565</v>
      </c>
      <c r="C96" s="338">
        <v>14.5646</v>
      </c>
      <c r="D96" s="338">
        <v>12169613.78545</v>
      </c>
      <c r="E96" s="339">
        <v>41520</v>
      </c>
      <c r="F96" s="340" t="s">
        <v>12</v>
      </c>
      <c r="G96" s="340" t="s">
        <v>70</v>
      </c>
      <c r="H96" s="340" t="str">
        <v>31008000</v>
      </c>
      <c r="I96" s="340" t="str">
        <v>JPM 30.1.2043 5.367%/5.78%- JP MORGAN INTL</v>
      </c>
      <c r="J96" s="333"/>
      <c r="K96" s="333"/>
    </row>
    <row r="97" spans="1:11">
      <c r="A97" s="341">
        <v>-0.0524457980293387</v>
      </c>
      <c r="B97" s="341">
        <v>-26624.0668709443</v>
      </c>
      <c r="C97" s="342"/>
      <c r="D97" s="341">
        <v>-411354104.41989</v>
      </c>
      <c r="E97" s="342"/>
      <c r="F97" s="342"/>
      <c r="G97" s="342"/>
      <c r="H97" s="342"/>
      <c r="I97" s="343" t="s">
        <v>117</v>
      </c>
      <c r="J97" s="333"/>
      <c r="K97" s="333"/>
    </row>
    <row r="98" spans="1:11" ht="15.2" customHeight="1">
      <c r="A98" s="337" t="s">
        <v>114</v>
      </c>
      <c r="B98" s="337"/>
      <c r="C98" s="337"/>
      <c r="D98" s="337"/>
      <c r="E98" s="337"/>
      <c r="F98" s="337"/>
      <c r="G98" s="337"/>
      <c r="H98" s="337"/>
      <c r="I98" s="337"/>
      <c r="J98" s="333"/>
      <c r="K98" s="333"/>
    </row>
    <row r="99" spans="1:11">
      <c r="A99" s="338">
        <v>0.00176869566282961</v>
      </c>
      <c r="B99" s="338">
        <v>897.87692</v>
      </c>
      <c r="C99" s="338">
        <v>4.725668</v>
      </c>
      <c r="D99" s="338">
        <v>19000000</v>
      </c>
      <c r="E99" s="339">
        <v>40700</v>
      </c>
      <c r="F99" s="340" t="s">
        <v>28</v>
      </c>
      <c r="G99" s="340" t="s">
        <v>70</v>
      </c>
      <c r="H99" s="340" t="str">
        <v>31004000</v>
      </c>
      <c r="I99" s="340" t="str">
        <v>BARC 09/06/26  TEL-3M/6.385- BARCLAYS</v>
      </c>
      <c r="J99" s="333"/>
      <c r="K99" s="333"/>
    </row>
    <row r="100" spans="1:11">
      <c r="A100" s="341">
        <v>0.00176869566282961</v>
      </c>
      <c r="B100" s="341">
        <v>897.87692</v>
      </c>
      <c r="C100" s="342"/>
      <c r="D100" s="341">
        <v>19000000</v>
      </c>
      <c r="E100" s="342"/>
      <c r="F100" s="342"/>
      <c r="G100" s="342"/>
      <c r="H100" s="342"/>
      <c r="I100" s="343" t="s">
        <v>115</v>
      </c>
      <c r="J100" s="333"/>
      <c r="K100" s="333"/>
    </row>
    <row r="101" spans="1:11" ht="15.2" customHeight="1">
      <c r="A101" s="337" t="s">
        <v>102</v>
      </c>
      <c r="B101" s="337"/>
      <c r="C101" s="337"/>
      <c r="D101" s="337"/>
      <c r="E101" s="337"/>
      <c r="F101" s="337"/>
      <c r="G101" s="337"/>
      <c r="H101" s="337"/>
      <c r="I101" s="337"/>
      <c r="J101" s="333"/>
      <c r="K101" s="333"/>
    </row>
    <row r="102" spans="1:11">
      <c r="A102" s="338">
        <v>7.5698929068193e-05</v>
      </c>
      <c r="B102" s="338">
        <v>38.4285</v>
      </c>
      <c r="C102" s="338">
        <v>0.058225</v>
      </c>
      <c r="D102" s="338">
        <v>66000000</v>
      </c>
      <c r="E102" s="339">
        <v>41456</v>
      </c>
      <c r="F102" s="340" t="s">
        <v>28</v>
      </c>
      <c r="G102" s="340" t="s">
        <v>70</v>
      </c>
      <c r="H102" s="340" t="str">
        <v>31007600</v>
      </c>
      <c r="I102" s="340" t="str">
        <v>Barc 1/7/23 CPI 2.20%- BARCLAYS</v>
      </c>
      <c r="J102" s="333"/>
      <c r="K102" s="333"/>
    </row>
    <row r="103" spans="1:11">
      <c r="A103" s="338">
        <v>-0.000405357093420495</v>
      </c>
      <c r="B103" s="338">
        <v>-205.7792</v>
      </c>
      <c r="C103" s="338">
        <v>-0.46768</v>
      </c>
      <c r="D103" s="338">
        <v>44000000</v>
      </c>
      <c r="E103" s="339">
        <v>41472</v>
      </c>
      <c r="F103" s="340" t="s">
        <v>28</v>
      </c>
      <c r="G103" s="340" t="s">
        <v>70</v>
      </c>
      <c r="H103" s="340" t="str">
        <v>31007700</v>
      </c>
      <c r="I103" s="340" t="str">
        <v>Barc 17/7/23 CPI 2.188%- BARCLAYS</v>
      </c>
      <c r="J103" s="333"/>
      <c r="K103" s="333"/>
    </row>
    <row r="104" spans="1:11">
      <c r="A104" s="338">
        <v>-0.000213961771654971</v>
      </c>
      <c r="B104" s="338">
        <v>-108.61752</v>
      </c>
      <c r="C104" s="338">
        <v>-0.123429</v>
      </c>
      <c r="D104" s="338">
        <v>88000000</v>
      </c>
      <c r="E104" s="339">
        <v>41473</v>
      </c>
      <c r="F104" s="340" t="s">
        <v>28</v>
      </c>
      <c r="G104" s="340" t="s">
        <v>70</v>
      </c>
      <c r="H104" s="340" t="str">
        <v>31007800</v>
      </c>
      <c r="I104" s="340" t="str">
        <v>Barc 18/7/23 CPI 2.15%- BARCLAYS</v>
      </c>
      <c r="J104" s="333"/>
      <c r="K104" s="333"/>
    </row>
    <row r="105" spans="1:11">
      <c r="A105" s="338">
        <v>-0.00280109189761043</v>
      </c>
      <c r="B105" s="338">
        <v>-1421.972032</v>
      </c>
      <c r="C105" s="338">
        <v>-3.418202</v>
      </c>
      <c r="D105" s="338">
        <v>41600000</v>
      </c>
      <c r="E105" s="339">
        <v>41059</v>
      </c>
      <c r="F105" s="340" t="s">
        <v>28</v>
      </c>
      <c r="G105" s="340" t="s">
        <v>70</v>
      </c>
      <c r="H105" s="340" t="str">
        <v>31006800</v>
      </c>
      <c r="I105" s="340" t="str">
        <v>BARC 30/5/19 CPI 2.25%- BARCLAYS</v>
      </c>
      <c r="J105" s="333"/>
      <c r="K105" s="333"/>
    </row>
    <row r="106" spans="1:11">
      <c r="A106" s="338">
        <v>-0.00024403683591355</v>
      </c>
      <c r="B106" s="338">
        <v>-123.885102</v>
      </c>
      <c r="C106" s="338">
        <v>-0.558041</v>
      </c>
      <c r="D106" s="338">
        <v>22200000</v>
      </c>
      <c r="E106" s="339">
        <v>41702</v>
      </c>
      <c r="F106" s="340" t="s">
        <v>28</v>
      </c>
      <c r="G106" s="340" t="s">
        <v>70</v>
      </c>
      <c r="H106" s="340" t="str">
        <v>31008800</v>
      </c>
      <c r="I106" s="340" t="str">
        <v>DB 04/03/19 CPI 2.12%- DEUTSCHE BANK</v>
      </c>
      <c r="J106" s="333"/>
      <c r="K106" s="333"/>
    </row>
    <row r="107" spans="1:11">
      <c r="A107" s="338">
        <v>-0.000582418738804507</v>
      </c>
      <c r="B107" s="338">
        <v>-295.6644008</v>
      </c>
      <c r="C107" s="338">
        <v>-1.580248</v>
      </c>
      <c r="D107" s="338">
        <v>18710000</v>
      </c>
      <c r="E107" s="339">
        <v>41571</v>
      </c>
      <c r="F107" s="340" t="s">
        <v>28</v>
      </c>
      <c r="G107" s="340" t="s">
        <v>70</v>
      </c>
      <c r="H107" s="340" t="str">
        <v>31008100</v>
      </c>
      <c r="I107" s="340" t="str">
        <v>DB 24/10/2020 CPI 2.15%- DEUTSCHE BANK</v>
      </c>
      <c r="J107" s="333"/>
      <c r="K107" s="333"/>
    </row>
    <row r="108" spans="1:11">
      <c r="A108" s="341">
        <v>-0.00417116740833576</v>
      </c>
      <c r="B108" s="341">
        <v>-2117.4897548</v>
      </c>
      <c r="C108" s="342"/>
      <c r="D108" s="341">
        <v>280510000</v>
      </c>
      <c r="E108" s="342"/>
      <c r="F108" s="342"/>
      <c r="G108" s="342"/>
      <c r="H108" s="342"/>
      <c r="I108" s="343" t="s">
        <v>103</v>
      </c>
      <c r="J108" s="333"/>
      <c r="K108" s="333"/>
    </row>
    <row r="109" spans="1:11">
      <c r="A109" s="341">
        <v>-0.0399116307402758</v>
      </c>
      <c r="B109" s="341">
        <v>-20261.1070035221</v>
      </c>
      <c r="C109" s="342"/>
      <c r="D109" s="341">
        <v>-111715718.65909</v>
      </c>
      <c r="E109" s="342"/>
      <c r="F109" s="342"/>
      <c r="G109" s="342"/>
      <c r="H109" s="342"/>
      <c r="I109" s="343" t="s">
        <v>43</v>
      </c>
      <c r="J109" s="333"/>
      <c r="K109" s="333"/>
    </row>
    <row r="110" spans="1:11">
      <c r="A110" s="344">
        <v>0.205266703206755</v>
      </c>
      <c r="B110" s="344">
        <v>104203.475548179</v>
      </c>
      <c r="C110" s="345"/>
      <c r="D110" s="344">
        <v>924365509.67731</v>
      </c>
      <c r="E110" s="345"/>
      <c r="F110" s="345"/>
      <c r="G110" s="345"/>
      <c r="H110" s="345"/>
      <c r="I110" s="346" t="s">
        <v>122</v>
      </c>
      <c r="J110" s="333"/>
      <c r="K110" s="333"/>
    </row>
    <row r="111" spans="1:11" ht="20.1" customHeight="1">
      <c r="A111" s="333"/>
      <c r="B111" s="333"/>
      <c r="C111" s="333"/>
      <c r="D111" s="333"/>
      <c r="E111" s="333"/>
      <c r="F111" s="333"/>
      <c r="G111" s="333"/>
      <c r="H111" s="333"/>
      <c r="I111" s="333"/>
      <c r="J111" s="333"/>
      <c r="K111" s="333"/>
    </row>
    <row r="112" spans="1:11" ht="36" customHeight="1">
      <c r="A112" s="333" t="s">
        <v>8</v>
      </c>
      <c r="B112" s="333"/>
      <c r="C112" s="333"/>
      <c r="D112" s="333"/>
      <c r="E112" s="333"/>
      <c r="F112" s="333"/>
      <c r="G112" s="333"/>
      <c r="H112" s="333"/>
      <c r="I112" s="333"/>
      <c r="J112" s="333"/>
      <c r="K112" s="33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12:J112"/>
    <mergeCell ref="A101:I101"/>
    <mergeCell ref="A98:I98"/>
    <mergeCell ref="A68:I68"/>
    <mergeCell ref="A62:I62"/>
    <mergeCell ref="A61:I61"/>
    <mergeCell ref="A53:I53"/>
    <mergeCell ref="A49:I49"/>
    <mergeCell ref="A46:I46"/>
    <mergeCell ref="A11:I11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61"/>
  <sheetViews>
    <sheetView workbookViewId="0" showGridLines="0">
      <selection activeCell="N22" sqref="N22"/>
    </sheetView>
  </sheetViews>
  <sheetFormatPr defaultRowHeight="12.75"/>
  <cols>
    <col min="1" max="2" style="347" width="9.428005" customWidth="1"/>
    <col min="3" max="3" style="347" width="14.2966" customWidth="1"/>
    <col min="4" max="4" style="347" width="7.424211" customWidth="1"/>
    <col min="5" max="5" style="347" width="14.2966" customWidth="1"/>
    <col min="6" max="6" style="347" width="9.428005" customWidth="1"/>
    <col min="7" max="8" style="347" width="7.424211" customWidth="1"/>
    <col min="9" max="10" style="347" width="9.428005" customWidth="1"/>
    <col min="11" max="13" style="347" width="7.424211" customWidth="1"/>
    <col min="14" max="14" style="347" width="10.1442" customWidth="1"/>
    <col min="15" max="15" style="347" width="14.2966" customWidth="1"/>
    <col min="16" max="16" style="347" width="6.852817" customWidth="1"/>
    <col min="17" max="256" style="347"/>
  </cols>
  <sheetData>
    <row r="1" spans="1:16" ht="0.95" customHeight="1">
      <c r="A1" s="348"/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</row>
    <row r="2" spans="1:16" ht="21.6" customHeight="1">
      <c r="A2" s="349" t="str">
        <v>ניירות ערך לא סחירים: מוצרים מובנים</v>
      </c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</row>
    <row r="3" spans="1:16" ht="36" customHeight="1">
      <c r="A3" s="350" t="s">
        <v>1</v>
      </c>
      <c r="B3" s="350"/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</row>
    <row r="4" spans="1:16" ht="48.95" customHeight="1">
      <c r="A4" s="351" t="s">
        <v>2</v>
      </c>
      <c r="B4" s="351"/>
      <c r="C4" s="351"/>
      <c r="D4" s="351"/>
      <c r="E4" s="351"/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</row>
    <row r="5" spans="1:16" ht="28.7" customHeight="1">
      <c r="A5" s="352"/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</row>
    <row r="6" spans="1:16">
      <c r="A6" s="353" t="s">
        <v>3</v>
      </c>
      <c r="B6" s="353" t="s">
        <v>44</v>
      </c>
      <c r="C6" s="353" t="s">
        <v>20</v>
      </c>
      <c r="D6" s="353" t="s">
        <v>46</v>
      </c>
      <c r="E6" s="353" t="s">
        <v>47</v>
      </c>
      <c r="F6" s="353" t="s">
        <v>21</v>
      </c>
      <c r="G6" s="353" t="s">
        <v>22</v>
      </c>
      <c r="H6" s="353" t="s">
        <v>10</v>
      </c>
      <c r="I6" s="353" t="s">
        <v>48</v>
      </c>
      <c r="J6" s="353" t="s">
        <v>123</v>
      </c>
      <c r="K6" s="353" t="s">
        <v>23</v>
      </c>
      <c r="L6" s="353" t="s">
        <v>24</v>
      </c>
      <c r="M6" s="353" t="s">
        <v>124</v>
      </c>
      <c r="N6" s="353" t="s">
        <v>25</v>
      </c>
      <c r="O6" s="353" t="s">
        <v>26</v>
      </c>
      <c r="P6" s="352"/>
    </row>
    <row r="7" spans="1:16" ht="15.2" customHeight="1">
      <c r="A7" s="354" t="s">
        <v>27</v>
      </c>
      <c r="B7" s="354"/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2"/>
    </row>
    <row r="8" spans="1:16" ht="15.2" customHeight="1">
      <c r="A8" s="354" t="s">
        <v>125</v>
      </c>
      <c r="B8" s="354"/>
      <c r="C8" s="354"/>
      <c r="D8" s="354"/>
      <c r="E8" s="354"/>
      <c r="F8" s="354"/>
      <c r="G8" s="354"/>
      <c r="H8" s="354"/>
      <c r="I8" s="354"/>
      <c r="J8" s="354"/>
      <c r="K8" s="354"/>
      <c r="L8" s="354"/>
      <c r="M8" s="354"/>
      <c r="N8" s="354"/>
      <c r="O8" s="354"/>
      <c r="P8" s="352"/>
    </row>
    <row r="9" spans="1:16" ht="15.2" customHeight="1">
      <c r="A9" s="354" t="s">
        <v>52</v>
      </c>
      <c r="B9" s="354"/>
      <c r="C9" s="354"/>
      <c r="D9" s="354"/>
      <c r="E9" s="354"/>
      <c r="F9" s="354"/>
      <c r="G9" s="354"/>
      <c r="H9" s="354"/>
      <c r="I9" s="354"/>
      <c r="J9" s="354"/>
      <c r="K9" s="354"/>
      <c r="L9" s="354"/>
      <c r="M9" s="354"/>
      <c r="N9" s="354"/>
      <c r="O9" s="354"/>
      <c r="P9" s="352"/>
    </row>
    <row r="10" spans="1:16">
      <c r="A10" s="355">
        <v>1.96986426918024e-11</v>
      </c>
      <c r="B10" s="355">
        <v>0</v>
      </c>
      <c r="C10" s="355">
        <v>1e-05</v>
      </c>
      <c r="D10" s="355">
        <v>0</v>
      </c>
      <c r="E10" s="355">
        <v>0</v>
      </c>
      <c r="F10" s="355">
        <v>0</v>
      </c>
      <c r="G10" s="355">
        <v>0</v>
      </c>
      <c r="H10" s="356" t="s">
        <v>30</v>
      </c>
      <c r="I10" s="355">
        <v>0</v>
      </c>
      <c r="J10" s="357"/>
      <c r="K10" s="356"/>
      <c r="L10" s="356" t="s">
        <v>30</v>
      </c>
      <c r="M10" s="358"/>
      <c r="N10" s="356" t="s">
        <v>30</v>
      </c>
      <c r="O10" s="356" t="s">
        <v>30</v>
      </c>
      <c r="P10" s="352"/>
    </row>
    <row r="11" spans="1:16">
      <c r="A11" s="359">
        <v>1.96986426918024e-11</v>
      </c>
      <c r="B11" s="360"/>
      <c r="C11" s="359">
        <v>1e-05</v>
      </c>
      <c r="D11" s="360"/>
      <c r="E11" s="359">
        <v>0</v>
      </c>
      <c r="F11" s="359">
        <v>0</v>
      </c>
      <c r="G11" s="360"/>
      <c r="H11" s="360"/>
      <c r="I11" s="359">
        <v>0</v>
      </c>
      <c r="J11" s="360"/>
      <c r="K11" s="360"/>
      <c r="L11" s="360"/>
      <c r="M11" s="360"/>
      <c r="N11" s="360"/>
      <c r="O11" s="361" t="s">
        <v>121</v>
      </c>
      <c r="P11" s="352"/>
    </row>
    <row r="12" spans="1:16">
      <c r="A12" s="359">
        <v>1.96986426918024e-11</v>
      </c>
      <c r="B12" s="360"/>
      <c r="C12" s="359">
        <v>1e-05</v>
      </c>
      <c r="D12" s="360"/>
      <c r="E12" s="359">
        <v>0</v>
      </c>
      <c r="F12" s="359">
        <v>0</v>
      </c>
      <c r="G12" s="360"/>
      <c r="H12" s="360"/>
      <c r="I12" s="359">
        <v>0</v>
      </c>
      <c r="J12" s="360"/>
      <c r="K12" s="360"/>
      <c r="L12" s="360"/>
      <c r="M12" s="360"/>
      <c r="N12" s="360"/>
      <c r="O12" s="361" t="s">
        <v>126</v>
      </c>
      <c r="P12" s="352"/>
    </row>
    <row r="13" spans="1:16" ht="15.2" customHeight="1">
      <c r="A13" s="354" t="s">
        <v>127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54"/>
      <c r="M13" s="354"/>
      <c r="N13" s="354"/>
      <c r="O13" s="354"/>
      <c r="P13" s="352"/>
    </row>
    <row r="14" spans="1:16" ht="15.2" customHeight="1">
      <c r="A14" s="354" t="s">
        <v>52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354"/>
      <c r="P14" s="352"/>
    </row>
    <row r="15" spans="1:16">
      <c r="A15" s="355">
        <v>1.96986426918024e-11</v>
      </c>
      <c r="B15" s="355">
        <v>0</v>
      </c>
      <c r="C15" s="355">
        <v>1e-05</v>
      </c>
      <c r="D15" s="355">
        <v>0</v>
      </c>
      <c r="E15" s="355">
        <v>0</v>
      </c>
      <c r="F15" s="355">
        <v>0</v>
      </c>
      <c r="G15" s="355">
        <v>0</v>
      </c>
      <c r="H15" s="356" t="s">
        <v>30</v>
      </c>
      <c r="I15" s="355">
        <v>0</v>
      </c>
      <c r="J15" s="357"/>
      <c r="K15" s="356"/>
      <c r="L15" s="356" t="s">
        <v>30</v>
      </c>
      <c r="M15" s="358"/>
      <c r="N15" s="356" t="s">
        <v>30</v>
      </c>
      <c r="O15" s="356" t="s">
        <v>30</v>
      </c>
      <c r="P15" s="352"/>
    </row>
    <row r="16" spans="1:16">
      <c r="A16" s="359">
        <v>1.96986426918024e-11</v>
      </c>
      <c r="B16" s="360"/>
      <c r="C16" s="359">
        <v>1e-05</v>
      </c>
      <c r="D16" s="360"/>
      <c r="E16" s="359">
        <v>0</v>
      </c>
      <c r="F16" s="359">
        <v>0</v>
      </c>
      <c r="G16" s="360"/>
      <c r="H16" s="360"/>
      <c r="I16" s="359">
        <v>0</v>
      </c>
      <c r="J16" s="360"/>
      <c r="K16" s="360"/>
      <c r="L16" s="360"/>
      <c r="M16" s="360"/>
      <c r="N16" s="360"/>
      <c r="O16" s="361" t="s">
        <v>121</v>
      </c>
      <c r="P16" s="352"/>
    </row>
    <row r="17" spans="1:16">
      <c r="A17" s="359">
        <v>1.96986426918024e-11</v>
      </c>
      <c r="B17" s="360"/>
      <c r="C17" s="359">
        <v>1e-05</v>
      </c>
      <c r="D17" s="360"/>
      <c r="E17" s="359">
        <v>0</v>
      </c>
      <c r="F17" s="359">
        <v>0</v>
      </c>
      <c r="G17" s="360"/>
      <c r="H17" s="360"/>
      <c r="I17" s="359">
        <v>0</v>
      </c>
      <c r="J17" s="360"/>
      <c r="K17" s="360"/>
      <c r="L17" s="360"/>
      <c r="M17" s="360"/>
      <c r="N17" s="360"/>
      <c r="O17" s="361" t="s">
        <v>128</v>
      </c>
      <c r="P17" s="352"/>
    </row>
    <row r="18" spans="1:16" ht="15.2" customHeight="1">
      <c r="A18" s="354" t="s">
        <v>129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2"/>
    </row>
    <row r="19" spans="1:16" ht="15.2" customHeight="1">
      <c r="A19" s="354" t="s">
        <v>153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2"/>
    </row>
    <row r="20" spans="1:16">
      <c r="A20" s="355">
        <v>0.0116990725990926</v>
      </c>
      <c r="B20" s="355">
        <v>0</v>
      </c>
      <c r="C20" s="355">
        <v>5939.024724765</v>
      </c>
      <c r="D20" s="355">
        <v>107.69</v>
      </c>
      <c r="E20" s="355">
        <v>5514926.85</v>
      </c>
      <c r="F20" s="355">
        <v>-0.301441155314447</v>
      </c>
      <c r="G20" s="355">
        <v>4.3</v>
      </c>
      <c r="H20" s="356" t="s">
        <v>28</v>
      </c>
      <c r="I20" s="355">
        <v>1.29046653212456</v>
      </c>
      <c r="J20" s="357">
        <v>41221</v>
      </c>
      <c r="K20" s="356" t="s">
        <v>73</v>
      </c>
      <c r="L20" s="356" t="s">
        <v>142</v>
      </c>
      <c r="M20" s="358" t="s">
        <v>154</v>
      </c>
      <c r="N20" s="356" t="str">
        <v>1127083</v>
      </c>
      <c r="O20" s="356" t="str">
        <v>חמית  הנפקות 10 4.30% 6/2017- חמית-אמפא קפיטל</v>
      </c>
      <c r="P20" s="352"/>
    </row>
    <row r="21" spans="1:16">
      <c r="A21" s="355">
        <v>0.00701215885229896</v>
      </c>
      <c r="B21" s="355">
        <v>0</v>
      </c>
      <c r="C21" s="355">
        <v>3559.716759174</v>
      </c>
      <c r="D21" s="355">
        <v>107.02</v>
      </c>
      <c r="E21" s="355">
        <v>3326216.37</v>
      </c>
      <c r="F21" s="355">
        <v>-0.430997693419458</v>
      </c>
      <c r="G21" s="355">
        <v>4.2</v>
      </c>
      <c r="H21" s="356" t="s">
        <v>28</v>
      </c>
      <c r="I21" s="355">
        <v>0.866505309145653</v>
      </c>
      <c r="J21" s="357">
        <v>40752</v>
      </c>
      <c r="K21" s="356" t="s">
        <v>73</v>
      </c>
      <c r="L21" s="356" t="s">
        <v>142</v>
      </c>
      <c r="M21" s="358" t="s">
        <v>154</v>
      </c>
      <c r="N21" s="356" t="str">
        <v>1124643</v>
      </c>
      <c r="O21" s="356" t="str">
        <v>חמית הנפקות 9- חמית-אמפא קפיטל</v>
      </c>
      <c r="P21" s="352"/>
    </row>
    <row r="22" spans="1:16">
      <c r="A22" s="359">
        <v>0.0187112314513916</v>
      </c>
      <c r="B22" s="360"/>
      <c r="C22" s="359">
        <v>9498.741483939</v>
      </c>
      <c r="D22" s="360"/>
      <c r="E22" s="359">
        <v>8841143.22</v>
      </c>
      <c r="F22" s="359">
        <v>-0.349993332540532</v>
      </c>
      <c r="G22" s="360"/>
      <c r="H22" s="360"/>
      <c r="I22" s="359">
        <v>1.13158423458759</v>
      </c>
      <c r="J22" s="360"/>
      <c r="K22" s="360"/>
      <c r="L22" s="360"/>
      <c r="M22" s="360"/>
      <c r="N22" s="360"/>
      <c r="O22" s="361" t="s">
        <v>138</v>
      </c>
      <c r="P22" s="352"/>
    </row>
    <row r="23" spans="1:16" ht="15.2" customHeight="1">
      <c r="A23" s="354" t="s">
        <v>131</v>
      </c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2"/>
    </row>
    <row r="24" spans="1:16">
      <c r="A24" s="355">
        <v>1.96986426918024e-11</v>
      </c>
      <c r="B24" s="355">
        <v>0</v>
      </c>
      <c r="C24" s="355">
        <v>1e-05</v>
      </c>
      <c r="D24" s="355">
        <v>0</v>
      </c>
      <c r="E24" s="355">
        <v>0</v>
      </c>
      <c r="F24" s="355">
        <v>0</v>
      </c>
      <c r="G24" s="355">
        <v>0</v>
      </c>
      <c r="H24" s="356" t="s">
        <v>30</v>
      </c>
      <c r="I24" s="355">
        <v>0</v>
      </c>
      <c r="J24" s="357"/>
      <c r="K24" s="356"/>
      <c r="L24" s="356" t="s">
        <v>30</v>
      </c>
      <c r="M24" s="358"/>
      <c r="N24" s="356" t="s">
        <v>30</v>
      </c>
      <c r="O24" s="356" t="s">
        <v>30</v>
      </c>
      <c r="P24" s="352"/>
    </row>
    <row r="25" spans="1:16">
      <c r="A25" s="359">
        <v>1.96986426918024e-11</v>
      </c>
      <c r="B25" s="360"/>
      <c r="C25" s="359">
        <v>1e-05</v>
      </c>
      <c r="D25" s="360"/>
      <c r="E25" s="359">
        <v>0</v>
      </c>
      <c r="F25" s="359">
        <v>0</v>
      </c>
      <c r="G25" s="360"/>
      <c r="H25" s="360"/>
      <c r="I25" s="359">
        <v>0</v>
      </c>
      <c r="J25" s="360"/>
      <c r="K25" s="360"/>
      <c r="L25" s="360"/>
      <c r="M25" s="360"/>
      <c r="N25" s="360"/>
      <c r="O25" s="361" t="s">
        <v>132</v>
      </c>
      <c r="P25" s="352"/>
    </row>
    <row r="26" spans="1:16" ht="15.2" customHeight="1">
      <c r="A26" s="354" t="s">
        <v>133</v>
      </c>
      <c r="B26" s="354"/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354"/>
      <c r="P26" s="352"/>
    </row>
    <row r="27" spans="1:16">
      <c r="A27" s="355">
        <v>1.96986426918024e-11</v>
      </c>
      <c r="B27" s="355">
        <v>0</v>
      </c>
      <c r="C27" s="355">
        <v>1e-05</v>
      </c>
      <c r="D27" s="355">
        <v>0</v>
      </c>
      <c r="E27" s="355">
        <v>0</v>
      </c>
      <c r="F27" s="355">
        <v>0</v>
      </c>
      <c r="G27" s="355">
        <v>0</v>
      </c>
      <c r="H27" s="356" t="s">
        <v>30</v>
      </c>
      <c r="I27" s="355">
        <v>0</v>
      </c>
      <c r="J27" s="357"/>
      <c r="K27" s="356"/>
      <c r="L27" s="356" t="s">
        <v>30</v>
      </c>
      <c r="M27" s="358"/>
      <c r="N27" s="356" t="s">
        <v>30</v>
      </c>
      <c r="O27" s="356" t="s">
        <v>30</v>
      </c>
      <c r="P27" s="352"/>
    </row>
    <row r="28" spans="1:16">
      <c r="A28" s="359">
        <v>1.96986426918024e-11</v>
      </c>
      <c r="B28" s="360"/>
      <c r="C28" s="359">
        <v>1e-05</v>
      </c>
      <c r="D28" s="360"/>
      <c r="E28" s="359">
        <v>0</v>
      </c>
      <c r="F28" s="359">
        <v>0</v>
      </c>
      <c r="G28" s="360"/>
      <c r="H28" s="360"/>
      <c r="I28" s="359">
        <v>0</v>
      </c>
      <c r="J28" s="360"/>
      <c r="K28" s="360"/>
      <c r="L28" s="360"/>
      <c r="M28" s="360"/>
      <c r="N28" s="360"/>
      <c r="O28" s="361" t="s">
        <v>134</v>
      </c>
      <c r="P28" s="352"/>
    </row>
    <row r="29" spans="1:16" ht="15.2" customHeight="1">
      <c r="A29" s="354" t="s">
        <v>135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2"/>
    </row>
    <row r="30" spans="1:16">
      <c r="A30" s="355">
        <v>1.96986426918024e-11</v>
      </c>
      <c r="B30" s="355">
        <v>0</v>
      </c>
      <c r="C30" s="355">
        <v>1e-05</v>
      </c>
      <c r="D30" s="355">
        <v>0</v>
      </c>
      <c r="E30" s="355">
        <v>0</v>
      </c>
      <c r="F30" s="355">
        <v>0</v>
      </c>
      <c r="G30" s="355">
        <v>0</v>
      </c>
      <c r="H30" s="356" t="s">
        <v>30</v>
      </c>
      <c r="I30" s="355">
        <v>0</v>
      </c>
      <c r="J30" s="357"/>
      <c r="K30" s="356"/>
      <c r="L30" s="356" t="s">
        <v>30</v>
      </c>
      <c r="M30" s="358"/>
      <c r="N30" s="356" t="s">
        <v>30</v>
      </c>
      <c r="O30" s="356" t="s">
        <v>30</v>
      </c>
      <c r="P30" s="352"/>
    </row>
    <row r="31" spans="1:16">
      <c r="A31" s="359">
        <v>1.96986426918024e-11</v>
      </c>
      <c r="B31" s="360"/>
      <c r="C31" s="359">
        <v>1e-05</v>
      </c>
      <c r="D31" s="360"/>
      <c r="E31" s="359">
        <v>0</v>
      </c>
      <c r="F31" s="359">
        <v>0</v>
      </c>
      <c r="G31" s="360"/>
      <c r="H31" s="360"/>
      <c r="I31" s="359">
        <v>0</v>
      </c>
      <c r="J31" s="360"/>
      <c r="K31" s="360"/>
      <c r="L31" s="360"/>
      <c r="M31" s="360"/>
      <c r="N31" s="360"/>
      <c r="O31" s="361" t="str">
        <v> סה''כ ל: שכבת הון (Equity Tranch)</v>
      </c>
      <c r="P31" s="352"/>
    </row>
    <row r="32" spans="1:16">
      <c r="A32" s="359">
        <v>0.0187112315104875</v>
      </c>
      <c r="B32" s="360"/>
      <c r="C32" s="359">
        <v>9498.741513939</v>
      </c>
      <c r="D32" s="360"/>
      <c r="E32" s="359">
        <v>8841143.22</v>
      </c>
      <c r="F32" s="359">
        <v>-0.349993331435144</v>
      </c>
      <c r="G32" s="360"/>
      <c r="H32" s="360"/>
      <c r="I32" s="359">
        <v>1.13158423101369</v>
      </c>
      <c r="J32" s="360"/>
      <c r="K32" s="360"/>
      <c r="L32" s="360"/>
      <c r="M32" s="360"/>
      <c r="N32" s="360"/>
      <c r="O32" s="361" t="s">
        <v>137</v>
      </c>
      <c r="P32" s="352"/>
    </row>
    <row r="33" spans="1:16">
      <c r="A33" s="359">
        <v>0.0187112315498848</v>
      </c>
      <c r="B33" s="360"/>
      <c r="C33" s="359">
        <v>9498.741533939</v>
      </c>
      <c r="D33" s="360"/>
      <c r="E33" s="359">
        <v>8841143.22</v>
      </c>
      <c r="F33" s="359">
        <v>-0.349993330698218</v>
      </c>
      <c r="G33" s="360"/>
      <c r="H33" s="360"/>
      <c r="I33" s="359">
        <v>1.1315842286311</v>
      </c>
      <c r="J33" s="360"/>
      <c r="K33" s="360"/>
      <c r="L33" s="360"/>
      <c r="M33" s="360"/>
      <c r="N33" s="360"/>
      <c r="O33" s="361" t="s">
        <v>41</v>
      </c>
      <c r="P33" s="352"/>
    </row>
    <row r="34" spans="1:16" ht="15.2" customHeight="1">
      <c r="A34" s="354" t="s">
        <v>42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2"/>
    </row>
    <row r="35" spans="1:16" ht="15.2" customHeight="1">
      <c r="A35" s="354" t="s">
        <v>125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2"/>
    </row>
    <row r="36" spans="1:16" ht="15.2" customHeight="1">
      <c r="A36" s="354" t="s">
        <v>52</v>
      </c>
      <c r="B36" s="354"/>
      <c r="C36" s="354"/>
      <c r="D36" s="354"/>
      <c r="E36" s="354"/>
      <c r="F36" s="354"/>
      <c r="G36" s="354"/>
      <c r="H36" s="354"/>
      <c r="I36" s="354"/>
      <c r="J36" s="354"/>
      <c r="K36" s="354"/>
      <c r="L36" s="354"/>
      <c r="M36" s="354"/>
      <c r="N36" s="354"/>
      <c r="O36" s="354"/>
      <c r="P36" s="352"/>
    </row>
    <row r="37" spans="1:16">
      <c r="A37" s="355">
        <v>1.96986426918024e-11</v>
      </c>
      <c r="B37" s="355">
        <v>0</v>
      </c>
      <c r="C37" s="355">
        <v>1e-05</v>
      </c>
      <c r="D37" s="355">
        <v>0</v>
      </c>
      <c r="E37" s="355">
        <v>0</v>
      </c>
      <c r="F37" s="355">
        <v>0</v>
      </c>
      <c r="G37" s="355">
        <v>0</v>
      </c>
      <c r="H37" s="356" t="s">
        <v>30</v>
      </c>
      <c r="I37" s="355">
        <v>0</v>
      </c>
      <c r="J37" s="357"/>
      <c r="K37" s="356"/>
      <c r="L37" s="356" t="s">
        <v>30</v>
      </c>
      <c r="M37" s="358"/>
      <c r="N37" s="356" t="s">
        <v>30</v>
      </c>
      <c r="O37" s="356" t="s">
        <v>30</v>
      </c>
      <c r="P37" s="352"/>
    </row>
    <row r="38" spans="1:16">
      <c r="A38" s="359">
        <v>1.96986426918024e-11</v>
      </c>
      <c r="B38" s="360"/>
      <c r="C38" s="359">
        <v>1e-05</v>
      </c>
      <c r="D38" s="360"/>
      <c r="E38" s="359">
        <v>0</v>
      </c>
      <c r="F38" s="359">
        <v>0</v>
      </c>
      <c r="G38" s="360"/>
      <c r="H38" s="360"/>
      <c r="I38" s="359">
        <v>0</v>
      </c>
      <c r="J38" s="360"/>
      <c r="K38" s="360"/>
      <c r="L38" s="360"/>
      <c r="M38" s="360"/>
      <c r="N38" s="360"/>
      <c r="O38" s="361" t="s">
        <v>121</v>
      </c>
      <c r="P38" s="352"/>
    </row>
    <row r="39" spans="1:16">
      <c r="A39" s="359">
        <v>1.96986426918024e-11</v>
      </c>
      <c r="B39" s="360"/>
      <c r="C39" s="359">
        <v>1e-05</v>
      </c>
      <c r="D39" s="360"/>
      <c r="E39" s="359">
        <v>0</v>
      </c>
      <c r="F39" s="359">
        <v>0</v>
      </c>
      <c r="G39" s="360"/>
      <c r="H39" s="360"/>
      <c r="I39" s="359">
        <v>0</v>
      </c>
      <c r="J39" s="360"/>
      <c r="K39" s="360"/>
      <c r="L39" s="360"/>
      <c r="M39" s="360"/>
      <c r="N39" s="360"/>
      <c r="O39" s="361" t="s">
        <v>126</v>
      </c>
      <c r="P39" s="352"/>
    </row>
    <row r="40" spans="1:16" ht="15.2" customHeight="1">
      <c r="A40" s="354" t="s">
        <v>127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2"/>
    </row>
    <row r="41" spans="1:16" ht="15.2" customHeight="1">
      <c r="A41" s="354" t="s">
        <v>52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2"/>
    </row>
    <row r="42" spans="1:16">
      <c r="A42" s="355">
        <v>0.29142917457499</v>
      </c>
      <c r="B42" s="355">
        <v>0</v>
      </c>
      <c r="C42" s="355">
        <v>147943.784317824</v>
      </c>
      <c r="D42" s="355">
        <v>98.96</v>
      </c>
      <c r="E42" s="355">
        <v>149498569.44</v>
      </c>
      <c r="F42" s="355">
        <v>0</v>
      </c>
      <c r="G42" s="355">
        <v>0</v>
      </c>
      <c r="H42" s="356" t="s">
        <v>12</v>
      </c>
      <c r="I42" s="355">
        <v>0</v>
      </c>
      <c r="J42" s="357">
        <v>41717</v>
      </c>
      <c r="K42" s="356" t="s">
        <v>55</v>
      </c>
      <c r="L42" s="356" t="s">
        <v>91</v>
      </c>
      <c r="M42" s="358" t="str">
        <v>מניות</v>
      </c>
      <c r="N42" s="356" t="str">
        <v>XS0989217707</v>
      </c>
      <c r="O42" s="356" t="str">
        <v>BAR US CHIPS 19/3/2024- BARCLAYS</v>
      </c>
      <c r="P42" s="352"/>
    </row>
    <row r="43" spans="1:16">
      <c r="A43" s="359">
        <v>0.29142917457499</v>
      </c>
      <c r="B43" s="360"/>
      <c r="C43" s="359">
        <v>147943.784317824</v>
      </c>
      <c r="D43" s="360"/>
      <c r="E43" s="359">
        <v>149498569.44</v>
      </c>
      <c r="F43" s="359">
        <v>0</v>
      </c>
      <c r="G43" s="360"/>
      <c r="H43" s="360"/>
      <c r="I43" s="359">
        <v>0</v>
      </c>
      <c r="J43" s="360"/>
      <c r="K43" s="360"/>
      <c r="L43" s="360"/>
      <c r="M43" s="360"/>
      <c r="N43" s="360"/>
      <c r="O43" s="361" t="s">
        <v>57</v>
      </c>
      <c r="P43" s="352"/>
    </row>
    <row r="44" spans="1:16">
      <c r="A44" s="359">
        <v>0.29142917457499</v>
      </c>
      <c r="B44" s="360"/>
      <c r="C44" s="359">
        <v>147943.784317824</v>
      </c>
      <c r="D44" s="360"/>
      <c r="E44" s="359">
        <v>149498569.44</v>
      </c>
      <c r="F44" s="359">
        <v>0</v>
      </c>
      <c r="G44" s="360"/>
      <c r="H44" s="360"/>
      <c r="I44" s="359">
        <v>0</v>
      </c>
      <c r="J44" s="360"/>
      <c r="K44" s="360"/>
      <c r="L44" s="360"/>
      <c r="M44" s="360"/>
      <c r="N44" s="360"/>
      <c r="O44" s="361" t="s">
        <v>128</v>
      </c>
      <c r="P44" s="352"/>
    </row>
    <row r="45" spans="1:16" ht="15.2" customHeight="1">
      <c r="A45" s="354" t="s">
        <v>129</v>
      </c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54"/>
      <c r="N45" s="354"/>
      <c r="O45" s="354"/>
      <c r="P45" s="352"/>
    </row>
    <row r="46" spans="1:16" ht="15.2" customHeight="1">
      <c r="A46" s="354" t="s">
        <v>153</v>
      </c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  <c r="P46" s="352"/>
    </row>
    <row r="47" spans="1:16">
      <c r="A47" s="355">
        <v>1.96986426918024e-11</v>
      </c>
      <c r="B47" s="355">
        <v>0</v>
      </c>
      <c r="C47" s="355">
        <v>1e-05</v>
      </c>
      <c r="D47" s="355">
        <v>0</v>
      </c>
      <c r="E47" s="355">
        <v>0</v>
      </c>
      <c r="F47" s="355">
        <v>0</v>
      </c>
      <c r="G47" s="355">
        <v>0</v>
      </c>
      <c r="H47" s="356" t="s">
        <v>30</v>
      </c>
      <c r="I47" s="355">
        <v>0</v>
      </c>
      <c r="J47" s="357"/>
      <c r="K47" s="356"/>
      <c r="L47" s="356" t="s">
        <v>30</v>
      </c>
      <c r="M47" s="358"/>
      <c r="N47" s="356" t="s">
        <v>30</v>
      </c>
      <c r="O47" s="356" t="s">
        <v>30</v>
      </c>
      <c r="P47" s="352"/>
    </row>
    <row r="48" spans="1:16">
      <c r="A48" s="359">
        <v>1.96986426918024e-11</v>
      </c>
      <c r="B48" s="360"/>
      <c r="C48" s="359">
        <v>1e-05</v>
      </c>
      <c r="D48" s="360"/>
      <c r="E48" s="359">
        <v>0</v>
      </c>
      <c r="F48" s="359">
        <v>0</v>
      </c>
      <c r="G48" s="360"/>
      <c r="H48" s="360"/>
      <c r="I48" s="359">
        <v>0</v>
      </c>
      <c r="J48" s="360"/>
      <c r="K48" s="360"/>
      <c r="L48" s="360"/>
      <c r="M48" s="360"/>
      <c r="N48" s="360"/>
      <c r="O48" s="361" t="s">
        <v>138</v>
      </c>
      <c r="P48" s="352"/>
    </row>
    <row r="49" spans="1:16" ht="15.2" customHeight="1">
      <c r="A49" s="354" t="s">
        <v>131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2"/>
    </row>
    <row r="50" spans="1:16">
      <c r="A50" s="355">
        <v>1.96986426918024e-11</v>
      </c>
      <c r="B50" s="355">
        <v>0</v>
      </c>
      <c r="C50" s="355">
        <v>1e-05</v>
      </c>
      <c r="D50" s="355">
        <v>0</v>
      </c>
      <c r="E50" s="355">
        <v>0</v>
      </c>
      <c r="F50" s="355">
        <v>0</v>
      </c>
      <c r="G50" s="355">
        <v>0</v>
      </c>
      <c r="H50" s="356" t="s">
        <v>30</v>
      </c>
      <c r="I50" s="355">
        <v>0</v>
      </c>
      <c r="J50" s="357"/>
      <c r="K50" s="356"/>
      <c r="L50" s="356" t="s">
        <v>30</v>
      </c>
      <c r="M50" s="358"/>
      <c r="N50" s="356" t="s">
        <v>30</v>
      </c>
      <c r="O50" s="356" t="s">
        <v>30</v>
      </c>
      <c r="P50" s="352"/>
    </row>
    <row r="51" spans="1:16">
      <c r="A51" s="359">
        <v>1.96986426918024e-11</v>
      </c>
      <c r="B51" s="360"/>
      <c r="C51" s="359">
        <v>1e-05</v>
      </c>
      <c r="D51" s="360"/>
      <c r="E51" s="359">
        <v>0</v>
      </c>
      <c r="F51" s="359">
        <v>0</v>
      </c>
      <c r="G51" s="360"/>
      <c r="H51" s="360"/>
      <c r="I51" s="359">
        <v>0</v>
      </c>
      <c r="J51" s="360"/>
      <c r="K51" s="360"/>
      <c r="L51" s="360"/>
      <c r="M51" s="360"/>
      <c r="N51" s="360"/>
      <c r="O51" s="361" t="s">
        <v>132</v>
      </c>
      <c r="P51" s="352"/>
    </row>
    <row r="52" spans="1:16" ht="15.2" customHeight="1">
      <c r="A52" s="354" t="s">
        <v>133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2"/>
    </row>
    <row r="53" spans="1:16">
      <c r="A53" s="355">
        <v>1.96986426918024e-11</v>
      </c>
      <c r="B53" s="355">
        <v>0</v>
      </c>
      <c r="C53" s="355">
        <v>1e-05</v>
      </c>
      <c r="D53" s="355">
        <v>0</v>
      </c>
      <c r="E53" s="355">
        <v>0</v>
      </c>
      <c r="F53" s="355">
        <v>0</v>
      </c>
      <c r="G53" s="355">
        <v>0</v>
      </c>
      <c r="H53" s="356" t="s">
        <v>30</v>
      </c>
      <c r="I53" s="355">
        <v>0</v>
      </c>
      <c r="J53" s="357"/>
      <c r="K53" s="356"/>
      <c r="L53" s="356" t="s">
        <v>30</v>
      </c>
      <c r="M53" s="358"/>
      <c r="N53" s="356" t="s">
        <v>30</v>
      </c>
      <c r="O53" s="356" t="s">
        <v>30</v>
      </c>
      <c r="P53" s="352"/>
    </row>
    <row r="54" spans="1:16">
      <c r="A54" s="359">
        <v>1.96986426918024e-11</v>
      </c>
      <c r="B54" s="360"/>
      <c r="C54" s="359">
        <v>1e-05</v>
      </c>
      <c r="D54" s="360"/>
      <c r="E54" s="359">
        <v>0</v>
      </c>
      <c r="F54" s="359">
        <v>0</v>
      </c>
      <c r="G54" s="360"/>
      <c r="H54" s="360"/>
      <c r="I54" s="359">
        <v>0</v>
      </c>
      <c r="J54" s="360"/>
      <c r="K54" s="360"/>
      <c r="L54" s="360"/>
      <c r="M54" s="360"/>
      <c r="N54" s="360"/>
      <c r="O54" s="361" t="s">
        <v>134</v>
      </c>
      <c r="P54" s="352"/>
    </row>
    <row r="55" spans="1:16" ht="15.2" customHeight="1">
      <c r="A55" s="354"/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2"/>
    </row>
    <row r="56" spans="1:16">
      <c r="A56" s="355">
        <v>1.96986426918024e-11</v>
      </c>
      <c r="B56" s="355">
        <v>0</v>
      </c>
      <c r="C56" s="355">
        <v>1e-05</v>
      </c>
      <c r="D56" s="355">
        <v>0</v>
      </c>
      <c r="E56" s="355">
        <v>0</v>
      </c>
      <c r="F56" s="355">
        <v>0</v>
      </c>
      <c r="G56" s="355">
        <v>0</v>
      </c>
      <c r="H56" s="356" t="s">
        <v>30</v>
      </c>
      <c r="I56" s="355">
        <v>0</v>
      </c>
      <c r="J56" s="357"/>
      <c r="K56" s="356"/>
      <c r="L56" s="356" t="s">
        <v>30</v>
      </c>
      <c r="M56" s="358"/>
      <c r="N56" s="356" t="s">
        <v>30</v>
      </c>
      <c r="O56" s="356" t="s">
        <v>30</v>
      </c>
      <c r="P56" s="352"/>
    </row>
    <row r="57" spans="1:16">
      <c r="A57" s="359">
        <v>1.96986426918024e-11</v>
      </c>
      <c r="B57" s="360"/>
      <c r="C57" s="359">
        <v>1e-05</v>
      </c>
      <c r="D57" s="360"/>
      <c r="E57" s="359">
        <v>0</v>
      </c>
      <c r="F57" s="359">
        <v>0</v>
      </c>
      <c r="G57" s="360"/>
      <c r="H57" s="360"/>
      <c r="I57" s="359">
        <v>0</v>
      </c>
      <c r="J57" s="360"/>
      <c r="K57" s="360"/>
      <c r="L57" s="360"/>
      <c r="M57" s="360"/>
      <c r="N57" s="360"/>
      <c r="O57" s="361" t="s">
        <v>136</v>
      </c>
      <c r="P57" s="352"/>
    </row>
    <row r="58" spans="1:16">
      <c r="A58" s="359">
        <v>7.87945707672098e-11</v>
      </c>
      <c r="B58" s="360"/>
      <c r="C58" s="359">
        <v>4e-05</v>
      </c>
      <c r="D58" s="360"/>
      <c r="E58" s="359">
        <v>0</v>
      </c>
      <c r="F58" s="359">
        <v>0</v>
      </c>
      <c r="G58" s="360"/>
      <c r="H58" s="360"/>
      <c r="I58" s="359">
        <v>0</v>
      </c>
      <c r="J58" s="360"/>
      <c r="K58" s="360"/>
      <c r="L58" s="360"/>
      <c r="M58" s="360"/>
      <c r="N58" s="360"/>
      <c r="O58" s="361" t="s">
        <v>137</v>
      </c>
      <c r="P58" s="352"/>
    </row>
    <row r="59" spans="1:16">
      <c r="A59" s="359">
        <v>0.291429174673483</v>
      </c>
      <c r="B59" s="360"/>
      <c r="C59" s="359">
        <v>147943.784367824</v>
      </c>
      <c r="D59" s="360"/>
      <c r="E59" s="359">
        <v>149498569.44</v>
      </c>
      <c r="F59" s="359">
        <v>0</v>
      </c>
      <c r="G59" s="360"/>
      <c r="H59" s="360"/>
      <c r="I59" s="359">
        <v>0</v>
      </c>
      <c r="J59" s="360"/>
      <c r="K59" s="360"/>
      <c r="L59" s="360"/>
      <c r="M59" s="360"/>
      <c r="N59" s="360"/>
      <c r="O59" s="361" t="s">
        <v>43</v>
      </c>
      <c r="P59" s="352"/>
    </row>
    <row r="60" spans="1:16">
      <c r="A60" s="362">
        <v>0.310140406223368</v>
      </c>
      <c r="B60" s="363"/>
      <c r="C60" s="362">
        <v>157442.525901763</v>
      </c>
      <c r="D60" s="363"/>
      <c r="E60" s="362">
        <v>158339712.66</v>
      </c>
      <c r="F60" s="362">
        <v>-0.0211156177015297</v>
      </c>
      <c r="G60" s="363"/>
      <c r="H60" s="363"/>
      <c r="I60" s="362">
        <v>0.0682701579518304</v>
      </c>
      <c r="J60" s="363"/>
      <c r="K60" s="363"/>
      <c r="L60" s="363"/>
      <c r="M60" s="363"/>
      <c r="N60" s="363"/>
      <c r="O60" s="364" t="s">
        <v>139</v>
      </c>
      <c r="P60" s="352"/>
    </row>
    <row r="61" spans="1:16" ht="36" customHeight="1">
      <c r="A61" s="352" t="s">
        <v>8</v>
      </c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1:P61"/>
    <mergeCell ref="A55:O55"/>
    <mergeCell ref="A52:O52"/>
    <mergeCell ref="A49:O49"/>
    <mergeCell ref="A46:O46"/>
    <mergeCell ref="A45:O45"/>
    <mergeCell ref="A41:O41"/>
    <mergeCell ref="A40:O40"/>
    <mergeCell ref="A36:O36"/>
    <mergeCell ref="A35:O35"/>
    <mergeCell ref="A34:O34"/>
    <mergeCell ref="A29:O29"/>
    <mergeCell ref="A26:O26"/>
    <mergeCell ref="A23:O23"/>
    <mergeCell ref="A19:O19"/>
    <mergeCell ref="A18:O18"/>
    <mergeCell ref="A14:O14"/>
    <mergeCell ref="A13:O13"/>
    <mergeCell ref="A9:O9"/>
    <mergeCell ref="A8:O8"/>
    <mergeCell ref="A7:O7"/>
    <mergeCell ref="A4:P4"/>
    <mergeCell ref="A3:P3"/>
    <mergeCell ref="A2:P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151"/>
  <sheetViews>
    <sheetView workbookViewId="0" showGridLines="0">
      <selection activeCell="K130" sqref="K130"/>
    </sheetView>
  </sheetViews>
  <sheetFormatPr defaultRowHeight="12.75"/>
  <cols>
    <col min="1" max="1" style="365" width="10.1442" customWidth="1"/>
    <col min="2" max="2" style="365" width="14.2966" customWidth="1"/>
    <col min="3" max="3" style="365" width="8.711805" customWidth="1"/>
    <col min="4" max="4" style="365" width="17.01659" customWidth="1"/>
    <col min="5" max="6" style="365" width="10.1442" customWidth="1"/>
    <col min="7" max="7" style="365" width="8.711805" customWidth="1"/>
    <col min="8" max="8" style="365" width="10.1442" customWidth="1"/>
    <col min="9" max="10" style="365" width="8.711805" customWidth="1"/>
    <col min="11" max="11" style="365" width="13.5804" customWidth="1"/>
    <col min="12" max="12" style="365" width="25.31746" customWidth="1"/>
    <col min="13" max="13" style="365" width="6.852817" customWidth="1"/>
    <col min="14" max="256" style="365"/>
  </cols>
  <sheetData>
    <row r="1" spans="1:13" ht="0.95" customHeight="1">
      <c r="A1" s="366"/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</row>
    <row r="2" spans="1:13" ht="21.6" customHeight="1">
      <c r="A2" s="367" t="s">
        <v>155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</row>
    <row r="3" spans="1:13" ht="36" customHeight="1">
      <c r="A3" s="368" t="s">
        <v>1</v>
      </c>
      <c r="B3" s="368"/>
      <c r="C3" s="368"/>
      <c r="D3" s="368"/>
      <c r="E3" s="368"/>
      <c r="F3" s="368"/>
      <c r="G3" s="368"/>
      <c r="H3" s="368"/>
      <c r="I3" s="368"/>
      <c r="J3" s="368"/>
      <c r="K3" s="368"/>
      <c r="L3" s="368"/>
      <c r="M3" s="368"/>
    </row>
    <row r="4" spans="1:13" ht="48.95" customHeight="1">
      <c r="A4" s="369" t="s">
        <v>2</v>
      </c>
      <c r="B4" s="369"/>
      <c r="C4" s="369"/>
      <c r="D4" s="369"/>
      <c r="E4" s="369"/>
      <c r="F4" s="369"/>
      <c r="G4" s="369"/>
      <c r="H4" s="369"/>
      <c r="I4" s="369"/>
      <c r="J4" s="369"/>
      <c r="K4" s="369"/>
      <c r="L4" s="369"/>
      <c r="M4" s="369"/>
    </row>
    <row r="5" spans="1:13" ht="28.7" customHeight="1">
      <c r="A5" s="370"/>
      <c r="B5" s="370"/>
      <c r="C5" s="370"/>
      <c r="D5" s="370"/>
      <c r="E5" s="370"/>
      <c r="F5" s="370"/>
      <c r="G5" s="370"/>
      <c r="H5" s="370"/>
      <c r="I5" s="370"/>
      <c r="J5" s="370"/>
      <c r="K5" s="370"/>
      <c r="L5" s="370"/>
      <c r="M5" s="370"/>
    </row>
    <row r="6" spans="1:13">
      <c r="A6" s="371" t="s">
        <v>3</v>
      </c>
      <c r="B6" s="371" t="s">
        <v>20</v>
      </c>
      <c r="C6" s="371" t="s">
        <v>46</v>
      </c>
      <c r="D6" s="371" t="s">
        <v>47</v>
      </c>
      <c r="E6" s="371" t="s">
        <v>21</v>
      </c>
      <c r="F6" s="371" t="str">
        <v>שיעור ריבית  
 ממוצע</v>
      </c>
      <c r="G6" s="371" t="s">
        <v>10</v>
      </c>
      <c r="H6" s="371" t="s">
        <v>48</v>
      </c>
      <c r="I6" s="371" t="s">
        <v>23</v>
      </c>
      <c r="J6" s="371" t="s">
        <v>24</v>
      </c>
      <c r="K6" s="371" t="s">
        <v>25</v>
      </c>
      <c r="L6" s="371" t="s">
        <v>26</v>
      </c>
      <c r="M6" s="370"/>
    </row>
    <row r="7" spans="1:13" ht="15.2" customHeight="1">
      <c r="A7" s="372" t="s">
        <v>27</v>
      </c>
      <c r="B7" s="372"/>
      <c r="C7" s="372"/>
      <c r="D7" s="372"/>
      <c r="E7" s="372"/>
      <c r="F7" s="372"/>
      <c r="G7" s="372"/>
      <c r="H7" s="372"/>
      <c r="I7" s="372"/>
      <c r="J7" s="372"/>
      <c r="K7" s="372"/>
      <c r="L7" s="372"/>
      <c r="M7" s="370"/>
    </row>
    <row r="8" spans="1:13" ht="15.2" customHeight="1">
      <c r="A8" s="372" t="str">
        <v> כנגד חסכון עמיתים מובטחים</v>
      </c>
      <c r="B8" s="372"/>
      <c r="C8" s="372"/>
      <c r="D8" s="372"/>
      <c r="E8" s="372"/>
      <c r="F8" s="372"/>
      <c r="G8" s="372"/>
      <c r="H8" s="372"/>
      <c r="I8" s="372"/>
      <c r="J8" s="372"/>
      <c r="K8" s="372"/>
      <c r="L8" s="372"/>
      <c r="M8" s="370"/>
    </row>
    <row r="9" spans="1:13">
      <c r="A9" s="373">
        <v>1.96986426918024e-11</v>
      </c>
      <c r="B9" s="373">
        <v>1e-05</v>
      </c>
      <c r="C9" s="373">
        <v>0</v>
      </c>
      <c r="D9" s="373">
        <v>0</v>
      </c>
      <c r="E9" s="373">
        <v>0</v>
      </c>
      <c r="F9" s="373">
        <v>0</v>
      </c>
      <c r="G9" s="374" t="s">
        <v>30</v>
      </c>
      <c r="H9" s="373">
        <v>0</v>
      </c>
      <c r="I9" s="374"/>
      <c r="J9" s="374" t="s">
        <v>30</v>
      </c>
      <c r="K9" s="374" t="s">
        <v>30</v>
      </c>
      <c r="L9" s="374" t="s">
        <v>30</v>
      </c>
      <c r="M9" s="370"/>
    </row>
    <row r="10" spans="1:13">
      <c r="A10" s="375">
        <v>1.96986426918024e-11</v>
      </c>
      <c r="B10" s="375">
        <v>1e-05</v>
      </c>
      <c r="C10" s="376"/>
      <c r="D10" s="375">
        <v>0</v>
      </c>
      <c r="E10" s="375">
        <v>0</v>
      </c>
      <c r="F10" s="376"/>
      <c r="G10" s="376"/>
      <c r="H10" s="375">
        <v>0</v>
      </c>
      <c r="I10" s="376"/>
      <c r="J10" s="376"/>
      <c r="K10" s="376"/>
      <c r="L10" s="377" t="str">
        <v> סה''כ ל: כנגד חסכון עמיתים מובטחים</v>
      </c>
      <c r="M10" s="370"/>
    </row>
    <row r="11" spans="1:13" ht="15.2" customHeight="1">
      <c r="A11" s="372" t="str">
        <v> מבוטחות במשכנתא או תיקי משכנתאות</v>
      </c>
      <c r="B11" s="372"/>
      <c r="C11" s="372"/>
      <c r="D11" s="372"/>
      <c r="E11" s="372"/>
      <c r="F11" s="372"/>
      <c r="G11" s="372"/>
      <c r="H11" s="372"/>
      <c r="I11" s="372"/>
      <c r="J11" s="372"/>
      <c r="K11" s="372"/>
      <c r="L11" s="372"/>
      <c r="M11" s="370"/>
    </row>
    <row r="12" spans="1:13">
      <c r="A12" s="373">
        <v>1.96986426918024e-11</v>
      </c>
      <c r="B12" s="373">
        <v>1e-05</v>
      </c>
      <c r="C12" s="373">
        <v>0</v>
      </c>
      <c r="D12" s="373">
        <v>0</v>
      </c>
      <c r="E12" s="373">
        <v>0</v>
      </c>
      <c r="F12" s="373">
        <v>0</v>
      </c>
      <c r="G12" s="374" t="s">
        <v>30</v>
      </c>
      <c r="H12" s="373">
        <v>0</v>
      </c>
      <c r="I12" s="374"/>
      <c r="J12" s="374" t="s">
        <v>30</v>
      </c>
      <c r="K12" s="374" t="s">
        <v>30</v>
      </c>
      <c r="L12" s="374" t="s">
        <v>30</v>
      </c>
      <c r="M12" s="370"/>
    </row>
    <row r="13" spans="1:13">
      <c r="A13" s="375">
        <v>1.96986426918024e-11</v>
      </c>
      <c r="B13" s="375">
        <v>1e-05</v>
      </c>
      <c r="C13" s="376"/>
      <c r="D13" s="375">
        <v>0</v>
      </c>
      <c r="E13" s="375">
        <v>0</v>
      </c>
      <c r="F13" s="376"/>
      <c r="G13" s="376"/>
      <c r="H13" s="375">
        <v>0</v>
      </c>
      <c r="I13" s="376"/>
      <c r="J13" s="376"/>
      <c r="K13" s="376"/>
      <c r="L13" s="377" t="str">
        <v> סה''כ ל: מבוטחות במשכנתא או תיקי משכנתאות</v>
      </c>
      <c r="M13" s="370"/>
    </row>
    <row r="14" spans="1:13" ht="15.2" customHeight="1">
      <c r="A14" s="372" t="s">
        <v>156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0"/>
    </row>
    <row r="15" spans="1:13">
      <c r="A15" s="373">
        <v>1.96986426918024e-11</v>
      </c>
      <c r="B15" s="373">
        <v>1e-05</v>
      </c>
      <c r="C15" s="373">
        <v>0</v>
      </c>
      <c r="D15" s="373">
        <v>0</v>
      </c>
      <c r="E15" s="373">
        <v>0</v>
      </c>
      <c r="F15" s="373">
        <v>0</v>
      </c>
      <c r="G15" s="374" t="s">
        <v>30</v>
      </c>
      <c r="H15" s="373">
        <v>0</v>
      </c>
      <c r="I15" s="374"/>
      <c r="J15" s="374" t="s">
        <v>30</v>
      </c>
      <c r="K15" s="374" t="s">
        <v>30</v>
      </c>
      <c r="L15" s="374" t="s">
        <v>30</v>
      </c>
      <c r="M15" s="370"/>
    </row>
    <row r="16" spans="1:13">
      <c r="A16" s="375">
        <v>1.96986426918024e-11</v>
      </c>
      <c r="B16" s="375">
        <v>1e-05</v>
      </c>
      <c r="C16" s="376"/>
      <c r="D16" s="375">
        <v>0</v>
      </c>
      <c r="E16" s="375">
        <v>0</v>
      </c>
      <c r="F16" s="376"/>
      <c r="G16" s="376"/>
      <c r="H16" s="375">
        <v>0</v>
      </c>
      <c r="I16" s="376"/>
      <c r="J16" s="376"/>
      <c r="K16" s="376"/>
      <c r="L16" s="377" t="s">
        <v>157</v>
      </c>
      <c r="M16" s="370"/>
    </row>
    <row r="17" spans="1:13" ht="15.2" customHeight="1">
      <c r="A17" s="372" t="s">
        <v>158</v>
      </c>
      <c r="B17" s="372"/>
      <c r="C17" s="372"/>
      <c r="D17" s="372"/>
      <c r="E17" s="372"/>
      <c r="F17" s="372"/>
      <c r="G17" s="372"/>
      <c r="H17" s="372"/>
      <c r="I17" s="372"/>
      <c r="J17" s="372"/>
      <c r="K17" s="372"/>
      <c r="L17" s="372"/>
      <c r="M17" s="370"/>
    </row>
    <row r="18" spans="1:13">
      <c r="A18" s="373">
        <v>0.0127354915646028</v>
      </c>
      <c r="B18" s="373">
        <v>6465.16197276</v>
      </c>
      <c r="C18" s="373">
        <v>166.9</v>
      </c>
      <c r="D18" s="373">
        <v>3873674.04</v>
      </c>
      <c r="E18" s="373">
        <v>1.91151040041447</v>
      </c>
      <c r="F18" s="373">
        <v>7.0043</v>
      </c>
      <c r="G18" s="374" t="s">
        <v>28</v>
      </c>
      <c r="H18" s="373">
        <v>6.77103662053686</v>
      </c>
      <c r="I18" s="374" t="s">
        <v>73</v>
      </c>
      <c r="J18" s="374" t="s">
        <v>141</v>
      </c>
      <c r="K18" s="374" t="str">
        <v>8070013</v>
      </c>
      <c r="L18" s="374" t="s">
        <v>159</v>
      </c>
      <c r="M18" s="370"/>
    </row>
    <row r="19" spans="1:13">
      <c r="A19" s="373">
        <v>0.000487782274037029</v>
      </c>
      <c r="B19" s="373">
        <v>247.622276148</v>
      </c>
      <c r="C19" s="373">
        <v>166.12</v>
      </c>
      <c r="D19" s="373">
        <v>149062.29</v>
      </c>
      <c r="E19" s="373">
        <v>1.91124814021587</v>
      </c>
      <c r="F19" s="373">
        <v>7.0043</v>
      </c>
      <c r="G19" s="374" t="s">
        <v>28</v>
      </c>
      <c r="H19" s="373">
        <v>6.77091769899847</v>
      </c>
      <c r="I19" s="374" t="s">
        <v>73</v>
      </c>
      <c r="J19" s="374" t="s">
        <v>141</v>
      </c>
      <c r="K19" s="374" t="str">
        <v>8070021</v>
      </c>
      <c r="L19" s="374" t="s">
        <v>159</v>
      </c>
      <c r="M19" s="370"/>
    </row>
    <row r="20" spans="1:13">
      <c r="A20" s="373">
        <v>0.00553985601578352</v>
      </c>
      <c r="B20" s="373">
        <v>2812.303417275</v>
      </c>
      <c r="C20" s="373">
        <v>167.69</v>
      </c>
      <c r="D20" s="373">
        <v>1677084.75</v>
      </c>
      <c r="E20" s="373">
        <v>1.91151040041447</v>
      </c>
      <c r="F20" s="373">
        <v>7.0043</v>
      </c>
      <c r="G20" s="374" t="s">
        <v>28</v>
      </c>
      <c r="H20" s="373">
        <v>6.77104262173016</v>
      </c>
      <c r="I20" s="374" t="s">
        <v>73</v>
      </c>
      <c r="J20" s="374" t="s">
        <v>141</v>
      </c>
      <c r="K20" s="374" t="str">
        <v>8070039</v>
      </c>
      <c r="L20" s="374" t="s">
        <v>159</v>
      </c>
      <c r="M20" s="370"/>
    </row>
    <row r="21" spans="1:13">
      <c r="A21" s="373">
        <v>0.00628260289154154</v>
      </c>
      <c r="B21" s="373">
        <v>3189.35826688</v>
      </c>
      <c r="C21" s="373">
        <v>165.95</v>
      </c>
      <c r="D21" s="373">
        <v>1921879.04</v>
      </c>
      <c r="E21" s="373">
        <v>1.91255944120884</v>
      </c>
      <c r="F21" s="373">
        <v>7.0043</v>
      </c>
      <c r="G21" s="374" t="s">
        <v>28</v>
      </c>
      <c r="H21" s="373">
        <v>6.7708868479626</v>
      </c>
      <c r="I21" s="374" t="s">
        <v>73</v>
      </c>
      <c r="J21" s="374" t="s">
        <v>141</v>
      </c>
      <c r="K21" s="374" t="str">
        <v>8070047</v>
      </c>
      <c r="L21" s="374" t="s">
        <v>159</v>
      </c>
      <c r="M21" s="370"/>
    </row>
    <row r="22" spans="1:13">
      <c r="A22" s="373">
        <v>0.00733173602039797</v>
      </c>
      <c r="B22" s="373">
        <v>3721.949849595</v>
      </c>
      <c r="C22" s="373">
        <v>165.95</v>
      </c>
      <c r="D22" s="373">
        <v>2242814.01</v>
      </c>
      <c r="E22" s="373">
        <v>1.91255944120884</v>
      </c>
      <c r="F22" s="373">
        <v>7.0043</v>
      </c>
      <c r="G22" s="374" t="s">
        <v>28</v>
      </c>
      <c r="H22" s="373">
        <v>6.77090517080748</v>
      </c>
      <c r="I22" s="374" t="s">
        <v>73</v>
      </c>
      <c r="J22" s="374" t="s">
        <v>141</v>
      </c>
      <c r="K22" s="374" t="str">
        <v>8070054</v>
      </c>
      <c r="L22" s="374" t="s">
        <v>159</v>
      </c>
      <c r="M22" s="370"/>
    </row>
    <row r="23" spans="1:13">
      <c r="A23" s="373">
        <v>0.0074329630341038</v>
      </c>
      <c r="B23" s="373">
        <v>3773.337661075</v>
      </c>
      <c r="C23" s="373">
        <v>165.95</v>
      </c>
      <c r="D23" s="373">
        <v>2273779.85</v>
      </c>
      <c r="E23" s="373">
        <v>1.91255944120884</v>
      </c>
      <c r="F23" s="373">
        <v>7.0043</v>
      </c>
      <c r="G23" s="374" t="s">
        <v>28</v>
      </c>
      <c r="H23" s="373">
        <v>6.77088879209938</v>
      </c>
      <c r="I23" s="374" t="s">
        <v>73</v>
      </c>
      <c r="J23" s="374" t="s">
        <v>141</v>
      </c>
      <c r="K23" s="374" t="str">
        <v>8070062</v>
      </c>
      <c r="L23" s="374" t="s">
        <v>159</v>
      </c>
      <c r="M23" s="370"/>
    </row>
    <row r="24" spans="1:13">
      <c r="A24" s="373">
        <v>0.00703678935044521</v>
      </c>
      <c r="B24" s="373">
        <v>3572.220411599</v>
      </c>
      <c r="C24" s="373">
        <v>167.27</v>
      </c>
      <c r="D24" s="373">
        <v>2135601.37</v>
      </c>
      <c r="E24" s="373">
        <v>1.91124814021587</v>
      </c>
      <c r="F24" s="373">
        <v>7.0043</v>
      </c>
      <c r="G24" s="374" t="s">
        <v>28</v>
      </c>
      <c r="H24" s="373">
        <v>6.77099411737695</v>
      </c>
      <c r="I24" s="374" t="s">
        <v>73</v>
      </c>
      <c r="J24" s="374" t="s">
        <v>141</v>
      </c>
      <c r="K24" s="374" t="str">
        <v>8070070</v>
      </c>
      <c r="L24" s="374" t="s">
        <v>159</v>
      </c>
      <c r="M24" s="370"/>
    </row>
    <row r="25" spans="1:13">
      <c r="A25" s="373">
        <v>0.00176056650498988</v>
      </c>
      <c r="B25" s="373">
        <v>893.75015961</v>
      </c>
      <c r="C25" s="373">
        <v>164.78</v>
      </c>
      <c r="D25" s="373">
        <v>542389.95</v>
      </c>
      <c r="E25" s="373">
        <v>1.91177266061306</v>
      </c>
      <c r="F25" s="373">
        <v>7.0043</v>
      </c>
      <c r="G25" s="374" t="s">
        <v>28</v>
      </c>
      <c r="H25" s="373">
        <v>6.77092271088882</v>
      </c>
      <c r="I25" s="374" t="s">
        <v>73</v>
      </c>
      <c r="J25" s="374" t="s">
        <v>141</v>
      </c>
      <c r="K25" s="374" t="str">
        <v>8070088</v>
      </c>
      <c r="L25" s="374" t="s">
        <v>159</v>
      </c>
      <c r="M25" s="370"/>
    </row>
    <row r="26" spans="1:13">
      <c r="A26" s="373">
        <v>0.0225931808406937</v>
      </c>
      <c r="B26" s="373">
        <v>11469.40994574</v>
      </c>
      <c r="C26" s="373">
        <v>163.16</v>
      </c>
      <c r="D26" s="373">
        <v>7029547.65</v>
      </c>
      <c r="E26" s="373">
        <v>1.91203492081165</v>
      </c>
      <c r="F26" s="373">
        <v>7.0043</v>
      </c>
      <c r="G26" s="374" t="s">
        <v>28</v>
      </c>
      <c r="H26" s="373">
        <v>6.7709762893201</v>
      </c>
      <c r="I26" s="374" t="s">
        <v>73</v>
      </c>
      <c r="J26" s="374" t="s">
        <v>141</v>
      </c>
      <c r="K26" s="374" t="str">
        <v>8070096</v>
      </c>
      <c r="L26" s="374" t="s">
        <v>159</v>
      </c>
      <c r="M26" s="370"/>
    </row>
    <row r="27" spans="1:13">
      <c r="A27" s="373">
        <v>0.0150501505178746</v>
      </c>
      <c r="B27" s="373">
        <v>7640.19671474</v>
      </c>
      <c r="C27" s="373">
        <v>163.64</v>
      </c>
      <c r="D27" s="373">
        <v>4668905.35</v>
      </c>
      <c r="E27" s="373">
        <v>1.91229718101025</v>
      </c>
      <c r="F27" s="373">
        <v>7.0043</v>
      </c>
      <c r="G27" s="374" t="s">
        <v>28</v>
      </c>
      <c r="H27" s="373">
        <v>6.77087894669252</v>
      </c>
      <c r="I27" s="374" t="s">
        <v>73</v>
      </c>
      <c r="J27" s="374" t="s">
        <v>141</v>
      </c>
      <c r="K27" s="374" t="str">
        <v>8070104</v>
      </c>
      <c r="L27" s="374" t="s">
        <v>159</v>
      </c>
      <c r="M27" s="370"/>
    </row>
    <row r="28" spans="1:13">
      <c r="A28" s="373">
        <v>0.0109649912954847</v>
      </c>
      <c r="B28" s="373">
        <v>5566.36894584</v>
      </c>
      <c r="C28" s="373">
        <v>160.8</v>
      </c>
      <c r="D28" s="373">
        <v>3461672.23</v>
      </c>
      <c r="E28" s="373">
        <v>1.91177266061306</v>
      </c>
      <c r="F28" s="373">
        <v>7.0043</v>
      </c>
      <c r="G28" s="374" t="s">
        <v>28</v>
      </c>
      <c r="H28" s="373">
        <v>6.77093721776721</v>
      </c>
      <c r="I28" s="374" t="s">
        <v>73</v>
      </c>
      <c r="J28" s="374" t="s">
        <v>141</v>
      </c>
      <c r="K28" s="374" t="str">
        <v>8070112</v>
      </c>
      <c r="L28" s="374" t="s">
        <v>159</v>
      </c>
      <c r="M28" s="370"/>
    </row>
    <row r="29" spans="1:13">
      <c r="A29" s="373">
        <v>0.00828397534904086</v>
      </c>
      <c r="B29" s="373">
        <v>4205.353373148</v>
      </c>
      <c r="C29" s="373">
        <v>156.12</v>
      </c>
      <c r="D29" s="373">
        <v>2693667.29</v>
      </c>
      <c r="E29" s="373">
        <v>1.91203492081165</v>
      </c>
      <c r="F29" s="373">
        <v>7.0043</v>
      </c>
      <c r="G29" s="374" t="s">
        <v>28</v>
      </c>
      <c r="H29" s="373">
        <v>6.77094852332389</v>
      </c>
      <c r="I29" s="374" t="s">
        <v>73</v>
      </c>
      <c r="J29" s="374" t="s">
        <v>141</v>
      </c>
      <c r="K29" s="374" t="str">
        <v>8070120</v>
      </c>
      <c r="L29" s="374" t="s">
        <v>159</v>
      </c>
      <c r="M29" s="370"/>
    </row>
    <row r="30" spans="1:13">
      <c r="A30" s="373">
        <v>0.01014449984773</v>
      </c>
      <c r="B30" s="373">
        <v>5149.84712726</v>
      </c>
      <c r="C30" s="373">
        <v>153.67</v>
      </c>
      <c r="D30" s="373">
        <v>3351237.8</v>
      </c>
      <c r="E30" s="373">
        <v>1.91203492081165</v>
      </c>
      <c r="F30" s="373">
        <v>7.0043</v>
      </c>
      <c r="G30" s="374" t="s">
        <v>28</v>
      </c>
      <c r="H30" s="373">
        <v>6.77092005571434</v>
      </c>
      <c r="I30" s="374" t="s">
        <v>73</v>
      </c>
      <c r="J30" s="374" t="s">
        <v>141</v>
      </c>
      <c r="K30" s="374" t="str">
        <v>8070138</v>
      </c>
      <c r="L30" s="374" t="s">
        <v>159</v>
      </c>
      <c r="M30" s="370"/>
    </row>
    <row r="31" spans="1:13">
      <c r="A31" s="373">
        <v>0.00975109866194131</v>
      </c>
      <c r="B31" s="373">
        <v>4950.137334081</v>
      </c>
      <c r="C31" s="373">
        <v>153.39</v>
      </c>
      <c r="D31" s="373">
        <v>3227157.79</v>
      </c>
      <c r="E31" s="373">
        <v>1.91177266061306</v>
      </c>
      <c r="F31" s="373">
        <v>7.0043</v>
      </c>
      <c r="G31" s="374" t="s">
        <v>28</v>
      </c>
      <c r="H31" s="373">
        <v>6.77093019619339</v>
      </c>
      <c r="I31" s="374" t="s">
        <v>73</v>
      </c>
      <c r="J31" s="374" t="s">
        <v>141</v>
      </c>
      <c r="K31" s="374" t="str">
        <v>8070146</v>
      </c>
      <c r="L31" s="374" t="s">
        <v>159</v>
      </c>
      <c r="M31" s="370"/>
    </row>
    <row r="32" spans="1:13">
      <c r="A32" s="373">
        <v>0.00856514462622242</v>
      </c>
      <c r="B32" s="373">
        <v>4348.088728868</v>
      </c>
      <c r="C32" s="373">
        <v>152.92</v>
      </c>
      <c r="D32" s="373">
        <v>2843374.79</v>
      </c>
      <c r="E32" s="373">
        <v>1.91229718101025</v>
      </c>
      <c r="F32" s="373">
        <v>7.0043</v>
      </c>
      <c r="G32" s="374" t="s">
        <v>28</v>
      </c>
      <c r="H32" s="373">
        <v>6.770895056799</v>
      </c>
      <c r="I32" s="374" t="s">
        <v>73</v>
      </c>
      <c r="J32" s="374" t="s">
        <v>141</v>
      </c>
      <c r="K32" s="374" t="str">
        <v>8070153</v>
      </c>
      <c r="L32" s="374" t="s">
        <v>159</v>
      </c>
      <c r="M32" s="370"/>
    </row>
    <row r="33" spans="1:13">
      <c r="A33" s="373">
        <v>0.00892346090075232</v>
      </c>
      <c r="B33" s="373">
        <v>4529.987695277</v>
      </c>
      <c r="C33" s="373">
        <v>153.67</v>
      </c>
      <c r="D33" s="373">
        <v>2947867.31</v>
      </c>
      <c r="E33" s="373">
        <v>1.91255944120884</v>
      </c>
      <c r="F33" s="373">
        <v>7.0043</v>
      </c>
      <c r="G33" s="374" t="s">
        <v>28</v>
      </c>
      <c r="H33" s="373">
        <v>6.77092113075911</v>
      </c>
      <c r="I33" s="374" t="s">
        <v>73</v>
      </c>
      <c r="J33" s="374" t="s">
        <v>141</v>
      </c>
      <c r="K33" s="374" t="str">
        <v>8070161</v>
      </c>
      <c r="L33" s="374" t="s">
        <v>159</v>
      </c>
      <c r="M33" s="370"/>
    </row>
    <row r="34" spans="1:13">
      <c r="A34" s="373">
        <v>0.00640000020731051</v>
      </c>
      <c r="B34" s="373">
        <v>3248.954919099</v>
      </c>
      <c r="C34" s="373">
        <v>155.37</v>
      </c>
      <c r="D34" s="373">
        <v>2091108.27</v>
      </c>
      <c r="E34" s="373">
        <v>1.91124814021587</v>
      </c>
      <c r="F34" s="373">
        <v>7.0043</v>
      </c>
      <c r="G34" s="374" t="s">
        <v>28</v>
      </c>
      <c r="H34" s="373">
        <v>6.77104365589914</v>
      </c>
      <c r="I34" s="374" t="s">
        <v>73</v>
      </c>
      <c r="J34" s="374" t="s">
        <v>141</v>
      </c>
      <c r="K34" s="374" t="str">
        <v>8070179</v>
      </c>
      <c r="L34" s="374" t="s">
        <v>159</v>
      </c>
      <c r="M34" s="370"/>
    </row>
    <row r="35" spans="1:13">
      <c r="A35" s="373">
        <v>0.0038841644259769</v>
      </c>
      <c r="B35" s="373">
        <v>1971.792923374</v>
      </c>
      <c r="C35" s="373">
        <v>156.46</v>
      </c>
      <c r="D35" s="373">
        <v>1260253.69</v>
      </c>
      <c r="E35" s="373">
        <v>1.91151040041447</v>
      </c>
      <c r="F35" s="373">
        <v>7.0043</v>
      </c>
      <c r="G35" s="374" t="s">
        <v>28</v>
      </c>
      <c r="H35" s="373">
        <v>6.77094612590663</v>
      </c>
      <c r="I35" s="374" t="s">
        <v>73</v>
      </c>
      <c r="J35" s="374" t="s">
        <v>141</v>
      </c>
      <c r="K35" s="374" t="str">
        <v>8070187</v>
      </c>
      <c r="L35" s="374" t="s">
        <v>159</v>
      </c>
      <c r="M35" s="370"/>
    </row>
    <row r="36" spans="1:13">
      <c r="A36" s="373">
        <v>0.0039174341548287</v>
      </c>
      <c r="B36" s="373">
        <v>1988.682274266</v>
      </c>
      <c r="C36" s="373">
        <v>156.93</v>
      </c>
      <c r="D36" s="373">
        <v>1267241.62</v>
      </c>
      <c r="E36" s="373">
        <v>1.91177266061306</v>
      </c>
      <c r="F36" s="373">
        <v>7.0043</v>
      </c>
      <c r="G36" s="374" t="s">
        <v>28</v>
      </c>
      <c r="H36" s="373">
        <v>6.77092564253521</v>
      </c>
      <c r="I36" s="374" t="s">
        <v>73</v>
      </c>
      <c r="J36" s="374" t="s">
        <v>141</v>
      </c>
      <c r="K36" s="374" t="str">
        <v>8070195</v>
      </c>
      <c r="L36" s="374" t="s">
        <v>159</v>
      </c>
      <c r="M36" s="370"/>
    </row>
    <row r="37" spans="1:13">
      <c r="A37" s="373">
        <v>0.0579091833464397</v>
      </c>
      <c r="B37" s="373">
        <v>29397.55</v>
      </c>
      <c r="C37" s="373">
        <v>119.99</v>
      </c>
      <c r="D37" s="373">
        <v>24500000</v>
      </c>
      <c r="E37" s="373">
        <v>1.45753799664974</v>
      </c>
      <c r="F37" s="373">
        <v>4.1</v>
      </c>
      <c r="G37" s="374" t="s">
        <v>28</v>
      </c>
      <c r="H37" s="373">
        <v>6.07873069325985</v>
      </c>
      <c r="I37" s="374" t="s">
        <v>74</v>
      </c>
      <c r="J37" s="374" t="s">
        <v>40</v>
      </c>
      <c r="K37" s="374" t="str">
        <v>24802</v>
      </c>
      <c r="L37" s="374" t="str">
        <v>גורם כ"ה</v>
      </c>
      <c r="M37" s="370"/>
    </row>
    <row r="38" spans="1:13">
      <c r="A38" s="373">
        <v>0.0432532897892055</v>
      </c>
      <c r="B38" s="373">
        <v>21957.497511849</v>
      </c>
      <c r="C38" s="373">
        <v>172.89</v>
      </c>
      <c r="D38" s="373">
        <v>12700270.41</v>
      </c>
      <c r="E38" s="373">
        <v>1.83912658560276</v>
      </c>
      <c r="F38" s="373">
        <v>5.94833</v>
      </c>
      <c r="G38" s="374" t="s">
        <v>28</v>
      </c>
      <c r="H38" s="373">
        <v>7.0092573742722</v>
      </c>
      <c r="I38" s="374" t="s">
        <v>73</v>
      </c>
      <c r="J38" s="374" t="s">
        <v>142</v>
      </c>
      <c r="K38" s="374" t="str">
        <v>6189</v>
      </c>
      <c r="L38" s="374" t="str">
        <v>גורם ל"ב</v>
      </c>
      <c r="M38" s="370"/>
    </row>
    <row r="39" spans="1:13">
      <c r="A39" s="373">
        <v>0.0303258907631582</v>
      </c>
      <c r="B39" s="373">
        <v>15394.913871796</v>
      </c>
      <c r="C39" s="373">
        <v>130.07</v>
      </c>
      <c r="D39" s="373">
        <v>11835868.28</v>
      </c>
      <c r="E39" s="373">
        <v>2.38961074244976</v>
      </c>
      <c r="F39" s="373">
        <v>5.36</v>
      </c>
      <c r="G39" s="374" t="s">
        <v>28</v>
      </c>
      <c r="H39" s="373">
        <v>7.81430487841505</v>
      </c>
      <c r="I39" s="374" t="s">
        <v>73</v>
      </c>
      <c r="J39" s="374" t="s">
        <v>142</v>
      </c>
      <c r="K39" s="374" t="str">
        <v>32581</v>
      </c>
      <c r="L39" s="374" t="s">
        <v>160</v>
      </c>
      <c r="M39" s="370"/>
    </row>
    <row r="40" spans="1:13">
      <c r="A40" s="373">
        <v>0.0353175880860175</v>
      </c>
      <c r="B40" s="373">
        <v>17928.9449728</v>
      </c>
      <c r="C40" s="373">
        <v>128</v>
      </c>
      <c r="D40" s="373">
        <v>14006988.26</v>
      </c>
      <c r="E40" s="373">
        <v>2.20891346561909</v>
      </c>
      <c r="F40" s="373">
        <v>5.13</v>
      </c>
      <c r="G40" s="374" t="s">
        <v>28</v>
      </c>
      <c r="H40" s="373">
        <v>7.88843588462157</v>
      </c>
      <c r="I40" s="374" t="s">
        <v>73</v>
      </c>
      <c r="J40" s="374" t="s">
        <v>142</v>
      </c>
      <c r="K40" s="374" t="str">
        <v>32763</v>
      </c>
      <c r="L40" s="374" t="s">
        <v>160</v>
      </c>
      <c r="M40" s="370"/>
    </row>
    <row r="41" spans="1:13">
      <c r="A41" s="373">
        <v>0.058410321152411</v>
      </c>
      <c r="B41" s="373">
        <v>29651.952201112</v>
      </c>
      <c r="C41" s="373">
        <v>128.12</v>
      </c>
      <c r="D41" s="373">
        <v>23143890.26</v>
      </c>
      <c r="E41" s="373">
        <v>2.34345294749737</v>
      </c>
      <c r="F41" s="373">
        <v>4.98</v>
      </c>
      <c r="G41" s="374" t="s">
        <v>28</v>
      </c>
      <c r="H41" s="373">
        <v>7.8794240825049</v>
      </c>
      <c r="I41" s="374" t="s">
        <v>73</v>
      </c>
      <c r="J41" s="374" t="s">
        <v>142</v>
      </c>
      <c r="K41" s="374" t="str">
        <v>32946</v>
      </c>
      <c r="L41" s="374" t="s">
        <v>160</v>
      </c>
      <c r="M41" s="370"/>
    </row>
    <row r="42" spans="1:13">
      <c r="A42" s="373">
        <v>0.0151349678884399</v>
      </c>
      <c r="B42" s="373">
        <v>7683.254184177</v>
      </c>
      <c r="C42" s="373">
        <v>126.79</v>
      </c>
      <c r="D42" s="373">
        <v>6059826.63</v>
      </c>
      <c r="E42" s="373">
        <v>2.08643795287609</v>
      </c>
      <c r="F42" s="373">
        <v>4.85</v>
      </c>
      <c r="G42" s="374" t="s">
        <v>28</v>
      </c>
      <c r="H42" s="373">
        <v>7.95798441767827</v>
      </c>
      <c r="I42" s="374" t="s">
        <v>73</v>
      </c>
      <c r="J42" s="374" t="s">
        <v>142</v>
      </c>
      <c r="K42" s="374" t="str">
        <v>33373</v>
      </c>
      <c r="L42" s="374" t="s">
        <v>160</v>
      </c>
      <c r="M42" s="370"/>
    </row>
    <row r="43" spans="1:13">
      <c r="A43" s="373">
        <v>0.00985032892120206</v>
      </c>
      <c r="B43" s="373">
        <v>5000.511494785</v>
      </c>
      <c r="C43" s="373">
        <v>126.85</v>
      </c>
      <c r="D43" s="373">
        <v>3942066.61</v>
      </c>
      <c r="E43" s="373">
        <v>2.08040596830845</v>
      </c>
      <c r="F43" s="373">
        <v>4.85</v>
      </c>
      <c r="G43" s="374" t="s">
        <v>28</v>
      </c>
      <c r="H43" s="373">
        <v>7.95934918388323</v>
      </c>
      <c r="I43" s="374" t="s">
        <v>73</v>
      </c>
      <c r="J43" s="374" t="s">
        <v>142</v>
      </c>
      <c r="K43" s="374" t="str">
        <v>33498</v>
      </c>
      <c r="L43" s="374" t="s">
        <v>160</v>
      </c>
      <c r="M43" s="370"/>
    </row>
    <row r="44" spans="1:13">
      <c r="A44" s="373">
        <v>0.0255004354877523</v>
      </c>
      <c r="B44" s="373">
        <v>12945.27541147</v>
      </c>
      <c r="C44" s="373">
        <v>126.65</v>
      </c>
      <c r="D44" s="373">
        <v>10221299.18</v>
      </c>
      <c r="E44" s="373">
        <v>2.10951685035229</v>
      </c>
      <c r="F44" s="373">
        <v>4.86</v>
      </c>
      <c r="G44" s="374" t="s">
        <v>28</v>
      </c>
      <c r="H44" s="373">
        <v>7.95106858537503</v>
      </c>
      <c r="I44" s="374" t="s">
        <v>73</v>
      </c>
      <c r="J44" s="374" t="s">
        <v>142</v>
      </c>
      <c r="K44" s="374" t="str">
        <v>33506</v>
      </c>
      <c r="L44" s="374" t="s">
        <v>160</v>
      </c>
      <c r="M44" s="370"/>
    </row>
    <row r="45" spans="1:13">
      <c r="A45" s="373">
        <v>0.0196271687507745</v>
      </c>
      <c r="B45" s="373">
        <v>9963.716311755</v>
      </c>
      <c r="C45" s="373">
        <v>125.55</v>
      </c>
      <c r="D45" s="373">
        <v>7936054.41</v>
      </c>
      <c r="E45" s="373">
        <v>2.07752110612392</v>
      </c>
      <c r="F45" s="373">
        <v>4.85</v>
      </c>
      <c r="G45" s="374" t="s">
        <v>28</v>
      </c>
      <c r="H45" s="373">
        <v>7.96005378884669</v>
      </c>
      <c r="I45" s="374" t="s">
        <v>73</v>
      </c>
      <c r="J45" s="374" t="s">
        <v>142</v>
      </c>
      <c r="K45" s="374" t="str">
        <v>39040</v>
      </c>
      <c r="L45" s="374" t="s">
        <v>160</v>
      </c>
      <c r="M45" s="370"/>
    </row>
    <row r="46" spans="1:13">
      <c r="A46" s="373">
        <v>0.00729399495958464</v>
      </c>
      <c r="B46" s="373">
        <v>3702.790630656</v>
      </c>
      <c r="C46" s="373">
        <v>119.34</v>
      </c>
      <c r="D46" s="373">
        <v>3102723.84</v>
      </c>
      <c r="E46" s="373">
        <v>2.65842744600773</v>
      </c>
      <c r="F46" s="373">
        <v>4.85</v>
      </c>
      <c r="G46" s="374" t="s">
        <v>28</v>
      </c>
      <c r="H46" s="373">
        <v>7.8264775224461</v>
      </c>
      <c r="I46" s="374" t="s">
        <v>73</v>
      </c>
      <c r="J46" s="374" t="s">
        <v>142</v>
      </c>
      <c r="K46" s="374" t="str">
        <v>39354</v>
      </c>
      <c r="L46" s="374" t="s">
        <v>160</v>
      </c>
      <c r="M46" s="370"/>
    </row>
    <row r="47" spans="1:13">
      <c r="A47" s="373">
        <v>0.00727411471947699</v>
      </c>
      <c r="B47" s="373">
        <v>3692.698442875</v>
      </c>
      <c r="C47" s="373">
        <v>126.71</v>
      </c>
      <c r="D47" s="373">
        <v>2914291.25</v>
      </c>
      <c r="E47" s="373">
        <v>2.67285175693035</v>
      </c>
      <c r="F47" s="373">
        <v>5.35</v>
      </c>
      <c r="G47" s="374" t="s">
        <v>28</v>
      </c>
      <c r="H47" s="373">
        <v>8.33059692509035</v>
      </c>
      <c r="I47" s="374" t="s">
        <v>73</v>
      </c>
      <c r="J47" s="374" t="s">
        <v>142</v>
      </c>
      <c r="K47" s="374" t="str">
        <v>34918</v>
      </c>
      <c r="L47" s="374" t="str">
        <v>גורם מ"ב</v>
      </c>
      <c r="M47" s="370"/>
    </row>
    <row r="48" spans="1:13">
      <c r="A48" s="373">
        <v>0.00873606950211596</v>
      </c>
      <c r="B48" s="373">
        <v>4434.858603609</v>
      </c>
      <c r="C48" s="373">
        <v>126.71</v>
      </c>
      <c r="D48" s="373">
        <v>3500006.79</v>
      </c>
      <c r="E48" s="373">
        <v>2.67285175693035</v>
      </c>
      <c r="F48" s="373">
        <v>5.35</v>
      </c>
      <c r="G48" s="374" t="s">
        <v>28</v>
      </c>
      <c r="H48" s="373">
        <v>8.33059692509035</v>
      </c>
      <c r="I48" s="374" t="s">
        <v>73</v>
      </c>
      <c r="J48" s="374" t="s">
        <v>142</v>
      </c>
      <c r="K48" s="374" t="str">
        <v>34900</v>
      </c>
      <c r="L48" s="374" t="str">
        <v>גורם מ"ג</v>
      </c>
      <c r="M48" s="370"/>
    </row>
    <row r="49" spans="1:13">
      <c r="A49" s="373">
        <v>0.0100981828604508</v>
      </c>
      <c r="B49" s="373">
        <v>5126.3343462</v>
      </c>
      <c r="C49" s="373">
        <v>126.71</v>
      </c>
      <c r="D49" s="373">
        <v>4045722</v>
      </c>
      <c r="E49" s="373">
        <v>2.67285175693035</v>
      </c>
      <c r="F49" s="373">
        <v>5.35</v>
      </c>
      <c r="G49" s="374" t="s">
        <v>28</v>
      </c>
      <c r="H49" s="373">
        <v>8.33059692509036</v>
      </c>
      <c r="I49" s="374" t="s">
        <v>73</v>
      </c>
      <c r="J49" s="374" t="s">
        <v>142</v>
      </c>
      <c r="K49" s="374" t="str">
        <v>34777</v>
      </c>
      <c r="L49" s="374" t="str">
        <v>גורם מ"ד</v>
      </c>
      <c r="M49" s="370"/>
    </row>
    <row r="50" spans="1:13">
      <c r="A50" s="373">
        <v>0.00825970190978624</v>
      </c>
      <c r="B50" s="373">
        <v>4193.03098138</v>
      </c>
      <c r="C50" s="373">
        <v>127.31</v>
      </c>
      <c r="D50" s="373">
        <v>3293559.8</v>
      </c>
      <c r="E50" s="373">
        <v>2.61515451323986</v>
      </c>
      <c r="F50" s="373">
        <v>5.35</v>
      </c>
      <c r="G50" s="374" t="s">
        <v>28</v>
      </c>
      <c r="H50" s="373">
        <v>8.34567035354544</v>
      </c>
      <c r="I50" s="374" t="s">
        <v>73</v>
      </c>
      <c r="J50" s="374" t="s">
        <v>142</v>
      </c>
      <c r="K50" s="374" t="str">
        <v>44115</v>
      </c>
      <c r="L50" s="374" t="str">
        <v>גורם מ"ה</v>
      </c>
      <c r="M50" s="370"/>
    </row>
    <row r="51" spans="1:13">
      <c r="A51" s="373">
        <v>0.0077738375724776</v>
      </c>
      <c r="B51" s="373">
        <v>3946.382344258</v>
      </c>
      <c r="C51" s="373">
        <v>127.31</v>
      </c>
      <c r="D51" s="373">
        <v>3099821.18</v>
      </c>
      <c r="E51" s="373">
        <v>2.61515451323986</v>
      </c>
      <c r="F51" s="373">
        <v>5.35</v>
      </c>
      <c r="G51" s="374" t="s">
        <v>28</v>
      </c>
      <c r="H51" s="373">
        <v>8.34567035354543</v>
      </c>
      <c r="I51" s="374" t="s">
        <v>73</v>
      </c>
      <c r="J51" s="374" t="s">
        <v>142</v>
      </c>
      <c r="K51" s="374" t="str">
        <v>44123</v>
      </c>
      <c r="L51" s="374" t="str">
        <v>גורם מ"ו</v>
      </c>
      <c r="M51" s="370"/>
    </row>
    <row r="52" spans="1:13">
      <c r="A52" s="373">
        <v>0.0787564689980023</v>
      </c>
      <c r="B52" s="373">
        <v>39980.657667737</v>
      </c>
      <c r="C52" s="373">
        <v>133.39</v>
      </c>
      <c r="D52" s="373">
        <v>29972754.83</v>
      </c>
      <c r="E52" s="373">
        <v>2.433932716012</v>
      </c>
      <c r="F52" s="373">
        <v>5.5</v>
      </c>
      <c r="G52" s="374" t="s">
        <v>28</v>
      </c>
      <c r="H52" s="373">
        <v>7.8016697563736</v>
      </c>
      <c r="I52" s="374" t="s">
        <v>38</v>
      </c>
      <c r="J52" s="374" t="s">
        <v>54</v>
      </c>
      <c r="K52" s="374" t="str">
        <v>24554</v>
      </c>
      <c r="L52" s="374" t="s">
        <v>161</v>
      </c>
      <c r="M52" s="370"/>
    </row>
    <row r="53" spans="1:13">
      <c r="A53" s="373">
        <v>0.00869303337084703</v>
      </c>
      <c r="B53" s="373">
        <v>4413.011346444</v>
      </c>
      <c r="C53" s="373">
        <v>132.43</v>
      </c>
      <c r="D53" s="373">
        <v>3332335.08</v>
      </c>
      <c r="E53" s="373">
        <v>2.07909466731548</v>
      </c>
      <c r="F53" s="373">
        <v>5.5</v>
      </c>
      <c r="G53" s="374" t="s">
        <v>28</v>
      </c>
      <c r="H53" s="373">
        <v>7.86236588606201</v>
      </c>
      <c r="I53" s="374" t="s">
        <v>38</v>
      </c>
      <c r="J53" s="374" t="s">
        <v>54</v>
      </c>
      <c r="K53" s="374" t="str">
        <v>24794</v>
      </c>
      <c r="L53" s="374" t="s">
        <v>161</v>
      </c>
      <c r="M53" s="370"/>
    </row>
    <row r="54" spans="1:13">
      <c r="A54" s="373">
        <v>0.0038581297671553</v>
      </c>
      <c r="B54" s="373">
        <v>1958.57644992</v>
      </c>
      <c r="C54" s="373">
        <v>132.54</v>
      </c>
      <c r="D54" s="373">
        <v>1477724.8</v>
      </c>
      <c r="E54" s="373">
        <v>2.11240171253681</v>
      </c>
      <c r="F54" s="373">
        <v>5.5</v>
      </c>
      <c r="G54" s="374" t="s">
        <v>28</v>
      </c>
      <c r="H54" s="373">
        <v>7.87255171902256</v>
      </c>
      <c r="I54" s="374" t="s">
        <v>38</v>
      </c>
      <c r="J54" s="374" t="s">
        <v>54</v>
      </c>
      <c r="K54" s="374" t="str">
        <v>24828</v>
      </c>
      <c r="L54" s="374" t="s">
        <v>161</v>
      </c>
      <c r="M54" s="370"/>
    </row>
    <row r="55" spans="1:13">
      <c r="A55" s="373">
        <v>0.00108950948496667</v>
      </c>
      <c r="B55" s="373">
        <v>553.088607176</v>
      </c>
      <c r="C55" s="373">
        <v>129.82</v>
      </c>
      <c r="D55" s="373">
        <v>426042.68</v>
      </c>
      <c r="E55" s="373">
        <v>2.23435270488262</v>
      </c>
      <c r="F55" s="373">
        <v>5.5</v>
      </c>
      <c r="G55" s="374" t="s">
        <v>28</v>
      </c>
      <c r="H55" s="373">
        <v>7.84613950396924</v>
      </c>
      <c r="I55" s="374" t="s">
        <v>38</v>
      </c>
      <c r="J55" s="374" t="s">
        <v>54</v>
      </c>
      <c r="K55" s="374" t="str">
        <v>24851</v>
      </c>
      <c r="L55" s="374" t="s">
        <v>161</v>
      </c>
      <c r="M55" s="370"/>
    </row>
    <row r="56" spans="1:13">
      <c r="A56" s="373">
        <v>0.0095210252871527</v>
      </c>
      <c r="B56" s="373">
        <v>4833.340771806</v>
      </c>
      <c r="C56" s="373">
        <v>128.79</v>
      </c>
      <c r="D56" s="373">
        <v>3752885.14</v>
      </c>
      <c r="E56" s="373">
        <v>2.36312246239185</v>
      </c>
      <c r="F56" s="373">
        <v>5.5</v>
      </c>
      <c r="G56" s="374" t="s">
        <v>28</v>
      </c>
      <c r="H56" s="373">
        <v>7.81766979331074</v>
      </c>
      <c r="I56" s="374" t="s">
        <v>38</v>
      </c>
      <c r="J56" s="374" t="s">
        <v>54</v>
      </c>
      <c r="K56" s="374" t="str">
        <v>24869</v>
      </c>
      <c r="L56" s="374" t="s">
        <v>161</v>
      </c>
      <c r="M56" s="370"/>
    </row>
    <row r="57" spans="1:13">
      <c r="A57" s="373">
        <v>0.00124891210177248</v>
      </c>
      <c r="B57" s="373">
        <v>634.009216428</v>
      </c>
      <c r="C57" s="373">
        <v>123.27</v>
      </c>
      <c r="D57" s="373">
        <v>514325.64</v>
      </c>
      <c r="E57" s="373">
        <v>2.92435928738117</v>
      </c>
      <c r="F57" s="373">
        <v>5.5</v>
      </c>
      <c r="G57" s="374" t="s">
        <v>28</v>
      </c>
      <c r="H57" s="373">
        <v>7.69420630927742</v>
      </c>
      <c r="I57" s="374" t="s">
        <v>38</v>
      </c>
      <c r="J57" s="374" t="s">
        <v>54</v>
      </c>
      <c r="K57" s="374" t="str">
        <v>28415</v>
      </c>
      <c r="L57" s="374" t="s">
        <v>161</v>
      </c>
      <c r="M57" s="370"/>
    </row>
    <row r="58" spans="1:13">
      <c r="A58" s="373">
        <v>0.00204989580382287</v>
      </c>
      <c r="B58" s="373">
        <v>1040.627943709</v>
      </c>
      <c r="C58" s="373">
        <v>122.81</v>
      </c>
      <c r="D58" s="373">
        <v>847347.89</v>
      </c>
      <c r="E58" s="373">
        <v>2.96107571518421</v>
      </c>
      <c r="F58" s="373">
        <v>5.5</v>
      </c>
      <c r="G58" s="374" t="s">
        <v>28</v>
      </c>
      <c r="H58" s="373">
        <v>7.68626387394689</v>
      </c>
      <c r="I58" s="374" t="s">
        <v>38</v>
      </c>
      <c r="J58" s="374" t="s">
        <v>54</v>
      </c>
      <c r="K58" s="374" t="str">
        <v>28449</v>
      </c>
      <c r="L58" s="374" t="s">
        <v>161</v>
      </c>
      <c r="M58" s="370"/>
    </row>
    <row r="59" spans="1:13">
      <c r="A59" s="373">
        <v>0.00176136463884737</v>
      </c>
      <c r="B59" s="373">
        <v>894.155331616</v>
      </c>
      <c r="C59" s="373">
        <v>120.16</v>
      </c>
      <c r="D59" s="373">
        <v>744137.26</v>
      </c>
      <c r="E59" s="373">
        <v>3.18819304716587</v>
      </c>
      <c r="F59" s="373">
        <v>5.5</v>
      </c>
      <c r="G59" s="374" t="s">
        <v>28</v>
      </c>
      <c r="H59" s="373">
        <v>7.63688717695128</v>
      </c>
      <c r="I59" s="374" t="s">
        <v>38</v>
      </c>
      <c r="J59" s="374" t="s">
        <v>54</v>
      </c>
      <c r="K59" s="374" t="str">
        <v>28464</v>
      </c>
      <c r="L59" s="374" t="s">
        <v>161</v>
      </c>
      <c r="M59" s="370"/>
    </row>
    <row r="60" spans="1:13">
      <c r="A60" s="373">
        <v>0.00541323251002676</v>
      </c>
      <c r="B60" s="373">
        <v>2748.023097185</v>
      </c>
      <c r="C60" s="373">
        <v>118.45</v>
      </c>
      <c r="D60" s="373">
        <v>2319985.73</v>
      </c>
      <c r="E60" s="373">
        <v>3.38252785432339</v>
      </c>
      <c r="F60" s="373">
        <v>5.5</v>
      </c>
      <c r="G60" s="374" t="s">
        <v>28</v>
      </c>
      <c r="H60" s="373">
        <v>7.59489466660733</v>
      </c>
      <c r="I60" s="374" t="s">
        <v>38</v>
      </c>
      <c r="J60" s="374" t="s">
        <v>54</v>
      </c>
      <c r="K60" s="374" t="str">
        <v>28498</v>
      </c>
      <c r="L60" s="374" t="s">
        <v>161</v>
      </c>
      <c r="M60" s="370"/>
    </row>
    <row r="61" spans="1:13">
      <c r="A61" s="373">
        <v>0.00309944158927418</v>
      </c>
      <c r="B61" s="373">
        <v>1573.42901121</v>
      </c>
      <c r="C61" s="373">
        <v>134.82</v>
      </c>
      <c r="D61" s="373">
        <v>1167059.05</v>
      </c>
      <c r="E61" s="373">
        <v>2.07988144791126</v>
      </c>
      <c r="F61" s="373">
        <v>5.5888</v>
      </c>
      <c r="G61" s="374" t="s">
        <v>28</v>
      </c>
      <c r="H61" s="373">
        <v>7.86665265956724</v>
      </c>
      <c r="I61" s="374" t="s">
        <v>38</v>
      </c>
      <c r="J61" s="374" t="s">
        <v>54</v>
      </c>
      <c r="K61" s="374" t="str">
        <v>33084</v>
      </c>
      <c r="L61" s="374" t="s">
        <v>161</v>
      </c>
      <c r="M61" s="370"/>
    </row>
    <row r="62" spans="1:13">
      <c r="A62" s="373">
        <v>0.00678231143803454</v>
      </c>
      <c r="B62" s="373">
        <v>3443.034905576</v>
      </c>
      <c r="C62" s="373">
        <v>133.94</v>
      </c>
      <c r="D62" s="373">
        <v>2570580.04</v>
      </c>
      <c r="E62" s="373">
        <v>2.1396767731905</v>
      </c>
      <c r="F62" s="373">
        <v>5.5452</v>
      </c>
      <c r="G62" s="374" t="s">
        <v>28</v>
      </c>
      <c r="H62" s="373">
        <v>7.86039519053546</v>
      </c>
      <c r="I62" s="374" t="s">
        <v>38</v>
      </c>
      <c r="J62" s="374" t="s">
        <v>54</v>
      </c>
      <c r="K62" s="374" t="str">
        <v>33241</v>
      </c>
      <c r="L62" s="374" t="s">
        <v>161</v>
      </c>
      <c r="M62" s="370"/>
    </row>
    <row r="63" spans="1:13">
      <c r="A63" s="373">
        <v>0.00319661332966546</v>
      </c>
      <c r="B63" s="373">
        <v>1622.758166478</v>
      </c>
      <c r="C63" s="373">
        <v>135.54</v>
      </c>
      <c r="D63" s="373">
        <v>1197254.07</v>
      </c>
      <c r="E63" s="373">
        <v>2.08670021307468</v>
      </c>
      <c r="F63" s="373">
        <v>5.662</v>
      </c>
      <c r="G63" s="374" t="s">
        <v>28</v>
      </c>
      <c r="H63" s="373">
        <v>7.85494725352541</v>
      </c>
      <c r="I63" s="374" t="s">
        <v>38</v>
      </c>
      <c r="J63" s="374" t="s">
        <v>54</v>
      </c>
      <c r="K63" s="374" t="str">
        <v>33266</v>
      </c>
      <c r="L63" s="374" t="s">
        <v>161</v>
      </c>
      <c r="M63" s="370"/>
    </row>
    <row r="64" spans="1:13">
      <c r="A64" s="373">
        <v>0.0116737809854776</v>
      </c>
      <c r="B64" s="373">
        <v>5926.185457608</v>
      </c>
      <c r="C64" s="373">
        <v>134.16</v>
      </c>
      <c r="D64" s="373">
        <v>4417252.13</v>
      </c>
      <c r="E64" s="373">
        <v>1.62066384017467</v>
      </c>
      <c r="F64" s="373">
        <v>5.531</v>
      </c>
      <c r="G64" s="374" t="s">
        <v>28</v>
      </c>
      <c r="H64" s="373">
        <v>7.66374530547468</v>
      </c>
      <c r="I64" s="374" t="s">
        <v>38</v>
      </c>
      <c r="J64" s="374" t="s">
        <v>54</v>
      </c>
      <c r="K64" s="374" t="str">
        <v>33290</v>
      </c>
      <c r="L64" s="374" t="s">
        <v>161</v>
      </c>
      <c r="M64" s="370"/>
    </row>
    <row r="65" spans="1:13">
      <c r="A65" s="373">
        <v>0.00472179703188404</v>
      </c>
      <c r="B65" s="373">
        <v>2397.016437</v>
      </c>
      <c r="C65" s="373">
        <v>132.36</v>
      </c>
      <c r="D65" s="373">
        <v>1810982.5</v>
      </c>
      <c r="E65" s="373">
        <v>2.09325671803951</v>
      </c>
      <c r="F65" s="373">
        <v>5.5</v>
      </c>
      <c r="G65" s="374" t="s">
        <v>28</v>
      </c>
      <c r="H65" s="373">
        <v>7.8772931622131</v>
      </c>
      <c r="I65" s="374" t="s">
        <v>38</v>
      </c>
      <c r="J65" s="374" t="s">
        <v>54</v>
      </c>
      <c r="K65" s="374" t="str">
        <v>33357</v>
      </c>
      <c r="L65" s="374" t="s">
        <v>161</v>
      </c>
      <c r="M65" s="370"/>
    </row>
    <row r="66" spans="1:13">
      <c r="A66" s="373">
        <v>0.00479940161473775</v>
      </c>
      <c r="B66" s="373">
        <v>2436.4123406</v>
      </c>
      <c r="C66" s="373">
        <v>130.75</v>
      </c>
      <c r="D66" s="373">
        <v>1863412.88</v>
      </c>
      <c r="E66" s="373">
        <v>2.14151259458065</v>
      </c>
      <c r="F66" s="373">
        <v>5.5</v>
      </c>
      <c r="G66" s="374" t="s">
        <v>28</v>
      </c>
      <c r="H66" s="373">
        <v>7.86666422423608</v>
      </c>
      <c r="I66" s="374" t="s">
        <v>38</v>
      </c>
      <c r="J66" s="374" t="s">
        <v>54</v>
      </c>
      <c r="K66" s="374" t="str">
        <v>34488</v>
      </c>
      <c r="L66" s="374" t="s">
        <v>161</v>
      </c>
      <c r="M66" s="370"/>
    </row>
    <row r="67" spans="1:13">
      <c r="A67" s="373">
        <v>0.00517040904016508</v>
      </c>
      <c r="B67" s="373">
        <v>2624.753959478</v>
      </c>
      <c r="C67" s="373">
        <v>126.82</v>
      </c>
      <c r="D67" s="373">
        <v>2069668.79</v>
      </c>
      <c r="E67" s="373">
        <v>2.60282828390598</v>
      </c>
      <c r="F67" s="373">
        <v>5.5</v>
      </c>
      <c r="G67" s="374" t="s">
        <v>28</v>
      </c>
      <c r="H67" s="373">
        <v>7.76457737754399</v>
      </c>
      <c r="I67" s="374" t="s">
        <v>38</v>
      </c>
      <c r="J67" s="374" t="s">
        <v>54</v>
      </c>
      <c r="K67" s="374" t="str">
        <v>34835</v>
      </c>
      <c r="L67" s="374" t="s">
        <v>161</v>
      </c>
      <c r="M67" s="370"/>
    </row>
    <row r="68" spans="1:13">
      <c r="A68" s="373">
        <v>0.003473983008228</v>
      </c>
      <c r="B68" s="373">
        <v>1763.564659038</v>
      </c>
      <c r="C68" s="373">
        <v>125.58</v>
      </c>
      <c r="D68" s="373">
        <v>1404335.61</v>
      </c>
      <c r="E68" s="373">
        <v>2.72976222002506</v>
      </c>
      <c r="F68" s="373">
        <v>5.5</v>
      </c>
      <c r="G68" s="374" t="s">
        <v>28</v>
      </c>
      <c r="H68" s="373">
        <v>7.73676113624434</v>
      </c>
      <c r="I68" s="374" t="s">
        <v>38</v>
      </c>
      <c r="J68" s="374" t="s">
        <v>54</v>
      </c>
      <c r="K68" s="374" t="str">
        <v>34850</v>
      </c>
      <c r="L68" s="374" t="s">
        <v>161</v>
      </c>
      <c r="M68" s="370"/>
    </row>
    <row r="69" spans="1:13">
      <c r="A69" s="373">
        <v>0.00257480370016302</v>
      </c>
      <c r="B69" s="373">
        <v>1307.097011935</v>
      </c>
      <c r="C69" s="373">
        <v>127.79</v>
      </c>
      <c r="D69" s="373">
        <v>1022847.65</v>
      </c>
      <c r="E69" s="373">
        <v>2.52729734671116</v>
      </c>
      <c r="F69" s="373">
        <v>5.5</v>
      </c>
      <c r="G69" s="374" t="s">
        <v>28</v>
      </c>
      <c r="H69" s="373">
        <v>7.78113550792248</v>
      </c>
      <c r="I69" s="374" t="s">
        <v>38</v>
      </c>
      <c r="J69" s="374" t="s">
        <v>54</v>
      </c>
      <c r="K69" s="374" t="str">
        <v>44131</v>
      </c>
      <c r="L69" s="374" t="s">
        <v>161</v>
      </c>
      <c r="M69" s="370"/>
    </row>
    <row r="70" spans="1:13">
      <c r="A70" s="373">
        <v>0.00800115441838468</v>
      </c>
      <c r="B70" s="373">
        <v>4061.77955688</v>
      </c>
      <c r="C70" s="373">
        <v>126.6</v>
      </c>
      <c r="D70" s="373">
        <v>3208356.68</v>
      </c>
      <c r="E70" s="373">
        <v>2.64898607885837</v>
      </c>
      <c r="F70" s="373">
        <v>5.5</v>
      </c>
      <c r="G70" s="374" t="s">
        <v>28</v>
      </c>
      <c r="H70" s="373">
        <v>7.75440024656058</v>
      </c>
      <c r="I70" s="374" t="s">
        <v>38</v>
      </c>
      <c r="J70" s="374" t="s">
        <v>54</v>
      </c>
      <c r="K70" s="374" t="str">
        <v>44164</v>
      </c>
      <c r="L70" s="374" t="s">
        <v>161</v>
      </c>
      <c r="M70" s="370"/>
    </row>
    <row r="71" spans="1:13">
      <c r="A71" s="373">
        <v>0.00388865817896704</v>
      </c>
      <c r="B71" s="373">
        <v>1974.074173438</v>
      </c>
      <c r="C71" s="373">
        <v>116.29</v>
      </c>
      <c r="D71" s="373">
        <v>1697544.22</v>
      </c>
      <c r="E71" s="373">
        <v>3.6342976449728</v>
      </c>
      <c r="F71" s="373">
        <v>5.5</v>
      </c>
      <c r="G71" s="374" t="s">
        <v>28</v>
      </c>
      <c r="H71" s="373">
        <v>7.54068425875965</v>
      </c>
      <c r="I71" s="374" t="s">
        <v>38</v>
      </c>
      <c r="J71" s="374" t="s">
        <v>54</v>
      </c>
      <c r="K71" s="374" t="str">
        <v>54015</v>
      </c>
      <c r="L71" s="374" t="s">
        <v>161</v>
      </c>
      <c r="M71" s="370"/>
    </row>
    <row r="72" spans="1:13">
      <c r="A72" s="373">
        <v>0.00185484722288003</v>
      </c>
      <c r="B72" s="373">
        <v>941.611689648</v>
      </c>
      <c r="C72" s="373">
        <v>113.76</v>
      </c>
      <c r="D72" s="373">
        <v>827717.73</v>
      </c>
      <c r="E72" s="373">
        <v>3.93825721514225</v>
      </c>
      <c r="F72" s="373">
        <v>5.5</v>
      </c>
      <c r="G72" s="374" t="s">
        <v>28</v>
      </c>
      <c r="H72" s="373">
        <v>7.47570886386875</v>
      </c>
      <c r="I72" s="374" t="s">
        <v>38</v>
      </c>
      <c r="J72" s="374" t="s">
        <v>54</v>
      </c>
      <c r="K72" s="374" t="str">
        <v>54023</v>
      </c>
      <c r="L72" s="374" t="s">
        <v>161</v>
      </c>
      <c r="M72" s="370"/>
    </row>
    <row r="73" spans="1:13">
      <c r="A73" s="373">
        <v>0.000473750834148991</v>
      </c>
      <c r="B73" s="373">
        <v>240.499227059</v>
      </c>
      <c r="C73" s="373">
        <v>112.51</v>
      </c>
      <c r="D73" s="373">
        <v>213758.09</v>
      </c>
      <c r="E73" s="373">
        <v>4.09246621191502</v>
      </c>
      <c r="F73" s="373">
        <v>5.5</v>
      </c>
      <c r="G73" s="374" t="s">
        <v>28</v>
      </c>
      <c r="H73" s="373">
        <v>7.44329230129012</v>
      </c>
      <c r="I73" s="374" t="s">
        <v>38</v>
      </c>
      <c r="J73" s="374" t="s">
        <v>54</v>
      </c>
      <c r="K73" s="374" t="str">
        <v>54031</v>
      </c>
      <c r="L73" s="374" t="s">
        <v>161</v>
      </c>
      <c r="M73" s="370"/>
    </row>
    <row r="74" spans="1:13">
      <c r="A74" s="373">
        <v>0.00524010387617049</v>
      </c>
      <c r="B74" s="373">
        <v>2660.1344865</v>
      </c>
      <c r="C74" s="373">
        <v>109.35</v>
      </c>
      <c r="D74" s="373">
        <v>2432679</v>
      </c>
      <c r="E74" s="373">
        <v>4.4905771933794</v>
      </c>
      <c r="F74" s="373">
        <v>5.5</v>
      </c>
      <c r="G74" s="374" t="s">
        <v>28</v>
      </c>
      <c r="H74" s="373">
        <v>7.36105824920826</v>
      </c>
      <c r="I74" s="374" t="s">
        <v>38</v>
      </c>
      <c r="J74" s="374" t="s">
        <v>54</v>
      </c>
      <c r="K74" s="374" t="str">
        <v>54049</v>
      </c>
      <c r="L74" s="374" t="s">
        <v>161</v>
      </c>
      <c r="M74" s="370"/>
    </row>
    <row r="75" spans="1:13">
      <c r="A75" s="373">
        <v>0.000981035301816087</v>
      </c>
      <c r="B75" s="373">
        <v>498.021776</v>
      </c>
      <c r="C75" s="373">
        <v>105.28</v>
      </c>
      <c r="D75" s="373">
        <v>473045</v>
      </c>
      <c r="E75" s="373">
        <v>4.96107198965549</v>
      </c>
      <c r="F75" s="373">
        <v>5.5</v>
      </c>
      <c r="G75" s="374" t="s">
        <v>28</v>
      </c>
      <c r="H75" s="373">
        <v>7.29847227893272</v>
      </c>
      <c r="I75" s="374" t="s">
        <v>38</v>
      </c>
      <c r="J75" s="374" t="s">
        <v>54</v>
      </c>
      <c r="K75" s="374" t="str">
        <v>54056</v>
      </c>
      <c r="L75" s="374" t="s">
        <v>161</v>
      </c>
      <c r="M75" s="370"/>
    </row>
    <row r="76" spans="1:13">
      <c r="A76" s="373">
        <v>0.000937285795164373</v>
      </c>
      <c r="B76" s="373">
        <v>475.8123744</v>
      </c>
      <c r="C76" s="373">
        <v>104.04</v>
      </c>
      <c r="D76" s="373">
        <v>457336</v>
      </c>
      <c r="E76" s="373">
        <v>5.06938545167446</v>
      </c>
      <c r="F76" s="373">
        <v>5.5</v>
      </c>
      <c r="G76" s="374" t="s">
        <v>28</v>
      </c>
      <c r="H76" s="373">
        <v>7.30604451602856</v>
      </c>
      <c r="I76" s="374" t="s">
        <v>38</v>
      </c>
      <c r="J76" s="374" t="s">
        <v>54</v>
      </c>
      <c r="K76" s="374" t="str">
        <v>54064</v>
      </c>
      <c r="L76" s="374" t="s">
        <v>161</v>
      </c>
      <c r="M76" s="370"/>
    </row>
    <row r="77" spans="1:13">
      <c r="A77" s="373">
        <v>0.00180211747368916</v>
      </c>
      <c r="B77" s="373">
        <v>914.8434752</v>
      </c>
      <c r="C77" s="373">
        <v>100.01</v>
      </c>
      <c r="D77" s="373">
        <v>914752</v>
      </c>
      <c r="E77" s="373">
        <v>5.5802683185339</v>
      </c>
      <c r="F77" s="373">
        <v>5.5</v>
      </c>
      <c r="G77" s="374" t="s">
        <v>28</v>
      </c>
      <c r="H77" s="373">
        <v>7.23221711354975</v>
      </c>
      <c r="I77" s="374" t="s">
        <v>38</v>
      </c>
      <c r="J77" s="374" t="s">
        <v>54</v>
      </c>
      <c r="K77" s="374" t="str">
        <v>54072</v>
      </c>
      <c r="L77" s="374" t="s">
        <v>161</v>
      </c>
      <c r="M77" s="370"/>
    </row>
    <row r="78" spans="1:13">
      <c r="A78" s="373">
        <v>0.0331091184183339</v>
      </c>
      <c r="B78" s="373">
        <v>16807.8171356</v>
      </c>
      <c r="C78" s="373">
        <v>138.86</v>
      </c>
      <c r="D78" s="373">
        <v>12104146</v>
      </c>
      <c r="E78" s="373">
        <v>2.58945301377773</v>
      </c>
      <c r="F78" s="373">
        <v>5.5</v>
      </c>
      <c r="G78" s="374" t="s">
        <v>28</v>
      </c>
      <c r="H78" s="373">
        <v>8.93166568397806</v>
      </c>
      <c r="I78" s="374" t="s">
        <v>73</v>
      </c>
      <c r="J78" s="374" t="s">
        <v>56</v>
      </c>
      <c r="K78" s="374" t="str">
        <v>34157</v>
      </c>
      <c r="L78" s="374" t="s">
        <v>162</v>
      </c>
      <c r="M78" s="370"/>
    </row>
    <row r="79" spans="1:13">
      <c r="A79" s="373">
        <v>0.0218557263072061</v>
      </c>
      <c r="B79" s="373">
        <v>11095.0417494</v>
      </c>
      <c r="C79" s="373">
        <v>130.62</v>
      </c>
      <c r="D79" s="373">
        <v>8494137</v>
      </c>
      <c r="E79" s="373">
        <v>2.99543180119991</v>
      </c>
      <c r="F79" s="373">
        <v>5.5</v>
      </c>
      <c r="G79" s="374" t="s">
        <v>28</v>
      </c>
      <c r="H79" s="373">
        <v>8.84429288246944</v>
      </c>
      <c r="I79" s="374" t="s">
        <v>73</v>
      </c>
      <c r="J79" s="374" t="s">
        <v>56</v>
      </c>
      <c r="K79" s="374" t="str">
        <v>35352</v>
      </c>
      <c r="L79" s="374" t="s">
        <v>162</v>
      </c>
      <c r="M79" s="370"/>
    </row>
    <row r="80" spans="1:13">
      <c r="A80" s="373">
        <v>0.0154944003552646</v>
      </c>
      <c r="B80" s="373">
        <v>7865.7197847</v>
      </c>
      <c r="C80" s="373">
        <v>100.11</v>
      </c>
      <c r="D80" s="373">
        <v>7857077</v>
      </c>
      <c r="E80" s="373">
        <v>5.60806789958477</v>
      </c>
      <c r="F80" s="373">
        <v>5.5</v>
      </c>
      <c r="G80" s="374" t="s">
        <v>28</v>
      </c>
      <c r="H80" s="373">
        <v>8.30529063605137</v>
      </c>
      <c r="I80" s="374" t="s">
        <v>73</v>
      </c>
      <c r="J80" s="374" t="s">
        <v>56</v>
      </c>
      <c r="K80" s="374" t="str">
        <v>36004</v>
      </c>
      <c r="L80" s="374" t="s">
        <v>162</v>
      </c>
      <c r="M80" s="370"/>
    </row>
    <row r="81" spans="1:13">
      <c r="A81" s="373">
        <v>0.0337342934885615</v>
      </c>
      <c r="B81" s="373">
        <v>17125.1867534</v>
      </c>
      <c r="C81" s="373">
        <v>123.31</v>
      </c>
      <c r="D81" s="373">
        <v>13887914</v>
      </c>
      <c r="E81" s="373">
        <v>3.44206091940403</v>
      </c>
      <c r="F81" s="373">
        <v>5.5</v>
      </c>
      <c r="G81" s="374" t="s">
        <v>28</v>
      </c>
      <c r="H81" s="373">
        <v>8.74905277268566</v>
      </c>
      <c r="I81" s="374" t="s">
        <v>73</v>
      </c>
      <c r="J81" s="374" t="s">
        <v>56</v>
      </c>
      <c r="K81" s="374" t="str">
        <v>53553</v>
      </c>
      <c r="L81" s="374" t="s">
        <v>162</v>
      </c>
      <c r="M81" s="370"/>
    </row>
    <row r="82" spans="1:13">
      <c r="A82" s="373">
        <v>0.0276934170496139</v>
      </c>
      <c r="B82" s="373">
        <v>14058.5407243</v>
      </c>
      <c r="C82" s="373">
        <v>120.37</v>
      </c>
      <c r="D82" s="373">
        <v>11679439</v>
      </c>
      <c r="E82" s="373">
        <v>3.66603112900257</v>
      </c>
      <c r="F82" s="373">
        <v>5.5</v>
      </c>
      <c r="G82" s="374" t="s">
        <v>28</v>
      </c>
      <c r="H82" s="373">
        <v>8.70187004644903</v>
      </c>
      <c r="I82" s="374" t="s">
        <v>73</v>
      </c>
      <c r="J82" s="374" t="s">
        <v>56</v>
      </c>
      <c r="K82" s="374" t="str">
        <v>53561</v>
      </c>
      <c r="L82" s="374" t="s">
        <v>162</v>
      </c>
      <c r="M82" s="370"/>
    </row>
    <row r="83" spans="1:13">
      <c r="A83" s="373">
        <v>0.0335106935334924</v>
      </c>
      <c r="B83" s="373">
        <v>17011.6764174</v>
      </c>
      <c r="C83" s="373">
        <v>109.74</v>
      </c>
      <c r="D83" s="373">
        <v>15501801</v>
      </c>
      <c r="E83" s="373">
        <v>4.62773927724361</v>
      </c>
      <c r="F83" s="373">
        <v>5.5</v>
      </c>
      <c r="G83" s="374" t="s">
        <v>28</v>
      </c>
      <c r="H83" s="373">
        <v>8.50249257036841</v>
      </c>
      <c r="I83" s="374" t="s">
        <v>73</v>
      </c>
      <c r="J83" s="374" t="s">
        <v>56</v>
      </c>
      <c r="K83" s="374" t="str">
        <v>53603</v>
      </c>
      <c r="L83" s="374" t="s">
        <v>162</v>
      </c>
      <c r="M83" s="370"/>
    </row>
    <row r="84" spans="1:13">
      <c r="A84" s="373">
        <v>0.0246068517635883</v>
      </c>
      <c r="B84" s="373">
        <v>12491.648358</v>
      </c>
      <c r="C84" s="373">
        <v>105.8</v>
      </c>
      <c r="D84" s="373">
        <v>11806851</v>
      </c>
      <c r="E84" s="373">
        <v>4.96553041303158</v>
      </c>
      <c r="F84" s="373">
        <v>5.5</v>
      </c>
      <c r="G84" s="374" t="s">
        <v>28</v>
      </c>
      <c r="H84" s="373">
        <v>8.43391544793475</v>
      </c>
      <c r="I84" s="374" t="s">
        <v>73</v>
      </c>
      <c r="J84" s="374" t="s">
        <v>56</v>
      </c>
      <c r="K84" s="374" t="str">
        <v>53645</v>
      </c>
      <c r="L84" s="374" t="s">
        <v>162</v>
      </c>
      <c r="M84" s="370"/>
    </row>
    <row r="85" spans="1:13">
      <c r="A85" s="373">
        <v>0.0291844247067797</v>
      </c>
      <c r="B85" s="373">
        <v>14815.449553245</v>
      </c>
      <c r="C85" s="373">
        <v>104.45</v>
      </c>
      <c r="D85" s="373">
        <v>14184250.41</v>
      </c>
      <c r="E85" s="373">
        <v>0.802149760365485</v>
      </c>
      <c r="F85" s="373">
        <v>4</v>
      </c>
      <c r="G85" s="374" t="s">
        <v>28</v>
      </c>
      <c r="H85" s="373">
        <v>1.16124420577255</v>
      </c>
      <c r="I85" s="374" t="s">
        <v>74</v>
      </c>
      <c r="J85" s="374" t="s">
        <v>77</v>
      </c>
      <c r="K85" s="374" t="str">
        <v>28035</v>
      </c>
      <c r="L85" s="374" t="s">
        <v>163</v>
      </c>
      <c r="M85" s="370"/>
    </row>
    <row r="86" spans="1:13">
      <c r="A86" s="373">
        <v>0.0539709696473179</v>
      </c>
      <c r="B86" s="373">
        <v>27398.319006912</v>
      </c>
      <c r="C86" s="373">
        <v>118.32</v>
      </c>
      <c r="D86" s="373">
        <v>23156118.16</v>
      </c>
      <c r="E86" s="373">
        <v>1.7533675006628</v>
      </c>
      <c r="F86" s="373">
        <v>4.5</v>
      </c>
      <c r="G86" s="374" t="s">
        <v>28</v>
      </c>
      <c r="H86" s="373">
        <v>5.52744392923063</v>
      </c>
      <c r="I86" s="374" t="s">
        <v>74</v>
      </c>
      <c r="J86" s="374" t="s">
        <v>77</v>
      </c>
      <c r="K86" s="374" t="str">
        <v>28365</v>
      </c>
      <c r="L86" s="374" t="str">
        <v>גורם ה</v>
      </c>
      <c r="M86" s="370"/>
    </row>
    <row r="87" spans="1:13">
      <c r="A87" s="373">
        <v>0.0356349935956416</v>
      </c>
      <c r="B87" s="373">
        <v>18090.075622556</v>
      </c>
      <c r="C87" s="373">
        <v>126.07</v>
      </c>
      <c r="D87" s="373">
        <v>14349231.08</v>
      </c>
      <c r="E87" s="373">
        <v>1.24458271539211</v>
      </c>
      <c r="F87" s="373">
        <v>6</v>
      </c>
      <c r="G87" s="374" t="s">
        <v>28</v>
      </c>
      <c r="H87" s="373">
        <v>4.09220296643236</v>
      </c>
      <c r="I87" s="374" t="s">
        <v>73</v>
      </c>
      <c r="J87" s="374" t="s">
        <v>91</v>
      </c>
      <c r="K87" s="374" t="str">
        <v>24703</v>
      </c>
      <c r="L87" s="374" t="str">
        <v>גורם ו</v>
      </c>
      <c r="M87" s="370"/>
    </row>
    <row r="88" spans="1:13">
      <c r="A88" s="373">
        <v>0.058192642494429</v>
      </c>
      <c r="B88" s="373">
        <v>29541.44780678</v>
      </c>
      <c r="C88" s="373">
        <v>126.07</v>
      </c>
      <c r="D88" s="373">
        <v>23432575.4</v>
      </c>
      <c r="E88" s="373">
        <v>1.24458271539211</v>
      </c>
      <c r="F88" s="373">
        <v>6</v>
      </c>
      <c r="G88" s="374" t="s">
        <v>28</v>
      </c>
      <c r="H88" s="373">
        <v>4.09220296643236</v>
      </c>
      <c r="I88" s="374" t="s">
        <v>73</v>
      </c>
      <c r="J88" s="374" t="s">
        <v>91</v>
      </c>
      <c r="K88" s="374" t="str">
        <v>24711</v>
      </c>
      <c r="L88" s="374" t="str">
        <v>גורם ז</v>
      </c>
      <c r="M88" s="370"/>
    </row>
    <row r="89" spans="1:13">
      <c r="A89" s="373">
        <v>0.00959067141777552</v>
      </c>
      <c r="B89" s="373">
        <v>4868.69657358</v>
      </c>
      <c r="C89" s="373">
        <v>126.07</v>
      </c>
      <c r="D89" s="373">
        <v>3861899.4</v>
      </c>
      <c r="E89" s="373">
        <v>1.24458271539211</v>
      </c>
      <c r="F89" s="373">
        <v>6</v>
      </c>
      <c r="G89" s="374" t="s">
        <v>28</v>
      </c>
      <c r="H89" s="373">
        <v>4.09220296643235</v>
      </c>
      <c r="I89" s="374" t="s">
        <v>73</v>
      </c>
      <c r="J89" s="374" t="s">
        <v>91</v>
      </c>
      <c r="K89" s="374" t="str">
        <v>24661</v>
      </c>
      <c r="L89" s="374" t="str">
        <v>גורם ח</v>
      </c>
      <c r="M89" s="370"/>
    </row>
    <row r="90" spans="1:13">
      <c r="A90" s="373">
        <v>0.0507217597469387</v>
      </c>
      <c r="B90" s="373">
        <v>25748.860233932</v>
      </c>
      <c r="C90" s="373">
        <v>111.43</v>
      </c>
      <c r="D90" s="373">
        <v>23107655.24</v>
      </c>
      <c r="E90" s="373">
        <v>-0.891002081751825</v>
      </c>
      <c r="F90" s="373">
        <v>3.85</v>
      </c>
      <c r="G90" s="374" t="s">
        <v>28</v>
      </c>
      <c r="H90" s="373">
        <v>0.665276212466777</v>
      </c>
      <c r="I90" s="374" t="s">
        <v>73</v>
      </c>
      <c r="J90" s="374" t="s">
        <v>91</v>
      </c>
      <c r="K90" s="374" t="str">
        <v>32722</v>
      </c>
      <c r="L90" s="374" t="str">
        <v>גורם ט</v>
      </c>
      <c r="M90" s="370"/>
    </row>
    <row r="91" spans="1:13">
      <c r="A91" s="373">
        <v>0.0449014865266072</v>
      </c>
      <c r="B91" s="373">
        <v>22794.20325</v>
      </c>
      <c r="C91" s="373">
        <v>120.82</v>
      </c>
      <c r="D91" s="373">
        <v>18866250</v>
      </c>
      <c r="E91" s="373">
        <v>1.32221173417568</v>
      </c>
      <c r="F91" s="373">
        <v>4.6</v>
      </c>
      <c r="G91" s="374" t="s">
        <v>28</v>
      </c>
      <c r="H91" s="373">
        <v>5.20333584569125</v>
      </c>
      <c r="I91" s="374" t="s">
        <v>38</v>
      </c>
      <c r="J91" s="374" t="s">
        <v>77</v>
      </c>
      <c r="K91" s="374" t="str">
        <v>33878</v>
      </c>
      <c r="L91" s="374" t="str">
        <v>גורם כ"ד</v>
      </c>
      <c r="M91" s="370"/>
    </row>
    <row r="92" spans="1:13">
      <c r="A92" s="373">
        <v>0.0920396697038002</v>
      </c>
      <c r="B92" s="373">
        <v>46723.863742197</v>
      </c>
      <c r="C92" s="373">
        <v>135.39</v>
      </c>
      <c r="D92" s="373">
        <v>34510572.23</v>
      </c>
      <c r="E92" s="373">
        <v>2.42816299164295</v>
      </c>
      <c r="F92" s="373">
        <v>5.0084</v>
      </c>
      <c r="G92" s="374" t="s">
        <v>28</v>
      </c>
      <c r="H92" s="373">
        <v>9.65022932880053</v>
      </c>
      <c r="I92" s="374" t="s">
        <v>73</v>
      </c>
      <c r="J92" s="374" t="s">
        <v>91</v>
      </c>
      <c r="K92" s="374" t="str">
        <v>32540</v>
      </c>
      <c r="L92" s="374" t="str">
        <v>גורם ל"ט</v>
      </c>
      <c r="M92" s="370"/>
    </row>
    <row r="93" spans="1:13">
      <c r="A93" s="373">
        <v>0.00368024082646864</v>
      </c>
      <c r="B93" s="373">
        <v>1868.27127333</v>
      </c>
      <c r="C93" s="373">
        <v>104.86</v>
      </c>
      <c r="D93" s="373">
        <v>1781681.55</v>
      </c>
      <c r="E93" s="373">
        <v>-2.34025193917751</v>
      </c>
      <c r="F93" s="373">
        <v>4.45</v>
      </c>
      <c r="G93" s="374" t="s">
        <v>28</v>
      </c>
      <c r="H93" s="373">
        <v>0.222859937370783</v>
      </c>
      <c r="I93" s="374" t="s">
        <v>74</v>
      </c>
      <c r="J93" s="374" t="s">
        <v>79</v>
      </c>
      <c r="K93" s="374" t="str">
        <v>2261972</v>
      </c>
      <c r="L93" s="374" t="s">
        <v>163</v>
      </c>
      <c r="M93" s="370"/>
    </row>
    <row r="94" spans="1:13">
      <c r="A94" s="373">
        <v>0.0317974924893986</v>
      </c>
      <c r="B94" s="373">
        <v>16141.971295632</v>
      </c>
      <c r="C94" s="373">
        <v>110.24</v>
      </c>
      <c r="D94" s="373">
        <v>14642571.93</v>
      </c>
      <c r="E94" s="373">
        <v>3.16721223127842</v>
      </c>
      <c r="F94" s="373">
        <v>4.4</v>
      </c>
      <c r="G94" s="374" t="s">
        <v>28</v>
      </c>
      <c r="H94" s="373">
        <v>5.76352029800457</v>
      </c>
      <c r="I94" s="374" t="s">
        <v>74</v>
      </c>
      <c r="J94" s="374" t="s">
        <v>79</v>
      </c>
      <c r="K94" s="374" t="str">
        <v>8144</v>
      </c>
      <c r="L94" s="374" t="s">
        <v>164</v>
      </c>
      <c r="M94" s="370"/>
    </row>
    <row r="95" spans="1:13">
      <c r="A95" s="373">
        <v>0.0324989265268581</v>
      </c>
      <c r="B95" s="373">
        <v>16498.053716352</v>
      </c>
      <c r="C95" s="373">
        <v>110.24</v>
      </c>
      <c r="D95" s="373">
        <v>14965578.48</v>
      </c>
      <c r="E95" s="373">
        <v>3.16721223127842</v>
      </c>
      <c r="F95" s="373">
        <v>4.4</v>
      </c>
      <c r="G95" s="374" t="s">
        <v>28</v>
      </c>
      <c r="H95" s="373">
        <v>5.76352029800457</v>
      </c>
      <c r="I95" s="374" t="s">
        <v>74</v>
      </c>
      <c r="J95" s="374" t="s">
        <v>79</v>
      </c>
      <c r="K95" s="374" t="str">
        <v>8151</v>
      </c>
      <c r="L95" s="374" t="s">
        <v>164</v>
      </c>
      <c r="M95" s="370"/>
    </row>
    <row r="96" spans="1:13">
      <c r="A96" s="373">
        <v>0.0140827610233326</v>
      </c>
      <c r="B96" s="373">
        <v>7149.102221745</v>
      </c>
      <c r="C96" s="373">
        <v>110.55</v>
      </c>
      <c r="D96" s="373">
        <v>6466849.59</v>
      </c>
      <c r="E96" s="373">
        <v>3.1679990118742</v>
      </c>
      <c r="F96" s="373">
        <v>4.4</v>
      </c>
      <c r="G96" s="374" t="s">
        <v>28</v>
      </c>
      <c r="H96" s="373">
        <v>5.7634611854558</v>
      </c>
      <c r="I96" s="374" t="s">
        <v>74</v>
      </c>
      <c r="J96" s="374" t="s">
        <v>79</v>
      </c>
      <c r="K96" s="374" t="str">
        <v>8169</v>
      </c>
      <c r="L96" s="374" t="s">
        <v>164</v>
      </c>
      <c r="M96" s="370"/>
    </row>
    <row r="97" spans="1:13">
      <c r="A97" s="373">
        <v>0.00992223674053507</v>
      </c>
      <c r="B97" s="373">
        <v>5037.015441</v>
      </c>
      <c r="C97" s="373">
        <v>104.7</v>
      </c>
      <c r="D97" s="373">
        <v>4810903</v>
      </c>
      <c r="E97" s="373">
        <v>4.02165595829487</v>
      </c>
      <c r="F97" s="373">
        <v>4.653</v>
      </c>
      <c r="G97" s="374" t="s">
        <v>28</v>
      </c>
      <c r="H97" s="373">
        <v>6.14311078439176</v>
      </c>
      <c r="I97" s="374" t="s">
        <v>73</v>
      </c>
      <c r="J97" s="374" t="s">
        <v>78</v>
      </c>
      <c r="K97" s="374" t="str">
        <v>35683</v>
      </c>
      <c r="L97" s="374" t="str">
        <v>גורם נ"ב</v>
      </c>
      <c r="M97" s="370"/>
    </row>
    <row r="98" spans="1:13">
      <c r="A98" s="373">
        <v>0.0654743880320947</v>
      </c>
      <c r="B98" s="373">
        <v>33238.020028325</v>
      </c>
      <c r="C98" s="373">
        <v>118.49</v>
      </c>
      <c r="D98" s="373">
        <v>28051329.25</v>
      </c>
      <c r="E98" s="373">
        <v>1.37309021270275</v>
      </c>
      <c r="F98" s="373">
        <v>3.76</v>
      </c>
      <c r="G98" s="374" t="s">
        <v>28</v>
      </c>
      <c r="H98" s="373">
        <v>5.83643524622661</v>
      </c>
      <c r="I98" s="374" t="s">
        <v>29</v>
      </c>
      <c r="J98" s="374" t="s">
        <v>30</v>
      </c>
      <c r="K98" s="374" t="str">
        <v>33407</v>
      </c>
      <c r="L98" s="374" t="s">
        <v>165</v>
      </c>
      <c r="M98" s="370"/>
    </row>
    <row r="99" spans="1:13">
      <c r="A99" s="373">
        <v>0.00278278556644869</v>
      </c>
      <c r="B99" s="373">
        <v>1412.67883782</v>
      </c>
      <c r="C99" s="373">
        <v>117.05</v>
      </c>
      <c r="D99" s="373">
        <v>1206902.04</v>
      </c>
      <c r="E99" s="373">
        <v>1.36968083012104</v>
      </c>
      <c r="F99" s="373">
        <v>3.76</v>
      </c>
      <c r="G99" s="374" t="s">
        <v>28</v>
      </c>
      <c r="H99" s="373">
        <v>5.83669790864517</v>
      </c>
      <c r="I99" s="374" t="s">
        <v>29</v>
      </c>
      <c r="J99" s="374" t="s">
        <v>30</v>
      </c>
      <c r="K99" s="374" t="str">
        <v>33571</v>
      </c>
      <c r="L99" s="374" t="s">
        <v>165</v>
      </c>
      <c r="M99" s="370"/>
    </row>
    <row r="100" spans="1:13">
      <c r="A100" s="373">
        <v>0.0187626392754801</v>
      </c>
      <c r="B100" s="373">
        <v>9524.83862418</v>
      </c>
      <c r="C100" s="373">
        <v>114.18</v>
      </c>
      <c r="D100" s="373">
        <v>8341950.1</v>
      </c>
      <c r="E100" s="373">
        <v>2.52887090790272</v>
      </c>
      <c r="F100" s="373">
        <v>6.6</v>
      </c>
      <c r="G100" s="374" t="s">
        <v>12</v>
      </c>
      <c r="H100" s="373">
        <v>2.85375152540812</v>
      </c>
      <c r="I100" s="374" t="s">
        <v>29</v>
      </c>
      <c r="J100" s="374"/>
      <c r="K100" s="374" t="str">
        <v>9989450</v>
      </c>
      <c r="L100" s="374" t="str">
        <v>גורם כ"ב</v>
      </c>
      <c r="M100" s="370"/>
    </row>
    <row r="101" spans="1:13">
      <c r="A101" s="373">
        <v>0.0132370815808622</v>
      </c>
      <c r="B101" s="373">
        <v>6719.79373805832</v>
      </c>
      <c r="C101" s="373">
        <v>114.09</v>
      </c>
      <c r="D101" s="373">
        <v>5889905.9848</v>
      </c>
      <c r="E101" s="373">
        <v>2.09430575883388</v>
      </c>
      <c r="F101" s="373">
        <v>6.15</v>
      </c>
      <c r="G101" s="374" t="s">
        <v>13</v>
      </c>
      <c r="H101" s="373">
        <v>2.87599779660839</v>
      </c>
      <c r="I101" s="374" t="s">
        <v>29</v>
      </c>
      <c r="J101" s="374"/>
      <c r="K101" s="374" t="str">
        <v>9989468</v>
      </c>
      <c r="L101" s="374" t="str">
        <v>גורם כ"ג</v>
      </c>
      <c r="M101" s="370"/>
    </row>
    <row r="102" spans="1:13">
      <c r="A102" s="373">
        <v>0.0171883099798756</v>
      </c>
      <c r="B102" s="373">
        <v>8725.631633</v>
      </c>
      <c r="C102" s="373">
        <v>112.37</v>
      </c>
      <c r="D102" s="373">
        <v>7765090</v>
      </c>
      <c r="E102" s="373">
        <v>1.20078526222706</v>
      </c>
      <c r="F102" s="373">
        <v>3.6</v>
      </c>
      <c r="G102" s="374" t="s">
        <v>28</v>
      </c>
      <c r="H102" s="373">
        <v>1.63530155606984</v>
      </c>
      <c r="I102" s="374" t="s">
        <v>29</v>
      </c>
      <c r="J102" s="374" t="s">
        <v>30</v>
      </c>
      <c r="K102" s="374" t="str">
        <v>33704</v>
      </c>
      <c r="L102" s="374" t="s">
        <v>166</v>
      </c>
      <c r="M102" s="370"/>
    </row>
    <row r="103" spans="1:13">
      <c r="A103" s="373">
        <v>0.0330664668955091</v>
      </c>
      <c r="B103" s="373">
        <v>16786.1651246</v>
      </c>
      <c r="C103" s="373">
        <v>107.02</v>
      </c>
      <c r="D103" s="373">
        <v>15685073</v>
      </c>
      <c r="E103" s="373">
        <v>1.14649740111828</v>
      </c>
      <c r="F103" s="373">
        <v>3.6</v>
      </c>
      <c r="G103" s="374" t="s">
        <v>28</v>
      </c>
      <c r="H103" s="373">
        <v>1.64059611797389</v>
      </c>
      <c r="I103" s="374" t="s">
        <v>29</v>
      </c>
      <c r="J103" s="374" t="s">
        <v>30</v>
      </c>
      <c r="K103" s="374" t="str">
        <v>39180</v>
      </c>
      <c r="L103" s="374" t="s">
        <v>166</v>
      </c>
      <c r="M103" s="370"/>
    </row>
    <row r="104" spans="1:13">
      <c r="A104" s="373">
        <v>0.010064166222679</v>
      </c>
      <c r="B104" s="373">
        <v>5109.0658276</v>
      </c>
      <c r="C104" s="373">
        <v>105.32</v>
      </c>
      <c r="D104" s="373">
        <v>4850993</v>
      </c>
      <c r="E104" s="373">
        <v>1.6120092536211</v>
      </c>
      <c r="F104" s="373">
        <v>3.6</v>
      </c>
      <c r="G104" s="374" t="s">
        <v>28</v>
      </c>
      <c r="H104" s="373">
        <v>1.63968562193103</v>
      </c>
      <c r="I104" s="374" t="s">
        <v>29</v>
      </c>
      <c r="J104" s="374" t="s">
        <v>30</v>
      </c>
      <c r="K104" s="374" t="str">
        <v>39263</v>
      </c>
      <c r="L104" s="374" t="s">
        <v>166</v>
      </c>
      <c r="M104" s="370"/>
    </row>
    <row r="105" spans="1:13">
      <c r="A105" s="373">
        <v>0.0170298447264334</v>
      </c>
      <c r="B105" s="373">
        <v>8645.1868755</v>
      </c>
      <c r="C105" s="373">
        <v>100.17</v>
      </c>
      <c r="D105" s="373">
        <v>8630515</v>
      </c>
      <c r="E105" s="373">
        <v>2.58158520781994</v>
      </c>
      <c r="F105" s="373">
        <v>2.6</v>
      </c>
      <c r="G105" s="374" t="s">
        <v>28</v>
      </c>
      <c r="H105" s="373">
        <v>1.63930574875008</v>
      </c>
      <c r="I105" s="374" t="s">
        <v>29</v>
      </c>
      <c r="J105" s="374" t="s">
        <v>30</v>
      </c>
      <c r="K105" s="374" t="str">
        <v>39610</v>
      </c>
      <c r="L105" s="374" t="s">
        <v>166</v>
      </c>
      <c r="M105" s="370"/>
    </row>
    <row r="106" spans="1:13">
      <c r="A106" s="373">
        <v>0.0335551530286361</v>
      </c>
      <c r="B106" s="373">
        <v>17034.2462440826</v>
      </c>
      <c r="C106" s="373">
        <v>100.74</v>
      </c>
      <c r="D106" s="373">
        <v>16909118.76522</v>
      </c>
      <c r="E106" s="373">
        <v>4.62800153744221</v>
      </c>
      <c r="F106" s="373">
        <v>4.4856</v>
      </c>
      <c r="G106" s="374" t="s">
        <v>12</v>
      </c>
      <c r="H106" s="373">
        <v>2.80580827665366</v>
      </c>
      <c r="I106" s="374" t="s">
        <v>29</v>
      </c>
      <c r="J106" s="374" t="s">
        <v>30</v>
      </c>
      <c r="K106" s="374" t="str">
        <v>60321825</v>
      </c>
      <c r="L106" s="374" t="str">
        <v>גורם מ"ז</v>
      </c>
      <c r="M106" s="370"/>
    </row>
    <row r="107" spans="1:13">
      <c r="A107" s="373">
        <v>0.0334275212072278</v>
      </c>
      <c r="B107" s="373">
        <v>16969.4540533692</v>
      </c>
      <c r="C107" s="373">
        <v>100.74</v>
      </c>
      <c r="D107" s="373">
        <v>16844802.51476</v>
      </c>
      <c r="E107" s="373">
        <v>4.63088639962673</v>
      </c>
      <c r="F107" s="373">
        <v>4.4856</v>
      </c>
      <c r="G107" s="374" t="s">
        <v>12</v>
      </c>
      <c r="H107" s="373">
        <v>2.80544290802809</v>
      </c>
      <c r="I107" s="374" t="s">
        <v>29</v>
      </c>
      <c r="J107" s="374" t="s">
        <v>30</v>
      </c>
      <c r="K107" s="374" t="str">
        <v>60321809</v>
      </c>
      <c r="L107" s="374" t="str">
        <v>גורם מ"ט</v>
      </c>
      <c r="M107" s="370"/>
    </row>
    <row r="108" spans="1:13">
      <c r="A108" s="373">
        <v>0.0433291344648886</v>
      </c>
      <c r="B108" s="373">
        <v>21996</v>
      </c>
      <c r="C108" s="373">
        <v>109.98</v>
      </c>
      <c r="D108" s="373">
        <v>20000000</v>
      </c>
      <c r="E108" s="373">
        <v>2.89760874712467</v>
      </c>
      <c r="F108" s="373">
        <v>4.25</v>
      </c>
      <c r="G108" s="374" t="s">
        <v>28</v>
      </c>
      <c r="H108" s="373">
        <v>7.04326402120067</v>
      </c>
      <c r="I108" s="374" t="s">
        <v>29</v>
      </c>
      <c r="J108" s="374" t="s">
        <v>30</v>
      </c>
      <c r="K108" s="374" t="str">
        <v>45138</v>
      </c>
      <c r="L108" s="374" t="str">
        <v>גורם נ"א</v>
      </c>
      <c r="M108" s="370"/>
    </row>
    <row r="109" spans="1:13">
      <c r="A109" s="375">
        <v>1.62705429833657</v>
      </c>
      <c r="B109" s="375">
        <v>825972.796092022</v>
      </c>
      <c r="C109" s="376"/>
      <c r="D109" s="375">
        <v>668740009.60478</v>
      </c>
      <c r="E109" s="375">
        <v>2.28023370904413</v>
      </c>
      <c r="F109" s="376"/>
      <c r="G109" s="376"/>
      <c r="H109" s="375">
        <v>6.29742353840741</v>
      </c>
      <c r="I109" s="376"/>
      <c r="J109" s="376"/>
      <c r="K109" s="376"/>
      <c r="L109" s="377" t="s">
        <v>167</v>
      </c>
      <c r="M109" s="370"/>
    </row>
    <row r="110" spans="1:13" ht="15.2" customHeight="1">
      <c r="A110" s="372" t="str">
        <v> מובטחות בשיעבוד כלי רכב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0"/>
    </row>
    <row r="111" spans="1:13">
      <c r="A111" s="373">
        <v>1.96986426918024e-11</v>
      </c>
      <c r="B111" s="373">
        <v>1e-05</v>
      </c>
      <c r="C111" s="373">
        <v>0</v>
      </c>
      <c r="D111" s="373">
        <v>0</v>
      </c>
      <c r="E111" s="373">
        <v>0</v>
      </c>
      <c r="F111" s="373">
        <v>0</v>
      </c>
      <c r="G111" s="374" t="s">
        <v>30</v>
      </c>
      <c r="H111" s="373">
        <v>0</v>
      </c>
      <c r="I111" s="374"/>
      <c r="J111" s="374" t="s">
        <v>30</v>
      </c>
      <c r="K111" s="374" t="s">
        <v>30</v>
      </c>
      <c r="L111" s="374" t="s">
        <v>30</v>
      </c>
      <c r="M111" s="370"/>
    </row>
    <row r="112" spans="1:13">
      <c r="A112" s="375">
        <v>1.96986426918024e-11</v>
      </c>
      <c r="B112" s="375">
        <v>1e-05</v>
      </c>
      <c r="C112" s="376"/>
      <c r="D112" s="375">
        <v>0</v>
      </c>
      <c r="E112" s="375">
        <v>0</v>
      </c>
      <c r="F112" s="376"/>
      <c r="G112" s="376"/>
      <c r="H112" s="375">
        <v>0</v>
      </c>
      <c r="I112" s="376"/>
      <c r="J112" s="376"/>
      <c r="K112" s="376"/>
      <c r="L112" s="377" t="str">
        <v> סה''כ ל: מובטחות בשיעבוד כלי רכב</v>
      </c>
      <c r="M112" s="370"/>
    </row>
    <row r="113" spans="1:13" ht="15.2" customHeight="1">
      <c r="A113" s="372" t="str">
        <v> הלוואות לסוכנים</v>
      </c>
      <c r="B113" s="372"/>
      <c r="C113" s="372"/>
      <c r="D113" s="372"/>
      <c r="E113" s="372"/>
      <c r="F113" s="372"/>
      <c r="G113" s="372"/>
      <c r="H113" s="372"/>
      <c r="I113" s="372"/>
      <c r="J113" s="372"/>
      <c r="K113" s="372"/>
      <c r="L113" s="372"/>
      <c r="M113" s="370"/>
    </row>
    <row r="114" spans="1:13">
      <c r="A114" s="373">
        <v>1.96986426918024e-11</v>
      </c>
      <c r="B114" s="373">
        <v>1e-05</v>
      </c>
      <c r="C114" s="373">
        <v>0</v>
      </c>
      <c r="D114" s="373">
        <v>0</v>
      </c>
      <c r="E114" s="373">
        <v>0</v>
      </c>
      <c r="F114" s="373">
        <v>0</v>
      </c>
      <c r="G114" s="374" t="s">
        <v>30</v>
      </c>
      <c r="H114" s="373">
        <v>0</v>
      </c>
      <c r="I114" s="374"/>
      <c r="J114" s="374" t="s">
        <v>30</v>
      </c>
      <c r="K114" s="374" t="s">
        <v>30</v>
      </c>
      <c r="L114" s="374" t="s">
        <v>30</v>
      </c>
      <c r="M114" s="370"/>
    </row>
    <row r="115" spans="1:13">
      <c r="A115" s="373">
        <v>1.96986426918024e-11</v>
      </c>
      <c r="B115" s="373">
        <v>1e-05</v>
      </c>
      <c r="C115" s="373">
        <v>0</v>
      </c>
      <c r="D115" s="373">
        <v>0</v>
      </c>
      <c r="E115" s="373">
        <v>0</v>
      </c>
      <c r="F115" s="373">
        <v>0</v>
      </c>
      <c r="G115" s="374" t="s">
        <v>30</v>
      </c>
      <c r="H115" s="373">
        <v>0</v>
      </c>
      <c r="I115" s="374"/>
      <c r="J115" s="374" t="s">
        <v>30</v>
      </c>
      <c r="K115" s="374" t="s">
        <v>30</v>
      </c>
      <c r="L115" s="374" t="s">
        <v>30</v>
      </c>
      <c r="M115" s="370"/>
    </row>
    <row r="116" spans="1:13">
      <c r="A116" s="375">
        <v>3.93972853836049e-11</v>
      </c>
      <c r="B116" s="375">
        <v>2e-05</v>
      </c>
      <c r="C116" s="376"/>
      <c r="D116" s="375">
        <v>0</v>
      </c>
      <c r="E116" s="375">
        <v>0</v>
      </c>
      <c r="F116" s="376"/>
      <c r="G116" s="376"/>
      <c r="H116" s="375">
        <v>0</v>
      </c>
      <c r="I116" s="376"/>
      <c r="J116" s="376"/>
      <c r="K116" s="376"/>
      <c r="L116" s="377" t="str">
        <v> סה''כ ל: הלוואות לסוכנים</v>
      </c>
      <c r="M116" s="370"/>
    </row>
    <row r="117" spans="1:13" ht="15.2" customHeight="1">
      <c r="A117" s="372" t="str">
        <v> הלוואות לעובדים ונושאי משרה</v>
      </c>
      <c r="B117" s="372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0"/>
    </row>
    <row r="118" spans="1:13">
      <c r="A118" s="373">
        <v>1.96986426918024e-11</v>
      </c>
      <c r="B118" s="373">
        <v>1e-05</v>
      </c>
      <c r="C118" s="373">
        <v>0</v>
      </c>
      <c r="D118" s="373">
        <v>0</v>
      </c>
      <c r="E118" s="373">
        <v>0</v>
      </c>
      <c r="F118" s="373">
        <v>0</v>
      </c>
      <c r="G118" s="374" t="s">
        <v>30</v>
      </c>
      <c r="H118" s="373">
        <v>0</v>
      </c>
      <c r="I118" s="374"/>
      <c r="J118" s="374" t="s">
        <v>30</v>
      </c>
      <c r="K118" s="374" t="s">
        <v>30</v>
      </c>
      <c r="L118" s="374" t="s">
        <v>30</v>
      </c>
      <c r="M118" s="370"/>
    </row>
    <row r="119" spans="1:13">
      <c r="A119" s="375">
        <v>1.96986426918024e-11</v>
      </c>
      <c r="B119" s="375">
        <v>1e-05</v>
      </c>
      <c r="C119" s="376"/>
      <c r="D119" s="375">
        <v>0</v>
      </c>
      <c r="E119" s="375">
        <v>0</v>
      </c>
      <c r="F119" s="376"/>
      <c r="G119" s="376"/>
      <c r="H119" s="375">
        <v>0</v>
      </c>
      <c r="I119" s="376"/>
      <c r="J119" s="376"/>
      <c r="K119" s="376"/>
      <c r="L119" s="377" t="str">
        <v> סה''כ ל: הלוואות לעובדים ונושאי משרה</v>
      </c>
      <c r="M119" s="370"/>
    </row>
    <row r="120" spans="1:13" ht="15.2" customHeight="1">
      <c r="A120" s="372" t="s">
        <v>168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0"/>
    </row>
    <row r="121" spans="1:13">
      <c r="A121" s="373">
        <v>0.13857303019336</v>
      </c>
      <c r="B121" s="373">
        <v>70346.486487126</v>
      </c>
      <c r="C121" s="373">
        <v>118.31</v>
      </c>
      <c r="D121" s="373">
        <v>59459459.46</v>
      </c>
      <c r="E121" s="373">
        <v>1.27028421485424</v>
      </c>
      <c r="F121" s="373">
        <v>3.57918</v>
      </c>
      <c r="G121" s="374" t="s">
        <v>28</v>
      </c>
      <c r="H121" s="373">
        <v>6.08636177235746</v>
      </c>
      <c r="I121" s="374" t="s">
        <v>38</v>
      </c>
      <c r="J121" s="374" t="s">
        <v>39</v>
      </c>
      <c r="K121" s="374" t="str">
        <v>33662</v>
      </c>
      <c r="L121" s="374" t="str">
        <v>גורם כ"ו</v>
      </c>
      <c r="M121" s="370"/>
    </row>
    <row r="122" spans="1:13">
      <c r="A122" s="373">
        <v>0.138667495854589</v>
      </c>
      <c r="B122" s="373">
        <v>70394.4419035</v>
      </c>
      <c r="C122" s="373">
        <v>105.46</v>
      </c>
      <c r="D122" s="373">
        <v>66749897.5</v>
      </c>
      <c r="E122" s="373">
        <v>4.99385451447964</v>
      </c>
      <c r="F122" s="373">
        <v>5.52</v>
      </c>
      <c r="G122" s="374" t="s">
        <v>12</v>
      </c>
      <c r="H122" s="373">
        <v>6.14081618300304</v>
      </c>
      <c r="I122" s="374" t="s">
        <v>74</v>
      </c>
      <c r="J122" s="374" t="s">
        <v>54</v>
      </c>
      <c r="K122" s="374" t="str">
        <v>60311842</v>
      </c>
      <c r="L122" s="374" t="str">
        <v>גורם י"ז</v>
      </c>
      <c r="M122" s="370"/>
    </row>
    <row r="123" spans="1:13">
      <c r="A123" s="373">
        <v>0.0727352337631893</v>
      </c>
      <c r="B123" s="373">
        <v>36923.98248</v>
      </c>
      <c r="C123" s="373">
        <v>106.96</v>
      </c>
      <c r="D123" s="373">
        <v>34521300</v>
      </c>
      <c r="E123" s="373">
        <v>1.92200080835819</v>
      </c>
      <c r="F123" s="373">
        <v>5.3968</v>
      </c>
      <c r="G123" s="374" t="s">
        <v>12</v>
      </c>
      <c r="H123" s="373">
        <v>1.92700607299042</v>
      </c>
      <c r="I123" s="374" t="s">
        <v>38</v>
      </c>
      <c r="J123" s="374" t="s">
        <v>54</v>
      </c>
      <c r="K123" s="374" t="str">
        <v>9988494</v>
      </c>
      <c r="L123" s="374" t="str">
        <v>גורם י"ח</v>
      </c>
      <c r="M123" s="370"/>
    </row>
    <row r="124" spans="1:13">
      <c r="A124" s="373">
        <v>0.0364914154294155</v>
      </c>
      <c r="B124" s="373">
        <v>18524.837472483</v>
      </c>
      <c r="C124" s="373">
        <v>117.93</v>
      </c>
      <c r="D124" s="373">
        <v>15708333.31</v>
      </c>
      <c r="E124" s="373">
        <v>0.815525030493735</v>
      </c>
      <c r="F124" s="373">
        <v>5.25</v>
      </c>
      <c r="G124" s="374" t="s">
        <v>28</v>
      </c>
      <c r="H124" s="373">
        <v>3.52613640115293</v>
      </c>
      <c r="I124" s="374" t="s">
        <v>73</v>
      </c>
      <c r="J124" s="374" t="s">
        <v>56</v>
      </c>
      <c r="K124" s="374" t="str">
        <v>25841</v>
      </c>
      <c r="L124" s="374" t="s">
        <v>169</v>
      </c>
      <c r="M124" s="370"/>
    </row>
    <row r="125" spans="1:13">
      <c r="A125" s="373">
        <v>0.0638538003406864</v>
      </c>
      <c r="B125" s="373">
        <v>32415.33</v>
      </c>
      <c r="C125" s="373">
        <v>117.66</v>
      </c>
      <c r="D125" s="373">
        <v>27550000</v>
      </c>
      <c r="E125" s="373">
        <v>0.827064479231833</v>
      </c>
      <c r="F125" s="373">
        <v>4.8</v>
      </c>
      <c r="G125" s="374" t="s">
        <v>28</v>
      </c>
      <c r="H125" s="373">
        <v>3.53953329954555</v>
      </c>
      <c r="I125" s="374" t="s">
        <v>73</v>
      </c>
      <c r="J125" s="374" t="s">
        <v>56</v>
      </c>
      <c r="K125" s="374" t="str">
        <v>6112106</v>
      </c>
      <c r="L125" s="374" t="s">
        <v>169</v>
      </c>
      <c r="M125" s="370"/>
    </row>
    <row r="126" spans="1:13">
      <c r="A126" s="373">
        <v>0.0428249674038347</v>
      </c>
      <c r="B126" s="373">
        <v>21740.06</v>
      </c>
      <c r="C126" s="373">
        <v>113.2</v>
      </c>
      <c r="D126" s="373">
        <v>19205000</v>
      </c>
      <c r="E126" s="373">
        <v>3.39695216524601</v>
      </c>
      <c r="F126" s="373">
        <v>6.72</v>
      </c>
      <c r="G126" s="374" t="s">
        <v>28</v>
      </c>
      <c r="H126" s="373">
        <v>3.3557975968514</v>
      </c>
      <c r="I126" s="374" t="s">
        <v>74</v>
      </c>
      <c r="J126" s="374" t="s">
        <v>77</v>
      </c>
      <c r="K126" s="374" t="str">
        <v>32714</v>
      </c>
      <c r="L126" s="374" t="str">
        <v>גורם כ"ט</v>
      </c>
      <c r="M126" s="370"/>
    </row>
    <row r="127" spans="1:13">
      <c r="A127" s="373">
        <v>0.0640836244049717</v>
      </c>
      <c r="B127" s="373">
        <v>32532</v>
      </c>
      <c r="C127" s="373">
        <v>108.44</v>
      </c>
      <c r="D127" s="373">
        <v>30000000</v>
      </c>
      <c r="E127" s="373">
        <v>2.22438681733608</v>
      </c>
      <c r="F127" s="373">
        <v>4.1</v>
      </c>
      <c r="G127" s="374" t="s">
        <v>28</v>
      </c>
      <c r="H127" s="373">
        <v>3.43205034579279</v>
      </c>
      <c r="I127" s="374" t="s">
        <v>74</v>
      </c>
      <c r="J127" s="374" t="s">
        <v>77</v>
      </c>
      <c r="K127" s="374" t="str">
        <v>26385</v>
      </c>
      <c r="L127" s="374" t="str">
        <v>גורם נ</v>
      </c>
      <c r="M127" s="370"/>
    </row>
    <row r="128" spans="1:13">
      <c r="A128" s="373">
        <v>0.0521640375100347</v>
      </c>
      <c r="B128" s="373">
        <v>26481.03137164</v>
      </c>
      <c r="C128" s="373">
        <v>110.05</v>
      </c>
      <c r="D128" s="373">
        <v>24062727.28</v>
      </c>
      <c r="E128" s="373">
        <v>2.55116302478313</v>
      </c>
      <c r="F128" s="373">
        <v>6.3</v>
      </c>
      <c r="G128" s="374" t="s">
        <v>28</v>
      </c>
      <c r="H128" s="373">
        <v>1.98139187120407</v>
      </c>
      <c r="I128" s="374" t="s">
        <v>38</v>
      </c>
      <c r="J128" s="374" t="s">
        <v>79</v>
      </c>
      <c r="K128" s="374" t="str">
        <v>6082028</v>
      </c>
      <c r="L128" s="374" t="str">
        <v>גורם י"ט</v>
      </c>
      <c r="M128" s="370"/>
    </row>
    <row r="129" spans="1:13">
      <c r="A129" s="373">
        <v>0.000507524902252706</v>
      </c>
      <c r="B129" s="373">
        <v>257.644605363552</v>
      </c>
      <c r="C129" s="373">
        <v>100.08</v>
      </c>
      <c r="D129" s="373">
        <v>257438.65444</v>
      </c>
      <c r="E129" s="373">
        <v>4.70995784950256</v>
      </c>
      <c r="F129" s="373">
        <v>4.59685</v>
      </c>
      <c r="G129" s="374" t="s">
        <v>12</v>
      </c>
      <c r="H129" s="373">
        <v>0.235616432879401</v>
      </c>
      <c r="I129" s="374" t="s">
        <v>38</v>
      </c>
      <c r="J129" s="374" t="s">
        <v>80</v>
      </c>
      <c r="K129" s="374" t="str">
        <v>10004307</v>
      </c>
      <c r="L129" s="374" t="s">
        <v>170</v>
      </c>
      <c r="M129" s="370"/>
    </row>
    <row r="130" spans="1:13">
      <c r="A130" s="373">
        <v>0.0274727273578619</v>
      </c>
      <c r="B130" s="373">
        <v>13946.5077811146</v>
      </c>
      <c r="C130" s="373">
        <v>88.8100000000002</v>
      </c>
      <c r="D130" s="373">
        <v>15703758.33928</v>
      </c>
      <c r="E130" s="373">
        <v>8.74443761456013</v>
      </c>
      <c r="F130" s="373">
        <v>5.10785</v>
      </c>
      <c r="G130" s="374" t="s">
        <v>12</v>
      </c>
      <c r="H130" s="373">
        <v>3.61303500890274</v>
      </c>
      <c r="I130" s="374" t="s">
        <v>74</v>
      </c>
      <c r="J130" s="374" t="s">
        <v>80</v>
      </c>
      <c r="K130" s="374" t="str">
        <v>9982372</v>
      </c>
      <c r="L130" s="374" t="s">
        <v>170</v>
      </c>
      <c r="M130" s="370"/>
    </row>
    <row r="131" spans="1:13">
      <c r="A131" s="373">
        <v>0.0137363642889594</v>
      </c>
      <c r="B131" s="373">
        <v>6973.25420023775</v>
      </c>
      <c r="C131" s="373">
        <v>88.8099999999999</v>
      </c>
      <c r="D131" s="373">
        <v>7851879.51834</v>
      </c>
      <c r="E131" s="373">
        <v>8.74443761456013</v>
      </c>
      <c r="F131" s="373">
        <v>5.10785</v>
      </c>
      <c r="G131" s="374" t="s">
        <v>12</v>
      </c>
      <c r="H131" s="373">
        <v>3.61303500890275</v>
      </c>
      <c r="I131" s="374" t="s">
        <v>74</v>
      </c>
      <c r="J131" s="374" t="s">
        <v>80</v>
      </c>
      <c r="K131" s="374" t="str">
        <v>9982414</v>
      </c>
      <c r="L131" s="374" t="s">
        <v>170</v>
      </c>
      <c r="M131" s="370"/>
    </row>
    <row r="132" spans="1:13">
      <c r="A132" s="373">
        <v>0.0452856115364955</v>
      </c>
      <c r="B132" s="373">
        <v>22989.204</v>
      </c>
      <c r="C132" s="373">
        <v>118.44</v>
      </c>
      <c r="D132" s="373">
        <v>19410000</v>
      </c>
      <c r="E132" s="373">
        <v>0.889744666695594</v>
      </c>
      <c r="F132" s="373">
        <v>4.5</v>
      </c>
      <c r="G132" s="374" t="s">
        <v>28</v>
      </c>
      <c r="H132" s="373">
        <v>3.50057762362103</v>
      </c>
      <c r="I132" s="374" t="s">
        <v>29</v>
      </c>
      <c r="J132" s="374"/>
      <c r="K132" s="374" t="str">
        <v>32631</v>
      </c>
      <c r="L132" s="374" t="str">
        <v>גורם י</v>
      </c>
      <c r="M132" s="370"/>
    </row>
    <row r="133" spans="1:13">
      <c r="A133" s="375">
        <v>0.696395832985651</v>
      </c>
      <c r="B133" s="375">
        <v>353524.780301465</v>
      </c>
      <c r="C133" s="376"/>
      <c r="D133" s="375">
        <v>320479794.06206</v>
      </c>
      <c r="E133" s="375">
        <v>2.74989291338696</v>
      </c>
      <c r="F133" s="376"/>
      <c r="G133" s="376"/>
      <c r="H133" s="375">
        <v>4.25667052016068</v>
      </c>
      <c r="I133" s="376"/>
      <c r="J133" s="376"/>
      <c r="K133" s="376"/>
      <c r="L133" s="377" t="s">
        <v>171</v>
      </c>
      <c r="M133" s="370"/>
    </row>
    <row r="134" spans="1:13">
      <c r="A134" s="375">
        <v>2.32345013146012</v>
      </c>
      <c r="B134" s="375">
        <v>1179497.57646349</v>
      </c>
      <c r="C134" s="376"/>
      <c r="D134" s="375">
        <v>989219803.66684</v>
      </c>
      <c r="E134" s="375">
        <v>2.42100226184614</v>
      </c>
      <c r="F134" s="376"/>
      <c r="G134" s="376"/>
      <c r="H134" s="375">
        <v>5.68575906595533</v>
      </c>
      <c r="I134" s="376"/>
      <c r="J134" s="376"/>
      <c r="K134" s="376"/>
      <c r="L134" s="377" t="s">
        <v>41</v>
      </c>
      <c r="M134" s="370"/>
    </row>
    <row r="135" spans="1:13" ht="15.2" customHeight="1">
      <c r="A135" s="372" t="s">
        <v>42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0"/>
    </row>
    <row r="136" spans="1:13" ht="15.2" customHeight="1">
      <c r="A136" s="372" t="str">
        <v> מובטחות במשכנתא או תיקי משכנתאות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0"/>
    </row>
    <row r="137" spans="1:13">
      <c r="A137" s="373">
        <v>1.96986426918024e-11</v>
      </c>
      <c r="B137" s="373">
        <v>1e-05</v>
      </c>
      <c r="C137" s="373">
        <v>0</v>
      </c>
      <c r="D137" s="373">
        <v>0</v>
      </c>
      <c r="E137" s="373">
        <v>0</v>
      </c>
      <c r="F137" s="373">
        <v>0</v>
      </c>
      <c r="G137" s="374" t="s">
        <v>30</v>
      </c>
      <c r="H137" s="373">
        <v>0</v>
      </c>
      <c r="I137" s="374"/>
      <c r="J137" s="374" t="s">
        <v>30</v>
      </c>
      <c r="K137" s="374" t="s">
        <v>30</v>
      </c>
      <c r="L137" s="374" t="s">
        <v>30</v>
      </c>
      <c r="M137" s="370"/>
    </row>
    <row r="138" spans="1:13">
      <c r="A138" s="375">
        <v>1.96986426918024e-11</v>
      </c>
      <c r="B138" s="375">
        <v>1e-05</v>
      </c>
      <c r="C138" s="376"/>
      <c r="D138" s="375">
        <v>0</v>
      </c>
      <c r="E138" s="375">
        <v>0</v>
      </c>
      <c r="F138" s="376"/>
      <c r="G138" s="376"/>
      <c r="H138" s="375">
        <v>0</v>
      </c>
      <c r="I138" s="376"/>
      <c r="J138" s="376"/>
      <c r="K138" s="376"/>
      <c r="L138" s="377" t="str">
        <v> סה''כ ל: מובטחות במשכנתא או תיקי משכנתאות</v>
      </c>
      <c r="M138" s="370"/>
    </row>
    <row r="139" spans="1:13" ht="15.2" customHeight="1">
      <c r="A139" s="372" t="s">
        <v>156</v>
      </c>
      <c r="B139" s="372"/>
      <c r="C139" s="372"/>
      <c r="D139" s="372"/>
      <c r="E139" s="372"/>
      <c r="F139" s="372"/>
      <c r="G139" s="372"/>
      <c r="H139" s="372"/>
      <c r="I139" s="372"/>
      <c r="J139" s="372"/>
      <c r="K139" s="372"/>
      <c r="L139" s="372"/>
      <c r="M139" s="370"/>
    </row>
    <row r="140" spans="1:13">
      <c r="A140" s="373">
        <v>1.96986426918024e-11</v>
      </c>
      <c r="B140" s="373">
        <v>1e-05</v>
      </c>
      <c r="C140" s="373">
        <v>0</v>
      </c>
      <c r="D140" s="373">
        <v>0</v>
      </c>
      <c r="E140" s="373">
        <v>0</v>
      </c>
      <c r="F140" s="373">
        <v>0</v>
      </c>
      <c r="G140" s="374" t="s">
        <v>30</v>
      </c>
      <c r="H140" s="373">
        <v>0</v>
      </c>
      <c r="I140" s="374"/>
      <c r="J140" s="374" t="s">
        <v>30</v>
      </c>
      <c r="K140" s="374" t="s">
        <v>30</v>
      </c>
      <c r="L140" s="374" t="s">
        <v>30</v>
      </c>
      <c r="M140" s="370"/>
    </row>
    <row r="141" spans="1:13">
      <c r="A141" s="375">
        <v>1.96986426918024e-11</v>
      </c>
      <c r="B141" s="375">
        <v>1e-05</v>
      </c>
      <c r="C141" s="376"/>
      <c r="D141" s="375">
        <v>0</v>
      </c>
      <c r="E141" s="375">
        <v>0</v>
      </c>
      <c r="F141" s="376"/>
      <c r="G141" s="376"/>
      <c r="H141" s="375">
        <v>0</v>
      </c>
      <c r="I141" s="376"/>
      <c r="J141" s="376"/>
      <c r="K141" s="376"/>
      <c r="L141" s="377" t="s">
        <v>157</v>
      </c>
      <c r="M141" s="370"/>
    </row>
    <row r="142" spans="1:13" ht="15.2" customHeight="1">
      <c r="A142" s="372" t="s">
        <v>158</v>
      </c>
      <c r="B142" s="372"/>
      <c r="C142" s="372"/>
      <c r="D142" s="372"/>
      <c r="E142" s="372"/>
      <c r="F142" s="372"/>
      <c r="G142" s="372"/>
      <c r="H142" s="372"/>
      <c r="I142" s="372"/>
      <c r="J142" s="372"/>
      <c r="K142" s="372"/>
      <c r="L142" s="372"/>
      <c r="M142" s="370"/>
    </row>
    <row r="143" spans="1:13">
      <c r="A143" s="373">
        <v>1.96986426918024e-11</v>
      </c>
      <c r="B143" s="373">
        <v>1e-05</v>
      </c>
      <c r="C143" s="373">
        <v>0</v>
      </c>
      <c r="D143" s="373">
        <v>0</v>
      </c>
      <c r="E143" s="373">
        <v>0</v>
      </c>
      <c r="F143" s="373">
        <v>0</v>
      </c>
      <c r="G143" s="374" t="s">
        <v>30</v>
      </c>
      <c r="H143" s="373">
        <v>0</v>
      </c>
      <c r="I143" s="374"/>
      <c r="J143" s="374" t="s">
        <v>30</v>
      </c>
      <c r="K143" s="374" t="s">
        <v>30</v>
      </c>
      <c r="L143" s="374" t="s">
        <v>30</v>
      </c>
      <c r="M143" s="370"/>
    </row>
    <row r="144" spans="1:13">
      <c r="A144" s="375">
        <v>1.96986426918024e-11</v>
      </c>
      <c r="B144" s="375">
        <v>1e-05</v>
      </c>
      <c r="C144" s="376"/>
      <c r="D144" s="375">
        <v>0</v>
      </c>
      <c r="E144" s="375">
        <v>0</v>
      </c>
      <c r="F144" s="376"/>
      <c r="G144" s="376"/>
      <c r="H144" s="375">
        <v>0</v>
      </c>
      <c r="I144" s="376"/>
      <c r="J144" s="376"/>
      <c r="K144" s="376"/>
      <c r="L144" s="377" t="s">
        <v>167</v>
      </c>
      <c r="M144" s="370"/>
    </row>
    <row r="145" spans="1:13" ht="15.2" customHeight="1">
      <c r="A145" s="372" t="s">
        <v>168</v>
      </c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0"/>
    </row>
    <row r="146" spans="1:13">
      <c r="A146" s="373">
        <v>1.96986426918024e-11</v>
      </c>
      <c r="B146" s="373">
        <v>1e-05</v>
      </c>
      <c r="C146" s="373">
        <v>0</v>
      </c>
      <c r="D146" s="373">
        <v>0</v>
      </c>
      <c r="E146" s="373">
        <v>0</v>
      </c>
      <c r="F146" s="373">
        <v>0</v>
      </c>
      <c r="G146" s="374" t="s">
        <v>30</v>
      </c>
      <c r="H146" s="373">
        <v>0</v>
      </c>
      <c r="I146" s="374"/>
      <c r="J146" s="374" t="s">
        <v>30</v>
      </c>
      <c r="K146" s="374" t="s">
        <v>30</v>
      </c>
      <c r="L146" s="374" t="s">
        <v>30</v>
      </c>
      <c r="M146" s="370"/>
    </row>
    <row r="147" spans="1:13">
      <c r="A147" s="375">
        <v>1.96986426918024e-11</v>
      </c>
      <c r="B147" s="375">
        <v>1e-05</v>
      </c>
      <c r="C147" s="376"/>
      <c r="D147" s="375">
        <v>0</v>
      </c>
      <c r="E147" s="375">
        <v>0</v>
      </c>
      <c r="F147" s="376"/>
      <c r="G147" s="376"/>
      <c r="H147" s="375">
        <v>0</v>
      </c>
      <c r="I147" s="376"/>
      <c r="J147" s="376"/>
      <c r="K147" s="376"/>
      <c r="L147" s="377" t="s">
        <v>171</v>
      </c>
      <c r="M147" s="370"/>
    </row>
    <row r="148" spans="1:13">
      <c r="A148" s="375">
        <v>7.87945707672098e-11</v>
      </c>
      <c r="B148" s="375">
        <v>4e-05</v>
      </c>
      <c r="C148" s="376"/>
      <c r="D148" s="375">
        <v>0</v>
      </c>
      <c r="E148" s="375">
        <v>0</v>
      </c>
      <c r="F148" s="376"/>
      <c r="G148" s="376"/>
      <c r="H148" s="375">
        <v>0</v>
      </c>
      <c r="I148" s="376"/>
      <c r="J148" s="376"/>
      <c r="K148" s="376"/>
      <c r="L148" s="377" t="s">
        <v>43</v>
      </c>
      <c r="M148" s="370"/>
    </row>
    <row r="149" spans="1:13">
      <c r="A149" s="378">
        <v>2.32345013153891</v>
      </c>
      <c r="B149" s="378">
        <v>1179497.57650349</v>
      </c>
      <c r="C149" s="379"/>
      <c r="D149" s="378">
        <v>989219803.66684</v>
      </c>
      <c r="E149" s="378">
        <v>2.42100226176404</v>
      </c>
      <c r="F149" s="379"/>
      <c r="G149" s="379"/>
      <c r="H149" s="378">
        <v>5.68575906576251</v>
      </c>
      <c r="I149" s="379"/>
      <c r="J149" s="379"/>
      <c r="K149" s="379"/>
      <c r="L149" s="380" t="str">
        <v>סה''כ הלוואות</v>
      </c>
      <c r="M149" s="370"/>
    </row>
    <row r="150" spans="1:13" ht="20.1" customHeight="1">
      <c r="A150" s="370"/>
      <c r="B150" s="370"/>
      <c r="C150" s="370"/>
      <c r="D150" s="370"/>
      <c r="E150" s="370"/>
      <c r="F150" s="370"/>
      <c r="G150" s="370"/>
      <c r="H150" s="370"/>
      <c r="I150" s="370"/>
      <c r="J150" s="370"/>
      <c r="K150" s="370"/>
      <c r="L150" s="370"/>
      <c r="M150" s="370"/>
    </row>
    <row r="151" spans="1:13" ht="36" customHeight="1">
      <c r="A151" s="370" t="s">
        <v>8</v>
      </c>
      <c r="B151" s="370"/>
      <c r="C151" s="370"/>
      <c r="D151" s="370"/>
      <c r="E151" s="370"/>
      <c r="F151" s="370"/>
      <c r="G151" s="370"/>
      <c r="H151" s="370"/>
      <c r="I151" s="370"/>
      <c r="J151" s="370"/>
      <c r="K151" s="370"/>
      <c r="L151" s="370"/>
      <c r="M151" s="37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151:M151"/>
    <mergeCell ref="A145:L145"/>
    <mergeCell ref="A142:L142"/>
    <mergeCell ref="A139:L139"/>
    <mergeCell ref="A136:L136"/>
    <mergeCell ref="A135:L135"/>
    <mergeCell ref="A120:L120"/>
    <mergeCell ref="A117:L117"/>
    <mergeCell ref="A113:L113"/>
    <mergeCell ref="A110:L110"/>
    <mergeCell ref="A17:L17"/>
    <mergeCell ref="A14:L14"/>
    <mergeCell ref="A11:L11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69"/>
  <sheetViews>
    <sheetView workbookViewId="0" showGridLines="0">
      <selection activeCell="A5" sqref="A5"/>
    </sheetView>
  </sheetViews>
  <sheetFormatPr defaultRowHeight="12.75"/>
  <cols>
    <col min="1" max="1" style="381" width="10.1442" customWidth="1"/>
    <col min="2" max="2" style="381" width="14.2966" customWidth="1"/>
    <col min="3" max="3" style="381" width="8.711805" customWidth="1"/>
    <col min="4" max="4" style="381" width="17.01659" customWidth="1"/>
    <col min="5" max="6" style="381" width="10.1442" customWidth="1"/>
    <col min="7" max="7" style="381" width="8.711805" customWidth="1"/>
    <col min="8" max="8" style="381" width="10.1442" customWidth="1"/>
    <col min="9" max="10" style="381" width="8.711805" customWidth="1"/>
    <col min="11" max="11" style="381" width="13.5804" customWidth="1"/>
    <col min="12" max="12" style="381" width="25.31746" customWidth="1"/>
    <col min="13" max="13" style="381" width="6.852817" customWidth="1"/>
    <col min="14" max="256" style="381"/>
  </cols>
  <sheetData>
    <row r="1" spans="1:13" ht="0.95" customHeight="1">
      <c r="A1" s="382"/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 s="382"/>
    </row>
    <row r="2" spans="1:13" ht="21.6" customHeight="1">
      <c r="A2" s="383" t="s">
        <v>172</v>
      </c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 s="383"/>
    </row>
    <row r="3" spans="1:13" ht="36" customHeight="1">
      <c r="A3" s="384" t="s">
        <v>1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</row>
    <row r="4" spans="1:13" ht="48.95" customHeight="1">
      <c r="A4" s="385" t="s">
        <v>2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</row>
    <row r="5" spans="1:13" ht="28.7" customHeight="1">
      <c r="A5" s="386"/>
      <c r="B5" s="386"/>
      <c r="C5" s="386"/>
      <c r="D5" s="386"/>
      <c r="E5" s="386"/>
      <c r="F5" s="386"/>
      <c r="G5" s="386"/>
      <c r="H5" s="386"/>
      <c r="I5" s="386"/>
      <c r="J5" s="386"/>
      <c r="K5" s="386"/>
      <c r="L5" s="386"/>
      <c r="M5" s="386"/>
    </row>
    <row r="6" spans="1:13">
      <c r="A6" s="387" t="s">
        <v>3</v>
      </c>
      <c r="B6" s="387" t="s">
        <v>20</v>
      </c>
      <c r="C6" s="387" t="s">
        <v>46</v>
      </c>
      <c r="D6" s="387" t="s">
        <v>47</v>
      </c>
      <c r="E6" s="387" t="s">
        <v>21</v>
      </c>
      <c r="F6" s="387" t="str">
        <v>תנאי   
  ושיעור ריבית</v>
      </c>
      <c r="G6" s="387" t="s">
        <v>10</v>
      </c>
      <c r="H6" s="387" t="s">
        <v>48</v>
      </c>
      <c r="I6" s="387" t="s">
        <v>23</v>
      </c>
      <c r="J6" s="387" t="s">
        <v>24</v>
      </c>
      <c r="K6" s="387" t="s">
        <v>25</v>
      </c>
      <c r="L6" s="387" t="s">
        <v>26</v>
      </c>
      <c r="M6" s="386"/>
    </row>
    <row r="7" spans="1:13" ht="15.2" customHeight="1">
      <c r="A7" s="388" t="s">
        <v>27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6"/>
    </row>
    <row r="8" spans="1:13" ht="15.2" customHeight="1">
      <c r="A8" s="388" t="s">
        <v>140</v>
      </c>
      <c r="B8" s="388"/>
      <c r="C8" s="388"/>
      <c r="D8" s="388"/>
      <c r="E8" s="388"/>
      <c r="F8" s="388"/>
      <c r="G8" s="388"/>
      <c r="H8" s="388"/>
      <c r="I8" s="388"/>
      <c r="J8" s="388"/>
      <c r="K8" s="388"/>
      <c r="L8" s="388"/>
      <c r="M8" s="386"/>
    </row>
    <row r="9" spans="1:13">
      <c r="A9" s="389">
        <v>0.00599610366291894</v>
      </c>
      <c r="B9" s="389">
        <v>3043.91716563</v>
      </c>
      <c r="C9" s="389">
        <v>144.51</v>
      </c>
      <c r="D9" s="389">
        <v>2106371.3</v>
      </c>
      <c r="E9" s="389">
        <v>-0.26498698771</v>
      </c>
      <c r="F9" s="389">
        <v>5.25</v>
      </c>
      <c r="G9" s="390" t="s">
        <v>28</v>
      </c>
      <c r="H9" s="389">
        <v>2.43709887763558</v>
      </c>
      <c r="I9" s="390" t="s">
        <v>38</v>
      </c>
      <c r="J9" s="390" t="s">
        <v>39</v>
      </c>
      <c r="K9" s="390" t="str">
        <v>6626410</v>
      </c>
      <c r="L9" s="390" t="str">
        <v>בנהפ 04/09/18- בנק הפועלים</v>
      </c>
      <c r="M9" s="386"/>
    </row>
    <row r="10" spans="1:13">
      <c r="A10" s="389">
        <v>0.0603330028364525</v>
      </c>
      <c r="B10" s="389">
        <v>30628</v>
      </c>
      <c r="C10" s="389">
        <v>147.25</v>
      </c>
      <c r="D10" s="389">
        <v>20800000</v>
      </c>
      <c r="E10" s="389">
        <v>0.2587466288805</v>
      </c>
      <c r="F10" s="389">
        <v>5</v>
      </c>
      <c r="G10" s="390" t="s">
        <v>28</v>
      </c>
      <c r="H10" s="389">
        <v>4.14774814322999</v>
      </c>
      <c r="I10" s="390" t="s">
        <v>38</v>
      </c>
      <c r="J10" s="390" t="s">
        <v>39</v>
      </c>
      <c r="K10" s="390" t="str">
        <v>6620462</v>
      </c>
      <c r="L10" s="390" t="str">
        <v>בנק הפועלים 5% 2018- בנק הפועלים</v>
      </c>
      <c r="M10" s="386"/>
    </row>
    <row r="11" spans="1:13">
      <c r="A11" s="389">
        <v>0.0611116901820595</v>
      </c>
      <c r="B11" s="389">
        <v>31023.3</v>
      </c>
      <c r="C11" s="389">
        <v>147.73</v>
      </c>
      <c r="D11" s="389">
        <v>21000000</v>
      </c>
      <c r="E11" s="389">
        <v>0.659480212330817</v>
      </c>
      <c r="F11" s="389">
        <v>5</v>
      </c>
      <c r="G11" s="390" t="s">
        <v>28</v>
      </c>
      <c r="H11" s="389">
        <v>4.98089330731782</v>
      </c>
      <c r="I11" s="390" t="s">
        <v>38</v>
      </c>
      <c r="J11" s="390" t="s">
        <v>39</v>
      </c>
      <c r="K11" s="390" t="str">
        <v>6620587</v>
      </c>
      <c r="L11" s="390" t="str">
        <v>בנק הפועלים 5% 2019- בנק הפועלים</v>
      </c>
      <c r="M11" s="386"/>
    </row>
    <row r="12" spans="1:13">
      <c r="A12" s="389">
        <v>0.000200748852307217</v>
      </c>
      <c r="B12" s="389">
        <v>101.9099922</v>
      </c>
      <c r="C12" s="389">
        <v>137.4</v>
      </c>
      <c r="D12" s="389">
        <v>74170.3</v>
      </c>
      <c r="E12" s="389">
        <v>-2.13306638228893</v>
      </c>
      <c r="F12" s="389">
        <v>6.05</v>
      </c>
      <c r="G12" s="390" t="s">
        <v>28</v>
      </c>
      <c r="H12" s="389">
        <v>0.34063883576653</v>
      </c>
      <c r="I12" s="390" t="s">
        <v>38</v>
      </c>
      <c r="J12" s="390" t="s">
        <v>39</v>
      </c>
      <c r="K12" s="390" t="str">
        <v>6020879</v>
      </c>
      <c r="L12" s="390" t="str">
        <v>בנק לאומי למשכנתאות 2014- לאומי משכנתאות</v>
      </c>
      <c r="M12" s="386"/>
    </row>
    <row r="13" spans="1:13">
      <c r="A13" s="389">
        <v>0.00253265596917559</v>
      </c>
      <c r="B13" s="389">
        <v>1285.700750453</v>
      </c>
      <c r="C13" s="389">
        <v>177.31</v>
      </c>
      <c r="D13" s="389">
        <v>725114.63</v>
      </c>
      <c r="E13" s="389">
        <v>1.76831633198261</v>
      </c>
      <c r="F13" s="389">
        <v>5.8</v>
      </c>
      <c r="G13" s="390" t="s">
        <v>28</v>
      </c>
      <c r="H13" s="389">
        <v>7.48374755302522</v>
      </c>
      <c r="I13" s="390" t="s">
        <v>38</v>
      </c>
      <c r="J13" s="390" t="s">
        <v>39</v>
      </c>
      <c r="K13" s="390" t="str">
        <v>6020887</v>
      </c>
      <c r="L13" s="390" t="str">
        <v>בנק לאומי למשכנתאות- לאומי משכנתאות</v>
      </c>
      <c r="M13" s="386"/>
    </row>
    <row r="14" spans="1:13">
      <c r="A14" s="389">
        <v>0.00504605749822207</v>
      </c>
      <c r="B14" s="389">
        <v>2561.626999977</v>
      </c>
      <c r="C14" s="389">
        <v>142.69</v>
      </c>
      <c r="D14" s="389">
        <v>1795239.33</v>
      </c>
      <c r="E14" s="389">
        <v>-0.523837803721429</v>
      </c>
      <c r="F14" s="389">
        <v>6.15</v>
      </c>
      <c r="G14" s="390" t="s">
        <v>28</v>
      </c>
      <c r="H14" s="389">
        <v>2.02849511922486</v>
      </c>
      <c r="I14" s="390" t="s">
        <v>38</v>
      </c>
      <c r="J14" s="390" t="s">
        <v>39</v>
      </c>
      <c r="K14" s="390" t="str">
        <v>6477525</v>
      </c>
      <c r="L14" s="390" t="str">
        <v>בנק משכן 7/10/2017- בנק הפועלים</v>
      </c>
      <c r="M14" s="386"/>
    </row>
    <row r="15" spans="1:13">
      <c r="A15" s="389">
        <v>0.0534184536129538</v>
      </c>
      <c r="B15" s="389">
        <v>27117.83468979</v>
      </c>
      <c r="C15" s="389">
        <v>166.05</v>
      </c>
      <c r="D15" s="389">
        <v>16331125.98</v>
      </c>
      <c r="E15" s="389">
        <v>0.282612306952475</v>
      </c>
      <c r="F15" s="389">
        <v>6.6</v>
      </c>
      <c r="G15" s="390" t="s">
        <v>28</v>
      </c>
      <c r="H15" s="389">
        <v>3.38828958333561</v>
      </c>
      <c r="I15" s="390" t="s">
        <v>38</v>
      </c>
      <c r="J15" s="390" t="s">
        <v>39</v>
      </c>
      <c r="K15" s="390" t="str">
        <v>6683288</v>
      </c>
      <c r="L15" s="390" t="str">
        <v>טפחות  04/2020 6.6%- בנק מזרחי טפחות</v>
      </c>
      <c r="M15" s="386"/>
    </row>
    <row r="16" spans="1:13">
      <c r="A16" s="389">
        <v>0.0356101577679073</v>
      </c>
      <c r="B16" s="389">
        <v>18077.467734732</v>
      </c>
      <c r="C16" s="389">
        <v>166.04</v>
      </c>
      <c r="D16" s="389">
        <v>10887417.33</v>
      </c>
      <c r="E16" s="389">
        <v>0.279202924370765</v>
      </c>
      <c r="F16" s="389">
        <v>6.6</v>
      </c>
      <c r="G16" s="390" t="s">
        <v>28</v>
      </c>
      <c r="H16" s="389">
        <v>3.44872496666337</v>
      </c>
      <c r="I16" s="390" t="s">
        <v>38</v>
      </c>
      <c r="J16" s="390" t="s">
        <v>39</v>
      </c>
      <c r="K16" s="390" t="str">
        <v>6683296</v>
      </c>
      <c r="L16" s="390" t="str">
        <v>טפחות 04/2020 6.6%- בנק מזרחי טפחות</v>
      </c>
      <c r="M16" s="386"/>
    </row>
    <row r="17" spans="1:13">
      <c r="A17" s="389">
        <v>0.00165345447052795</v>
      </c>
      <c r="B17" s="389">
        <v>839.374822112</v>
      </c>
      <c r="C17" s="389">
        <v>140.96</v>
      </c>
      <c r="D17" s="389">
        <v>595470.22</v>
      </c>
      <c r="E17" s="389">
        <v>-1.10631770479679</v>
      </c>
      <c r="F17" s="389">
        <v>7.3149</v>
      </c>
      <c r="G17" s="390" t="s">
        <v>28</v>
      </c>
      <c r="H17" s="389">
        <v>0.752715533865592</v>
      </c>
      <c r="I17" s="390" t="s">
        <v>38</v>
      </c>
      <c r="J17" s="390" t="s">
        <v>39</v>
      </c>
      <c r="K17" s="390" t="str">
        <v>6683049</v>
      </c>
      <c r="L17" s="390" t="str">
        <v>טפחות 16.8.15 7.3149%- בנק מזרחי טפחות</v>
      </c>
      <c r="M17" s="386"/>
    </row>
    <row r="18" spans="1:13">
      <c r="A18" s="389">
        <v>0.00116788007953854</v>
      </c>
      <c r="B18" s="389">
        <v>592.873376004</v>
      </c>
      <c r="C18" s="389">
        <v>140.66</v>
      </c>
      <c r="D18" s="389">
        <v>421493.94</v>
      </c>
      <c r="E18" s="389">
        <v>-1.07694456255436</v>
      </c>
      <c r="F18" s="389">
        <v>7.1388</v>
      </c>
      <c r="G18" s="390" t="s">
        <v>28</v>
      </c>
      <c r="H18" s="389">
        <v>0.714306714394127</v>
      </c>
      <c r="I18" s="390" t="s">
        <v>38</v>
      </c>
      <c r="J18" s="390" t="s">
        <v>39</v>
      </c>
      <c r="K18" s="390" t="str">
        <v>6683031</v>
      </c>
      <c r="L18" s="390" t="str">
        <v>טפחות 2.8.15 7.1388%- בנק מזרחי טפחות</v>
      </c>
      <c r="M18" s="386"/>
    </row>
    <row r="19" spans="1:13">
      <c r="A19" s="389">
        <v>0.0007804458306379</v>
      </c>
      <c r="B19" s="389">
        <v>396.192693501</v>
      </c>
      <c r="C19" s="389">
        <v>138.77</v>
      </c>
      <c r="D19" s="389">
        <v>285503.13</v>
      </c>
      <c r="E19" s="389">
        <v>-1.73154601824284</v>
      </c>
      <c r="F19" s="389">
        <v>7.1397</v>
      </c>
      <c r="G19" s="390" t="s">
        <v>28</v>
      </c>
      <c r="H19" s="389">
        <v>0.451378676210347</v>
      </c>
      <c r="I19" s="390" t="s">
        <v>38</v>
      </c>
      <c r="J19" s="390" t="s">
        <v>39</v>
      </c>
      <c r="K19" s="390" t="str">
        <v>6683023</v>
      </c>
      <c r="L19" s="390" t="str">
        <v>טפחות 27.1.2015 7.1397%- בנק מזרחי טפחות</v>
      </c>
      <c r="M19" s="386"/>
    </row>
    <row r="20" spans="1:13">
      <c r="A20" s="389">
        <v>0.00121063330386322</v>
      </c>
      <c r="B20" s="389">
        <v>614.577015688</v>
      </c>
      <c r="C20" s="389">
        <v>141.16</v>
      </c>
      <c r="D20" s="389">
        <v>435376.18</v>
      </c>
      <c r="E20" s="389">
        <v>-1.11261194956303</v>
      </c>
      <c r="F20" s="389">
        <v>7.7529</v>
      </c>
      <c r="G20" s="390" t="s">
        <v>28</v>
      </c>
      <c r="H20" s="389">
        <v>0.794268928537334</v>
      </c>
      <c r="I20" s="390" t="s">
        <v>38</v>
      </c>
      <c r="J20" s="390" t="s">
        <v>39</v>
      </c>
      <c r="K20" s="390" t="str">
        <v>6683056</v>
      </c>
      <c r="L20" s="390" t="str">
        <v>טפחות 30.8.2015 7.7529%- בנק מזרחי טפחות</v>
      </c>
      <c r="M20" s="386"/>
    </row>
    <row r="21" spans="1:13">
      <c r="A21" s="389">
        <v>0.0910254580145499</v>
      </c>
      <c r="B21" s="389">
        <v>46209</v>
      </c>
      <c r="C21" s="389">
        <v>154.03</v>
      </c>
      <c r="D21" s="389">
        <v>30000000</v>
      </c>
      <c r="E21" s="389">
        <v>0.711407731652259</v>
      </c>
      <c r="F21" s="389">
        <v>4.9857</v>
      </c>
      <c r="G21" s="390" t="s">
        <v>28</v>
      </c>
      <c r="H21" s="389">
        <v>5.12233558940126</v>
      </c>
      <c r="I21" s="390" t="s">
        <v>38</v>
      </c>
      <c r="J21" s="390" t="s">
        <v>39</v>
      </c>
      <c r="K21" s="390" t="str">
        <v>6683361</v>
      </c>
      <c r="L21" s="390" t="str">
        <v>טפחות 5% 15.12.2019- בנק מזרחי טפחות</v>
      </c>
      <c r="M21" s="386"/>
    </row>
    <row r="22" spans="1:13">
      <c r="A22" s="389">
        <v>0.0189563434707548</v>
      </c>
      <c r="B22" s="389">
        <v>9623.172401946</v>
      </c>
      <c r="C22" s="389">
        <v>143.62</v>
      </c>
      <c r="D22" s="389">
        <v>6700440.33</v>
      </c>
      <c r="E22" s="389">
        <v>-0.257905962347985</v>
      </c>
      <c r="F22" s="389">
        <v>5.1</v>
      </c>
      <c r="G22" s="390" t="s">
        <v>28</v>
      </c>
      <c r="H22" s="389">
        <v>2.48627513872652</v>
      </c>
      <c r="I22" s="390" t="s">
        <v>38</v>
      </c>
      <c r="J22" s="390" t="s">
        <v>39</v>
      </c>
      <c r="K22" s="390" t="str">
        <v>6683221</v>
      </c>
      <c r="L22" s="390" t="str">
        <v>טפחות 5.1 22/09/2018- בנק מזרחי טפחות</v>
      </c>
      <c r="M22" s="386"/>
    </row>
    <row r="23" spans="1:13">
      <c r="A23" s="389">
        <v>0.00599610366291894</v>
      </c>
      <c r="B23" s="389">
        <v>3043.91716563</v>
      </c>
      <c r="C23" s="389">
        <v>144.51</v>
      </c>
      <c r="D23" s="389">
        <v>2106371.3</v>
      </c>
      <c r="E23" s="389">
        <v>-0.26498698771</v>
      </c>
      <c r="F23" s="389">
        <v>5.25</v>
      </c>
      <c r="G23" s="390" t="s">
        <v>28</v>
      </c>
      <c r="H23" s="389">
        <v>2.43709887763558</v>
      </c>
      <c r="I23" s="390" t="s">
        <v>38</v>
      </c>
      <c r="J23" s="390" t="s">
        <v>39</v>
      </c>
      <c r="K23" s="390" t="str">
        <v>6683213</v>
      </c>
      <c r="L23" s="390" t="str">
        <v>טפחות 5.25 4/09/2018- בנק מזרחי טפחות</v>
      </c>
      <c r="M23" s="386"/>
    </row>
    <row r="24" spans="1:13">
      <c r="A24" s="389">
        <v>0.00200831565583147</v>
      </c>
      <c r="B24" s="389">
        <v>1019.519815275</v>
      </c>
      <c r="C24" s="389">
        <v>137.05</v>
      </c>
      <c r="D24" s="389">
        <v>743903.55</v>
      </c>
      <c r="E24" s="389">
        <v>-1.84825180661678</v>
      </c>
      <c r="F24" s="389">
        <v>6.1</v>
      </c>
      <c r="G24" s="390" t="s">
        <v>28</v>
      </c>
      <c r="H24" s="389">
        <v>0.495758192545611</v>
      </c>
      <c r="I24" s="390" t="s">
        <v>38</v>
      </c>
      <c r="J24" s="390" t="s">
        <v>39</v>
      </c>
      <c r="K24" s="390" t="str">
        <v>6683726</v>
      </c>
      <c r="L24" s="390" t="str">
        <v>טפחות 6.1% 2014- בנק מזרחי טפחות</v>
      </c>
      <c r="M24" s="386"/>
    </row>
    <row r="25" spans="1:13">
      <c r="A25" s="389">
        <v>0.0026268547185689</v>
      </c>
      <c r="B25" s="389">
        <v>1333.52066925</v>
      </c>
      <c r="C25" s="389">
        <v>139.7</v>
      </c>
      <c r="D25" s="389">
        <v>954560.25</v>
      </c>
      <c r="E25" s="389">
        <v>-1.17948830020428</v>
      </c>
      <c r="F25" s="389">
        <v>6.27</v>
      </c>
      <c r="G25" s="390" t="s">
        <v>28</v>
      </c>
      <c r="H25" s="389">
        <v>0.696226648730031</v>
      </c>
      <c r="I25" s="390" t="s">
        <v>38</v>
      </c>
      <c r="J25" s="390" t="s">
        <v>39</v>
      </c>
      <c r="K25" s="390" t="str">
        <v>6683684</v>
      </c>
      <c r="L25" s="390" t="str">
        <v>טפחות 6.27%- בנק מזרחי טפחות</v>
      </c>
      <c r="M25" s="386"/>
    </row>
    <row r="26" spans="1:13">
      <c r="A26" s="389">
        <v>0.00139281808618499</v>
      </c>
      <c r="B26" s="389">
        <v>707.062972803</v>
      </c>
      <c r="C26" s="389">
        <v>142.89</v>
      </c>
      <c r="D26" s="389">
        <v>494830.27</v>
      </c>
      <c r="E26" s="389">
        <v>-1.00036458456516</v>
      </c>
      <c r="F26" s="389">
        <v>7.4017</v>
      </c>
      <c r="G26" s="390" t="s">
        <v>28</v>
      </c>
      <c r="H26" s="389">
        <v>0.939501250194983</v>
      </c>
      <c r="I26" s="390" t="s">
        <v>38</v>
      </c>
      <c r="J26" s="390" t="s">
        <v>39</v>
      </c>
      <c r="K26" s="390" t="str">
        <v>6683064</v>
      </c>
      <c r="L26" s="390" t="str">
        <v>טפחות 7.12.15 7.4017%- בנק מזרחי טפחות</v>
      </c>
      <c r="M26" s="386"/>
    </row>
    <row r="27" spans="1:13">
      <c r="A27" s="389">
        <v>0.0899262737523473</v>
      </c>
      <c r="B27" s="389">
        <v>45651</v>
      </c>
      <c r="C27" s="389">
        <v>152.17</v>
      </c>
      <c r="D27" s="389">
        <v>30000000</v>
      </c>
      <c r="E27" s="389">
        <v>1.01222017943859</v>
      </c>
      <c r="F27" s="389">
        <v>5</v>
      </c>
      <c r="G27" s="390" t="s">
        <v>28</v>
      </c>
      <c r="H27" s="389">
        <v>5.90806250751791</v>
      </c>
      <c r="I27" s="390" t="s">
        <v>38</v>
      </c>
      <c r="J27" s="390" t="s">
        <v>39</v>
      </c>
      <c r="K27" s="390" t="str">
        <v>6683429</v>
      </c>
      <c r="L27" s="390" t="str">
        <v>טפחות פקדון 5% 2020- בנק מזרחי טפחות</v>
      </c>
      <c r="M27" s="386"/>
    </row>
    <row r="28" spans="1:13">
      <c r="A28" s="389">
        <v>0.0671885244660536</v>
      </c>
      <c r="B28" s="389">
        <v>34108.2</v>
      </c>
      <c r="C28" s="389">
        <v>162.42</v>
      </c>
      <c r="D28" s="389">
        <v>21000000</v>
      </c>
      <c r="E28" s="389">
        <v>2.02008612263203</v>
      </c>
      <c r="F28" s="389">
        <v>5.3</v>
      </c>
      <c r="G28" s="390" t="s">
        <v>28</v>
      </c>
      <c r="H28" s="389">
        <v>8.66442203619701</v>
      </c>
      <c r="I28" s="390" t="s">
        <v>38</v>
      </c>
      <c r="J28" s="390" t="s">
        <v>39</v>
      </c>
      <c r="K28" s="390" t="str">
        <v>6021919</v>
      </c>
      <c r="L28" s="390" t="str">
        <v>לאומי משכ 5.3%- לאומי משכנתאות</v>
      </c>
      <c r="M28" s="386"/>
    </row>
    <row r="29" spans="1:13">
      <c r="A29" s="389">
        <v>0.0912145649843912</v>
      </c>
      <c r="B29" s="389">
        <v>46305</v>
      </c>
      <c r="C29" s="389">
        <v>154.35</v>
      </c>
      <c r="D29" s="389">
        <v>30000000</v>
      </c>
      <c r="E29" s="389">
        <v>1.25953154671192</v>
      </c>
      <c r="F29" s="389">
        <v>5</v>
      </c>
      <c r="G29" s="390" t="s">
        <v>28</v>
      </c>
      <c r="H29" s="389">
        <v>6.66295547219048</v>
      </c>
      <c r="I29" s="390" t="s">
        <v>38</v>
      </c>
      <c r="J29" s="390" t="s">
        <v>39</v>
      </c>
      <c r="K29" s="390" t="str">
        <v>6852040</v>
      </c>
      <c r="L29" s="390" t="str">
        <v>מזרחי טפחות 5% 2021- בנק מזרחי טפחות</v>
      </c>
      <c r="M29" s="386"/>
    </row>
    <row r="30" spans="1:13">
      <c r="A30" s="389">
        <v>0.013562515493306</v>
      </c>
      <c r="B30" s="389">
        <v>6885</v>
      </c>
      <c r="C30" s="389">
        <v>137.7</v>
      </c>
      <c r="D30" s="389">
        <v>5000000</v>
      </c>
      <c r="E30" s="389">
        <v>-0.644739755272866</v>
      </c>
      <c r="F30" s="389">
        <v>5</v>
      </c>
      <c r="G30" s="390" t="s">
        <v>28</v>
      </c>
      <c r="H30" s="389">
        <v>1.66441665998731</v>
      </c>
      <c r="I30" s="390" t="s">
        <v>38</v>
      </c>
      <c r="J30" s="390" t="s">
        <v>39</v>
      </c>
      <c r="K30" s="390" t="str">
        <v>6620249</v>
      </c>
      <c r="L30" s="390" t="str">
        <v>פועלים 2015 5%- בנק הפועלים</v>
      </c>
      <c r="M30" s="386"/>
    </row>
    <row r="31" spans="1:13">
      <c r="A31" s="389">
        <v>0.058853407250975</v>
      </c>
      <c r="B31" s="389">
        <v>29876.8845</v>
      </c>
      <c r="C31" s="389">
        <v>145.45</v>
      </c>
      <c r="D31" s="389">
        <v>20541000</v>
      </c>
      <c r="E31" s="389">
        <v>-0.157460306286813</v>
      </c>
      <c r="F31" s="389">
        <v>5</v>
      </c>
      <c r="G31" s="390" t="s">
        <v>28</v>
      </c>
      <c r="H31" s="389">
        <v>3.30127717207165</v>
      </c>
      <c r="I31" s="390" t="s">
        <v>38</v>
      </c>
      <c r="J31" s="390" t="s">
        <v>39</v>
      </c>
      <c r="K31" s="390" t="str">
        <v>6620421</v>
      </c>
      <c r="L31" s="390" t="str">
        <v>פועלים 5% 2017- בנק הפועלים</v>
      </c>
      <c r="M31" s="386"/>
    </row>
    <row r="32" spans="1:13">
      <c r="A32" s="389">
        <v>0.0568453256045292</v>
      </c>
      <c r="B32" s="389">
        <v>28857.4834794</v>
      </c>
      <c r="C32" s="389">
        <v>143.14</v>
      </c>
      <c r="D32" s="389">
        <v>20160321</v>
      </c>
      <c r="E32" s="389">
        <v>-0.537213073849679</v>
      </c>
      <c r="F32" s="389">
        <v>5</v>
      </c>
      <c r="G32" s="390" t="s">
        <v>28</v>
      </c>
      <c r="H32" s="389">
        <v>2.42108282195855</v>
      </c>
      <c r="I32" s="390" t="s">
        <v>38</v>
      </c>
      <c r="J32" s="390" t="s">
        <v>39</v>
      </c>
      <c r="K32" s="390" t="str">
        <v>6620603</v>
      </c>
      <c r="L32" s="390" t="str">
        <v>פועלים פקדון 5% 2016- בנק הפועלים</v>
      </c>
      <c r="M32" s="386"/>
    </row>
    <row r="33" spans="1:13">
      <c r="A33" s="389">
        <v>0.00535274673605509</v>
      </c>
      <c r="B33" s="389">
        <v>2717.317543042</v>
      </c>
      <c r="C33" s="389">
        <v>157.39</v>
      </c>
      <c r="D33" s="389">
        <v>1726486.78</v>
      </c>
      <c r="E33" s="389">
        <v>0.102964070916175</v>
      </c>
      <c r="F33" s="389">
        <v>6</v>
      </c>
      <c r="G33" s="390" t="s">
        <v>28</v>
      </c>
      <c r="H33" s="389">
        <v>2.89942934567306</v>
      </c>
      <c r="I33" s="390" t="s">
        <v>38</v>
      </c>
      <c r="J33" s="390" t="s">
        <v>71</v>
      </c>
      <c r="K33" s="390" t="str">
        <v>7341761</v>
      </c>
      <c r="L33" s="390" t="str">
        <v>6 הבינלאומי 9.01.2020- בינלאומי</v>
      </c>
      <c r="M33" s="386"/>
    </row>
    <row r="34" spans="1:13">
      <c r="A34" s="389">
        <v>0.00269787535756917</v>
      </c>
      <c r="B34" s="389">
        <v>1369.574239088</v>
      </c>
      <c r="C34" s="389">
        <v>157.84</v>
      </c>
      <c r="D34" s="389">
        <v>867697.82</v>
      </c>
      <c r="E34" s="389">
        <v>0.103750851511954</v>
      </c>
      <c r="F34" s="389">
        <v>6.1</v>
      </c>
      <c r="G34" s="390" t="s">
        <v>28</v>
      </c>
      <c r="H34" s="389">
        <v>2.92678974887607</v>
      </c>
      <c r="I34" s="390" t="s">
        <v>38</v>
      </c>
      <c r="J34" s="390" t="s">
        <v>71</v>
      </c>
      <c r="K34" s="390" t="str">
        <v>7341795</v>
      </c>
      <c r="L34" s="390" t="str">
        <v>6.1 בינלאומי 19.01.2020- בינלאומי</v>
      </c>
      <c r="M34" s="386"/>
    </row>
    <row r="35" spans="1:13">
      <c r="A35" s="389">
        <v>0.00269894903031621</v>
      </c>
      <c r="B35" s="389">
        <v>1370.119288188</v>
      </c>
      <c r="C35" s="389">
        <v>157.66</v>
      </c>
      <c r="D35" s="389">
        <v>869034.18</v>
      </c>
      <c r="E35" s="389">
        <v>0.169315901160239</v>
      </c>
      <c r="F35" s="389">
        <v>6.13</v>
      </c>
      <c r="G35" s="390" t="s">
        <v>28</v>
      </c>
      <c r="H35" s="389">
        <v>2.97894438495848</v>
      </c>
      <c r="I35" s="390" t="s">
        <v>38</v>
      </c>
      <c r="J35" s="390" t="s">
        <v>71</v>
      </c>
      <c r="K35" s="390" t="str">
        <v>7341829</v>
      </c>
      <c r="L35" s="390" t="str">
        <v>6.13 הבינלאומי 8.2.2020- בינלאומי</v>
      </c>
      <c r="M35" s="386"/>
    </row>
    <row r="36" spans="1:13">
      <c r="A36" s="389">
        <v>0.00592574610528047</v>
      </c>
      <c r="B36" s="389">
        <v>3008.200208508</v>
      </c>
      <c r="C36" s="389">
        <v>142.34</v>
      </c>
      <c r="D36" s="389">
        <v>2113390.62</v>
      </c>
      <c r="E36" s="389">
        <v>-0.867398663878442</v>
      </c>
      <c r="F36" s="389">
        <v>6.2</v>
      </c>
      <c r="G36" s="390" t="s">
        <v>28</v>
      </c>
      <c r="H36" s="389">
        <v>1.00149995777744</v>
      </c>
      <c r="I36" s="390" t="s">
        <v>38</v>
      </c>
      <c r="J36" s="390" t="s">
        <v>71</v>
      </c>
      <c r="K36" s="390" t="str">
        <v>7342074</v>
      </c>
      <c r="L36" s="390" t="str">
        <v>6.2 הבינלאומי 14.2.2016- בינלאומי</v>
      </c>
      <c r="M36" s="386"/>
    </row>
    <row r="37" spans="1:13">
      <c r="A37" s="389">
        <v>0.00281516392026983</v>
      </c>
      <c r="B37" s="389">
        <v>1429.1156829</v>
      </c>
      <c r="C37" s="389">
        <v>139.56</v>
      </c>
      <c r="D37" s="389">
        <v>1024015.25</v>
      </c>
      <c r="E37" s="389">
        <v>-1.11707037293911</v>
      </c>
      <c r="F37" s="389">
        <v>6.2</v>
      </c>
      <c r="G37" s="390" t="s">
        <v>28</v>
      </c>
      <c r="H37" s="389">
        <v>0.698851376239119</v>
      </c>
      <c r="I37" s="390" t="s">
        <v>38</v>
      </c>
      <c r="J37" s="390" t="s">
        <v>71</v>
      </c>
      <c r="K37" s="390" t="str">
        <v>7341969</v>
      </c>
      <c r="L37" s="390" t="str">
        <v>6.2 הבינלאומי 26.7.2015- בינלאומי</v>
      </c>
      <c r="M37" s="386"/>
    </row>
    <row r="38" spans="1:13">
      <c r="A38" s="389">
        <v>0.0117234875189926</v>
      </c>
      <c r="B38" s="389">
        <v>5951.418939068</v>
      </c>
      <c r="C38" s="389">
        <v>158.98</v>
      </c>
      <c r="D38" s="389">
        <v>3743501.66</v>
      </c>
      <c r="E38" s="389">
        <v>0.297561138272284</v>
      </c>
      <c r="F38" s="389">
        <v>6.3</v>
      </c>
      <c r="G38" s="390" t="s">
        <v>28</v>
      </c>
      <c r="H38" s="389">
        <v>3.25928721466571</v>
      </c>
      <c r="I38" s="390" t="s">
        <v>38</v>
      </c>
      <c r="J38" s="390" t="s">
        <v>71</v>
      </c>
      <c r="K38" s="390" t="str">
        <v>7341977</v>
      </c>
      <c r="L38" s="390" t="str">
        <v>6.3 בינלאומי 21.08.2020- בינלאומי</v>
      </c>
      <c r="M38" s="386"/>
    </row>
    <row r="39" spans="1:13">
      <c r="A39" s="389">
        <v>0.00404656758009275</v>
      </c>
      <c r="B39" s="389">
        <v>2054.23675296</v>
      </c>
      <c r="C39" s="389">
        <v>139.65</v>
      </c>
      <c r="D39" s="389">
        <v>1470989.44</v>
      </c>
      <c r="E39" s="389">
        <v>-1.12756078088284</v>
      </c>
      <c r="F39" s="389">
        <v>6.3</v>
      </c>
      <c r="G39" s="390" t="s">
        <v>28</v>
      </c>
      <c r="H39" s="389">
        <v>0.674213347686287</v>
      </c>
      <c r="I39" s="390" t="s">
        <v>38</v>
      </c>
      <c r="J39" s="390" t="s">
        <v>71</v>
      </c>
      <c r="K39" s="390" t="str">
        <v>7341936</v>
      </c>
      <c r="L39" s="390" t="str">
        <v>6.3 הבינלאומי 17.7.2015- בינלאומי</v>
      </c>
      <c r="M39" s="386"/>
    </row>
    <row r="40" spans="1:13">
      <c r="A40" s="389">
        <v>0.00333515027848314</v>
      </c>
      <c r="B40" s="389">
        <v>1693.086336284</v>
      </c>
      <c r="C40" s="389">
        <v>141.26</v>
      </c>
      <c r="D40" s="389">
        <v>1198560.34</v>
      </c>
      <c r="E40" s="389">
        <v>-0.996430681586266</v>
      </c>
      <c r="F40" s="389">
        <v>6.4</v>
      </c>
      <c r="G40" s="390" t="s">
        <v>28</v>
      </c>
      <c r="H40" s="389">
        <v>0.764150062011192</v>
      </c>
      <c r="I40" s="390" t="s">
        <v>38</v>
      </c>
      <c r="J40" s="390" t="s">
        <v>71</v>
      </c>
      <c r="K40" s="390" t="str">
        <v>7342009</v>
      </c>
      <c r="L40" s="390" t="str">
        <v>6.40 הבינלאומי 4.10.2015- בינלאומי</v>
      </c>
      <c r="M40" s="386"/>
    </row>
    <row r="41" spans="1:13">
      <c r="A41" s="389">
        <v>0.00271473971468485</v>
      </c>
      <c r="B41" s="389">
        <v>1378.135416312</v>
      </c>
      <c r="C41" s="389">
        <v>138.78</v>
      </c>
      <c r="D41" s="389">
        <v>993036.04</v>
      </c>
      <c r="E41" s="389">
        <v>-1.5149190942049</v>
      </c>
      <c r="F41" s="389">
        <v>6.25</v>
      </c>
      <c r="G41" s="390" t="s">
        <v>28</v>
      </c>
      <c r="H41" s="389">
        <v>0.568308011538593</v>
      </c>
      <c r="I41" s="390" t="s">
        <v>38</v>
      </c>
      <c r="J41" s="390" t="s">
        <v>71</v>
      </c>
      <c r="K41" s="390" t="str">
        <v>7342603</v>
      </c>
      <c r="L41" s="390" t="str">
        <v>פקדון בבנק בינלאומי- בינלאומי</v>
      </c>
      <c r="M41" s="386"/>
    </row>
    <row r="42" spans="1:13">
      <c r="A42" s="391">
        <v>0.76996821546872</v>
      </c>
      <c r="B42" s="391">
        <v>390873.740650741</v>
      </c>
      <c r="C42" s="392"/>
      <c r="D42" s="391">
        <v>257165421.17</v>
      </c>
      <c r="E42" s="391">
        <v>0.522934373996709</v>
      </c>
      <c r="F42" s="392"/>
      <c r="G42" s="392"/>
      <c r="H42" s="391">
        <v>4.67282394471531</v>
      </c>
      <c r="I42" s="392"/>
      <c r="J42" s="392"/>
      <c r="K42" s="392"/>
      <c r="L42" s="393" t="s">
        <v>145</v>
      </c>
      <c r="M42" s="386"/>
    </row>
    <row r="43" spans="1:13" ht="15.2" customHeight="1">
      <c r="A43" s="388" t="s">
        <v>83</v>
      </c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6"/>
    </row>
    <row r="44" spans="1:13">
      <c r="A44" s="389">
        <v>0.199960921964487</v>
      </c>
      <c r="B44" s="389">
        <v>101510</v>
      </c>
      <c r="C44" s="389">
        <v>101.51</v>
      </c>
      <c r="D44" s="389">
        <v>100000000</v>
      </c>
      <c r="E44" s="389">
        <v>0.97209436905384</v>
      </c>
      <c r="F44" s="389">
        <v>1.65</v>
      </c>
      <c r="G44" s="390" t="s">
        <v>28</v>
      </c>
      <c r="H44" s="389">
        <v>0.142465754946037</v>
      </c>
      <c r="I44" s="390" t="s">
        <v>38</v>
      </c>
      <c r="J44" s="390" t="s">
        <v>39</v>
      </c>
      <c r="K44" s="390" t="str">
        <v>13482833</v>
      </c>
      <c r="L44" s="390" t="str">
        <v>פקדון 22.5.14 1.65% פועלים- בנק הפועלים</v>
      </c>
      <c r="M44" s="386"/>
    </row>
    <row r="45" spans="1:13">
      <c r="A45" s="389">
        <v>0.199980620607178</v>
      </c>
      <c r="B45" s="389">
        <v>101520</v>
      </c>
      <c r="C45" s="389">
        <v>101.52</v>
      </c>
      <c r="D45" s="389">
        <v>100000000</v>
      </c>
      <c r="E45" s="389">
        <v>0.97209436905384</v>
      </c>
      <c r="F45" s="389">
        <v>1.66</v>
      </c>
      <c r="G45" s="390" t="s">
        <v>28</v>
      </c>
      <c r="H45" s="389">
        <v>0.142465735618366</v>
      </c>
      <c r="I45" s="390" t="s">
        <v>38</v>
      </c>
      <c r="J45" s="390" t="s">
        <v>39</v>
      </c>
      <c r="K45" s="390" t="str">
        <v>13482916</v>
      </c>
      <c r="L45" s="390" t="str">
        <v>פקדון 22.5.14 1.66% מזרחי- בנק מזרחי טפחות</v>
      </c>
      <c r="M45" s="386"/>
    </row>
    <row r="46" spans="1:13">
      <c r="A46" s="391">
        <v>0.399941542571665</v>
      </c>
      <c r="B46" s="391">
        <v>203030</v>
      </c>
      <c r="C46" s="392"/>
      <c r="D46" s="391">
        <v>200000000</v>
      </c>
      <c r="E46" s="391">
        <v>0.97209436905384</v>
      </c>
      <c r="F46" s="392"/>
      <c r="G46" s="392"/>
      <c r="H46" s="391">
        <v>0.142465745281725</v>
      </c>
      <c r="I46" s="392"/>
      <c r="J46" s="392"/>
      <c r="K46" s="392"/>
      <c r="L46" s="393" t="s">
        <v>84</v>
      </c>
      <c r="M46" s="386"/>
    </row>
    <row r="47" spans="1:13" ht="15.2" customHeight="1">
      <c r="A47" s="388" t="str">
        <v> נקוב במט"ח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6"/>
    </row>
    <row r="48" spans="1:13">
      <c r="A48" s="389">
        <v>0.125114295487942</v>
      </c>
      <c r="B48" s="389">
        <v>63514.17072</v>
      </c>
      <c r="C48" s="389">
        <v>100.08</v>
      </c>
      <c r="D48" s="389">
        <v>63463400</v>
      </c>
      <c r="E48" s="389">
        <v>0.372567555069922</v>
      </c>
      <c r="F48" s="389">
        <v>0.6451</v>
      </c>
      <c r="G48" s="390" t="s">
        <v>12</v>
      </c>
      <c r="H48" s="389">
        <v>0.221917752164676</v>
      </c>
      <c r="I48" s="390" t="s">
        <v>38</v>
      </c>
      <c r="J48" s="390" t="s">
        <v>39</v>
      </c>
      <c r="K48" s="390" t="str">
        <v>76002385</v>
      </c>
      <c r="L48" s="390" t="str">
        <v>MSCI ייעוד מניות 20.06.14- בנק הפועלים</v>
      </c>
      <c r="M48" s="386"/>
    </row>
    <row r="49" spans="1:13">
      <c r="A49" s="389">
        <v>0.190646783192558</v>
      </c>
      <c r="B49" s="389">
        <v>96781.685</v>
      </c>
      <c r="C49" s="389">
        <v>111.02</v>
      </c>
      <c r="D49" s="389">
        <v>87175000</v>
      </c>
      <c r="E49" s="389">
        <v>3.6993381742239</v>
      </c>
      <c r="F49" s="389">
        <v>5.4264</v>
      </c>
      <c r="G49" s="390" t="s">
        <v>12</v>
      </c>
      <c r="H49" s="389">
        <v>4.83957363922237</v>
      </c>
      <c r="I49" s="390" t="s">
        <v>38</v>
      </c>
      <c r="J49" s="390" t="s">
        <v>39</v>
      </c>
      <c r="K49" s="390" t="str">
        <v>76001528</v>
      </c>
      <c r="L49" s="390" t="str">
        <v>בלל דולר 5.4264% 2019- לאומי</v>
      </c>
      <c r="M49" s="386"/>
    </row>
    <row r="50" spans="1:13">
      <c r="A50" s="389">
        <v>0.23920562820175</v>
      </c>
      <c r="B50" s="389">
        <v>121432.54332</v>
      </c>
      <c r="C50" s="389">
        <v>100.07</v>
      </c>
      <c r="D50" s="389">
        <v>121347600</v>
      </c>
      <c r="E50" s="389">
        <v>-0.0997630625963222</v>
      </c>
      <c r="F50" s="389">
        <v>0.46185</v>
      </c>
      <c r="G50" s="390" t="s">
        <v>12</v>
      </c>
      <c r="H50" s="389">
        <v>0.701370074966719</v>
      </c>
      <c r="I50" s="390" t="s">
        <v>38</v>
      </c>
      <c r="J50" s="390" t="s">
        <v>39</v>
      </c>
      <c r="K50" s="390" t="str">
        <v>76002631</v>
      </c>
      <c r="L50" s="390" t="str">
        <v>בנהפ LIBOR+0.22% 12.12.14- בנק הפועלים</v>
      </c>
      <c r="M50" s="386"/>
    </row>
    <row r="51" spans="1:13">
      <c r="A51" s="389">
        <v>0.250103576691823</v>
      </c>
      <c r="B51" s="389">
        <v>126964.87804</v>
      </c>
      <c r="C51" s="389">
        <v>100.03</v>
      </c>
      <c r="D51" s="389">
        <v>126926800</v>
      </c>
      <c r="E51" s="389">
        <v>0.544872505545615</v>
      </c>
      <c r="F51" s="389">
        <v>0.5541</v>
      </c>
      <c r="G51" s="390" t="s">
        <v>12</v>
      </c>
      <c r="H51" s="389">
        <v>0.961644066941404</v>
      </c>
      <c r="I51" s="390" t="s">
        <v>38</v>
      </c>
      <c r="J51" s="390" t="s">
        <v>39</v>
      </c>
      <c r="K51" s="390" t="str">
        <v>76002679</v>
      </c>
      <c r="L51" s="390" t="str">
        <v>מזרחי LIBOR+0.32% 17.03.15- בנק מזרחי טפחות</v>
      </c>
      <c r="M51" s="386"/>
    </row>
    <row r="52" spans="1:13">
      <c r="A52" s="389">
        <v>0.125176802629972</v>
      </c>
      <c r="B52" s="389">
        <v>63545.90242</v>
      </c>
      <c r="C52" s="389">
        <v>100.13</v>
      </c>
      <c r="D52" s="389">
        <v>63463400</v>
      </c>
      <c r="E52" s="389">
        <v>0.350537698388099</v>
      </c>
      <c r="F52" s="389">
        <v>0.51365</v>
      </c>
      <c r="G52" s="390" t="s">
        <v>12</v>
      </c>
      <c r="H52" s="389">
        <v>0.355849056151987</v>
      </c>
      <c r="I52" s="390" t="s">
        <v>38</v>
      </c>
      <c r="J52" s="390" t="s">
        <v>39</v>
      </c>
      <c r="K52" s="390" t="str">
        <v>76002476</v>
      </c>
      <c r="L52" s="390" t="str">
        <v>פועלים 08.08.14 יעוד מניות חול- בנק הפועלים</v>
      </c>
      <c r="M52" s="386"/>
    </row>
    <row r="53" spans="1:13">
      <c r="A53" s="389">
        <v>0.125589349767373</v>
      </c>
      <c r="B53" s="389">
        <v>63755.33164</v>
      </c>
      <c r="C53" s="389">
        <v>100.46</v>
      </c>
      <c r="D53" s="389">
        <v>63463400</v>
      </c>
      <c r="E53" s="389">
        <v>0.405874600291251</v>
      </c>
      <c r="F53" s="389">
        <v>0.605</v>
      </c>
      <c r="G53" s="390" t="s">
        <v>12</v>
      </c>
      <c r="H53" s="389">
        <v>0.356164264189086</v>
      </c>
      <c r="I53" s="390" t="s">
        <v>38</v>
      </c>
      <c r="J53" s="390" t="s">
        <v>71</v>
      </c>
      <c r="K53" s="390" t="str">
        <v>9080821</v>
      </c>
      <c r="L53" s="390" t="str">
        <v>בנלאומי 08.08.14 יעוד מניות חו"ל- בינלאומי</v>
      </c>
      <c r="M53" s="386"/>
    </row>
    <row r="54" spans="1:13">
      <c r="A54" s="391">
        <v>1.05583643597142</v>
      </c>
      <c r="B54" s="391">
        <v>535994.51114</v>
      </c>
      <c r="C54" s="392"/>
      <c r="D54" s="391">
        <v>525839600</v>
      </c>
      <c r="E54" s="391">
        <v>0.908420858757796</v>
      </c>
      <c r="F54" s="392"/>
      <c r="G54" s="392"/>
      <c r="H54" s="391">
        <v>1.37139707977222</v>
      </c>
      <c r="I54" s="392"/>
      <c r="J54" s="392"/>
      <c r="K54" s="392"/>
      <c r="L54" s="393" t="str">
        <v> סה''כ ל: נקוב במט"ח</v>
      </c>
      <c r="M54" s="386"/>
    </row>
    <row r="55" spans="1:13" ht="15.2" customHeight="1">
      <c r="A55" s="388" t="str">
        <v> צמודי מט"ח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6"/>
    </row>
    <row r="56" spans="1:13">
      <c r="A56" s="389">
        <v>1.96986426918024e-11</v>
      </c>
      <c r="B56" s="389">
        <v>1e-05</v>
      </c>
      <c r="C56" s="389">
        <v>0</v>
      </c>
      <c r="D56" s="389">
        <v>0</v>
      </c>
      <c r="E56" s="389">
        <v>0</v>
      </c>
      <c r="F56" s="389">
        <v>0</v>
      </c>
      <c r="G56" s="390" t="s">
        <v>30</v>
      </c>
      <c r="H56" s="389">
        <v>0</v>
      </c>
      <c r="I56" s="390"/>
      <c r="J56" s="390" t="s">
        <v>30</v>
      </c>
      <c r="K56" s="390" t="s">
        <v>30</v>
      </c>
      <c r="L56" s="390" t="s">
        <v>30</v>
      </c>
      <c r="M56" s="386"/>
    </row>
    <row r="57" spans="1:13">
      <c r="A57" s="391">
        <v>1.96986426918024e-11</v>
      </c>
      <c r="B57" s="391">
        <v>1e-05</v>
      </c>
      <c r="C57" s="392"/>
      <c r="D57" s="391">
        <v>0</v>
      </c>
      <c r="E57" s="391">
        <v>0</v>
      </c>
      <c r="F57" s="392"/>
      <c r="G57" s="392"/>
      <c r="H57" s="391">
        <v>0</v>
      </c>
      <c r="I57" s="392"/>
      <c r="J57" s="392"/>
      <c r="K57" s="392"/>
      <c r="L57" s="393" t="str">
        <v> סה''כ ל: צמודי מט"ח</v>
      </c>
      <c r="M57" s="386"/>
    </row>
    <row r="58" spans="1:13" ht="15.2" customHeight="1">
      <c r="A58" s="388" t="s">
        <v>102</v>
      </c>
      <c r="B58" s="388"/>
      <c r="C58" s="388"/>
      <c r="D58" s="388"/>
      <c r="E58" s="388"/>
      <c r="F58" s="388"/>
      <c r="G58" s="388"/>
      <c r="H58" s="388"/>
      <c r="I58" s="388"/>
      <c r="J58" s="388"/>
      <c r="K58" s="388"/>
      <c r="L58" s="388"/>
      <c r="M58" s="386"/>
    </row>
    <row r="59" spans="1:13">
      <c r="A59" s="389">
        <v>1.96986426918024e-11</v>
      </c>
      <c r="B59" s="389">
        <v>1e-05</v>
      </c>
      <c r="C59" s="389">
        <v>0</v>
      </c>
      <c r="D59" s="389">
        <v>0</v>
      </c>
      <c r="E59" s="389">
        <v>0</v>
      </c>
      <c r="F59" s="389">
        <v>0</v>
      </c>
      <c r="G59" s="390" t="s">
        <v>30</v>
      </c>
      <c r="H59" s="389">
        <v>0</v>
      </c>
      <c r="I59" s="390"/>
      <c r="J59" s="390" t="s">
        <v>30</v>
      </c>
      <c r="K59" s="390" t="s">
        <v>30</v>
      </c>
      <c r="L59" s="390" t="s">
        <v>30</v>
      </c>
      <c r="M59" s="386"/>
    </row>
    <row r="60" spans="1:13">
      <c r="A60" s="391">
        <v>1.96986426918024e-11</v>
      </c>
      <c r="B60" s="391">
        <v>1e-05</v>
      </c>
      <c r="C60" s="392"/>
      <c r="D60" s="391">
        <v>0</v>
      </c>
      <c r="E60" s="391">
        <v>0</v>
      </c>
      <c r="F60" s="392"/>
      <c r="G60" s="392"/>
      <c r="H60" s="391">
        <v>0</v>
      </c>
      <c r="I60" s="392"/>
      <c r="J60" s="392"/>
      <c r="K60" s="392"/>
      <c r="L60" s="393" t="s">
        <v>103</v>
      </c>
      <c r="M60" s="386"/>
    </row>
    <row r="61" spans="1:13">
      <c r="A61" s="391">
        <v>2.2257461940512</v>
      </c>
      <c r="B61" s="391">
        <v>1129898.25181074</v>
      </c>
      <c r="C61" s="392"/>
      <c r="D61" s="391">
        <v>983005021.17</v>
      </c>
      <c r="E61" s="391">
        <v>0.786508189833066</v>
      </c>
      <c r="F61" s="392"/>
      <c r="G61" s="392"/>
      <c r="H61" s="391">
        <v>2.29265803194022</v>
      </c>
      <c r="I61" s="392"/>
      <c r="J61" s="392"/>
      <c r="K61" s="392"/>
      <c r="L61" s="393" t="s">
        <v>41</v>
      </c>
      <c r="M61" s="386"/>
    </row>
    <row r="62" spans="1:13" ht="15.2" customHeight="1">
      <c r="A62" s="388" t="s">
        <v>42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6"/>
    </row>
    <row r="63" spans="1:13" ht="15.2" customHeight="1">
      <c r="A63" s="388" t="s">
        <v>52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6"/>
    </row>
    <row r="64" spans="1:13">
      <c r="A64" s="389">
        <v>1.96986426918024e-11</v>
      </c>
      <c r="B64" s="389">
        <v>1e-05</v>
      </c>
      <c r="C64" s="389">
        <v>0</v>
      </c>
      <c r="D64" s="389">
        <v>0</v>
      </c>
      <c r="E64" s="389">
        <v>0</v>
      </c>
      <c r="F64" s="389">
        <v>0</v>
      </c>
      <c r="G64" s="390" t="s">
        <v>30</v>
      </c>
      <c r="H64" s="389">
        <v>0</v>
      </c>
      <c r="I64" s="390"/>
      <c r="J64" s="390" t="s">
        <v>30</v>
      </c>
      <c r="K64" s="390" t="s">
        <v>30</v>
      </c>
      <c r="L64" s="390" t="s">
        <v>30</v>
      </c>
      <c r="M64" s="386"/>
    </row>
    <row r="65" spans="1:13">
      <c r="A65" s="391">
        <v>1.96986426918024e-11</v>
      </c>
      <c r="B65" s="391">
        <v>1e-05</v>
      </c>
      <c r="C65" s="392"/>
      <c r="D65" s="391">
        <v>0</v>
      </c>
      <c r="E65" s="391">
        <v>0</v>
      </c>
      <c r="F65" s="392"/>
      <c r="G65" s="392"/>
      <c r="H65" s="391">
        <v>0</v>
      </c>
      <c r="I65" s="392"/>
      <c r="J65" s="392"/>
      <c r="K65" s="392"/>
      <c r="L65" s="393" t="s">
        <v>121</v>
      </c>
      <c r="M65" s="386"/>
    </row>
    <row r="66" spans="1:13">
      <c r="A66" s="391">
        <v>1.96986426918024e-11</v>
      </c>
      <c r="B66" s="391">
        <v>1e-05</v>
      </c>
      <c r="C66" s="392"/>
      <c r="D66" s="391">
        <v>0</v>
      </c>
      <c r="E66" s="391">
        <v>0</v>
      </c>
      <c r="F66" s="392"/>
      <c r="G66" s="392"/>
      <c r="H66" s="391">
        <v>0</v>
      </c>
      <c r="I66" s="392"/>
      <c r="J66" s="392"/>
      <c r="K66" s="392"/>
      <c r="L66" s="393" t="s">
        <v>43</v>
      </c>
      <c r="M66" s="386"/>
    </row>
    <row r="67" spans="1:13">
      <c r="A67" s="394">
        <v>2.2257461940709</v>
      </c>
      <c r="B67" s="394">
        <v>1129898.25182074</v>
      </c>
      <c r="C67" s="395"/>
      <c r="D67" s="394">
        <v>983005021.17</v>
      </c>
      <c r="E67" s="394">
        <v>0.786508189826105</v>
      </c>
      <c r="F67" s="395"/>
      <c r="G67" s="395"/>
      <c r="H67" s="394">
        <v>2.29265803191993</v>
      </c>
      <c r="I67" s="395"/>
      <c r="J67" s="395"/>
      <c r="K67" s="395"/>
      <c r="L67" s="396" t="str">
        <v>סה''כ פקדונות מעל 3 חודשים</v>
      </c>
      <c r="M67" s="386"/>
    </row>
    <row r="68" spans="1:13" ht="20.1" customHeight="1">
      <c r="A68" s="386"/>
      <c r="B68" s="386"/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</row>
    <row r="69" spans="1:13" ht="36" customHeight="1">
      <c r="A69" s="386" t="s">
        <v>8</v>
      </c>
      <c r="B69" s="386"/>
      <c r="C69" s="386"/>
      <c r="D69" s="386"/>
      <c r="E69" s="386"/>
      <c r="F69" s="386"/>
      <c r="G69" s="386"/>
      <c r="H69" s="386"/>
      <c r="I69" s="386"/>
      <c r="J69" s="386"/>
      <c r="K69" s="386"/>
      <c r="L69" s="386"/>
      <c r="M69" s="386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9:M69"/>
    <mergeCell ref="A63:L63"/>
    <mergeCell ref="A62:L62"/>
    <mergeCell ref="A58:L58"/>
    <mergeCell ref="A55:L55"/>
    <mergeCell ref="A47:L47"/>
    <mergeCell ref="A43:L43"/>
    <mergeCell ref="A8:L8"/>
    <mergeCell ref="A7:L7"/>
    <mergeCell ref="A4:M4"/>
    <mergeCell ref="A3:M3"/>
    <mergeCell ref="A2:M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28"/>
  <sheetViews>
    <sheetView workbookViewId="0" showGridLines="0">
      <selection activeCell="C13" sqref="C13"/>
    </sheetView>
  </sheetViews>
  <sheetFormatPr defaultRowHeight="12.75"/>
  <cols>
    <col min="1" max="1" style="397" width="10.1442" customWidth="1"/>
    <col min="2" max="2" style="397" width="14.2966" customWidth="1"/>
    <col min="3" max="5" style="397" width="10.1442" customWidth="1"/>
    <col min="6" max="6" style="397" width="25.31746" customWidth="1"/>
    <col min="7" max="7" style="397" width="6.852817" customWidth="1"/>
    <col min="8" max="8" style="397" width="59.80854" customWidth="1"/>
    <col min="9" max="256" style="397"/>
  </cols>
  <sheetData>
    <row r="1" spans="1:8" ht="0.95" customHeight="1">
      <c r="A1" s="398"/>
      <c r="B1" s="398"/>
      <c r="C1" s="398"/>
      <c r="D1" s="398"/>
      <c r="E1" s="398"/>
      <c r="F1" s="398"/>
      <c r="G1" s="398"/>
      <c r="H1" s="398"/>
    </row>
    <row r="2" spans="1:8" ht="21.6" customHeight="1">
      <c r="A2" s="399" t="s">
        <v>173</v>
      </c>
      <c r="B2" s="399"/>
      <c r="C2" s="399"/>
      <c r="D2" s="399"/>
      <c r="E2" s="399"/>
      <c r="F2" s="399"/>
      <c r="G2" s="399"/>
      <c r="H2" s="400"/>
    </row>
    <row r="3" spans="1:8" ht="36" customHeight="1">
      <c r="A3" s="401" t="s">
        <v>1</v>
      </c>
      <c r="B3" s="401"/>
      <c r="C3" s="401"/>
      <c r="D3" s="401"/>
      <c r="E3" s="401"/>
      <c r="F3" s="401"/>
      <c r="G3" s="401"/>
      <c r="H3" s="400"/>
    </row>
    <row r="4" spans="1:8" ht="48.95" customHeight="1">
      <c r="A4" s="402" t="s">
        <v>2</v>
      </c>
      <c r="B4" s="402"/>
      <c r="C4" s="402"/>
      <c r="D4" s="402"/>
      <c r="E4" s="402"/>
      <c r="F4" s="402"/>
      <c r="G4" s="402"/>
      <c r="H4" s="400"/>
    </row>
    <row r="5" spans="1:8" ht="28.7" customHeight="1">
      <c r="A5" s="400"/>
      <c r="B5" s="400"/>
      <c r="C5" s="400"/>
      <c r="D5" s="400"/>
      <c r="E5" s="400"/>
      <c r="F5" s="400"/>
      <c r="G5" s="400"/>
      <c r="H5" s="400"/>
    </row>
    <row r="6" spans="1:8">
      <c r="A6" s="403" t="s">
        <v>3</v>
      </c>
      <c r="B6" s="403" t="s">
        <v>20</v>
      </c>
      <c r="C6" s="403" t="str">
        <v>שיעור תשואה במהלך התקופה  
 (אחוזים)</v>
      </c>
      <c r="D6" s="403" t="str">
        <v>אופי הנכס</v>
      </c>
      <c r="E6" s="403" t="str">
        <v>תאריך שערוך אחרון  
 (תאריך)</v>
      </c>
      <c r="F6" s="403" t="s">
        <v>26</v>
      </c>
      <c r="G6" s="400"/>
      <c r="H6" s="400"/>
    </row>
    <row r="7" spans="1:8" ht="15.2" customHeight="1">
      <c r="A7" s="404" t="s">
        <v>27</v>
      </c>
      <c r="B7" s="404"/>
      <c r="C7" s="404"/>
      <c r="D7" s="404"/>
      <c r="E7" s="404"/>
      <c r="F7" s="404"/>
      <c r="G7" s="400"/>
      <c r="H7" s="400"/>
    </row>
    <row r="8" spans="1:8" ht="15.2" customHeight="1">
      <c r="A8" s="404" t="s">
        <v>174</v>
      </c>
      <c r="B8" s="404"/>
      <c r="C8" s="404"/>
      <c r="D8" s="404"/>
      <c r="E8" s="404"/>
      <c r="F8" s="404"/>
      <c r="G8" s="400"/>
      <c r="H8" s="400"/>
    </row>
    <row r="9" spans="1:8">
      <c r="A9" s="405">
        <v>0.0187137105572123</v>
      </c>
      <c r="B9" s="405">
        <v>9500</v>
      </c>
      <c r="C9" s="405">
        <v>6.86</v>
      </c>
      <c r="D9" s="406" t="s">
        <v>75</v>
      </c>
      <c r="E9" s="407">
        <v>41639</v>
      </c>
      <c r="F9" s="406" t="str">
        <v>בן זכאי 6 תל אביב- מקרקעין</v>
      </c>
      <c r="G9" s="400"/>
      <c r="H9" s="400"/>
    </row>
    <row r="10" spans="1:8">
      <c r="A10" s="405">
        <v>0.00905645050694273</v>
      </c>
      <c r="B10" s="405">
        <v>4597.49976109347</v>
      </c>
      <c r="C10" s="405">
        <v>5.58</v>
      </c>
      <c r="D10" s="406" t="s">
        <v>75</v>
      </c>
      <c r="E10" s="407">
        <v>41639</v>
      </c>
      <c r="F10" s="406" t="str">
        <v>קניון סביונים- סביונים</v>
      </c>
      <c r="G10" s="400"/>
      <c r="H10" s="400"/>
    </row>
    <row r="11" spans="1:8">
      <c r="A11" s="405">
        <v>0.00245899880204651</v>
      </c>
      <c r="B11" s="405">
        <v>1248.30874924688</v>
      </c>
      <c r="C11" s="405">
        <v>0</v>
      </c>
      <c r="D11" s="406" t="s">
        <v>75</v>
      </c>
      <c r="E11" s="407">
        <v>41639</v>
      </c>
      <c r="F11" s="406" t="str">
        <v>זכויות בניה רננים- רננים</v>
      </c>
      <c r="G11" s="400"/>
      <c r="H11" s="400"/>
    </row>
    <row r="12" spans="1:8">
      <c r="A12" s="405">
        <v>0.040878014561261</v>
      </c>
      <c r="B12" s="405">
        <v>20751.6909671509</v>
      </c>
      <c r="C12" s="405">
        <v>6.02</v>
      </c>
      <c r="D12" s="406" t="s">
        <v>75</v>
      </c>
      <c r="E12" s="407">
        <v>41639</v>
      </c>
      <c r="F12" s="406" t="str">
        <v>קניון רננים- רננים</v>
      </c>
      <c r="G12" s="400"/>
      <c r="H12" s="400"/>
    </row>
    <row r="13" spans="1:8">
      <c r="A13" s="408">
        <v>0.0711071744274625</v>
      </c>
      <c r="B13" s="408">
        <v>36097.4994774912</v>
      </c>
      <c r="C13" s="408">
        <v>6.18</v>
      </c>
      <c r="D13" s="409"/>
      <c r="E13" s="409"/>
      <c r="F13" s="410" t="s">
        <v>175</v>
      </c>
      <c r="G13" s="400"/>
      <c r="H13" s="400"/>
    </row>
    <row r="14" spans="1:8" ht="15.2" customHeight="1">
      <c r="A14" s="404" t="s">
        <v>176</v>
      </c>
      <c r="B14" s="404"/>
      <c r="C14" s="404"/>
      <c r="D14" s="404"/>
      <c r="E14" s="404"/>
      <c r="F14" s="404"/>
      <c r="G14" s="400"/>
      <c r="H14" s="400"/>
    </row>
    <row r="15" spans="1:8">
      <c r="A15" s="405">
        <v>1.96986426918024e-11</v>
      </c>
      <c r="B15" s="405">
        <v>1e-05</v>
      </c>
      <c r="C15" s="405">
        <v>0</v>
      </c>
      <c r="D15" s="406" t="s">
        <v>30</v>
      </c>
      <c r="E15" s="407"/>
      <c r="F15" s="406" t="s">
        <v>30</v>
      </c>
      <c r="G15" s="400"/>
      <c r="H15" s="400"/>
    </row>
    <row r="16" spans="1:8">
      <c r="A16" s="408">
        <v>1.96986426918024e-11</v>
      </c>
      <c r="B16" s="408">
        <v>1e-05</v>
      </c>
      <c r="C16" s="408">
        <v>0</v>
      </c>
      <c r="D16" s="409"/>
      <c r="E16" s="409"/>
      <c r="F16" s="410" t="s">
        <v>177</v>
      </c>
      <c r="G16" s="400"/>
      <c r="H16" s="400"/>
    </row>
    <row r="17" spans="1:8">
      <c r="A17" s="408">
        <v>0.0711071744471612</v>
      </c>
      <c r="B17" s="408">
        <v>36097.4994874913</v>
      </c>
      <c r="C17" s="408">
        <v>6.18</v>
      </c>
      <c r="D17" s="409"/>
      <c r="E17" s="409"/>
      <c r="F17" s="410" t="s">
        <v>41</v>
      </c>
      <c r="G17" s="400"/>
      <c r="H17" s="400"/>
    </row>
    <row r="18" spans="1:8" ht="15.2" customHeight="1">
      <c r="A18" s="404" t="s">
        <v>42</v>
      </c>
      <c r="B18" s="404"/>
      <c r="C18" s="404"/>
      <c r="D18" s="404"/>
      <c r="E18" s="404"/>
      <c r="F18" s="404"/>
      <c r="G18" s="400"/>
      <c r="H18" s="400"/>
    </row>
    <row r="19" spans="1:8" ht="15.2" customHeight="1">
      <c r="A19" s="404" t="s">
        <v>174</v>
      </c>
      <c r="B19" s="404"/>
      <c r="C19" s="404"/>
      <c r="D19" s="404"/>
      <c r="E19" s="404"/>
      <c r="F19" s="404"/>
      <c r="G19" s="400"/>
      <c r="H19" s="400"/>
    </row>
    <row r="20" spans="1:8">
      <c r="A20" s="405">
        <v>1.96986426918024e-11</v>
      </c>
      <c r="B20" s="405">
        <v>1e-05</v>
      </c>
      <c r="C20" s="405">
        <v>0</v>
      </c>
      <c r="D20" s="406" t="s">
        <v>30</v>
      </c>
      <c r="E20" s="407"/>
      <c r="F20" s="406" t="s">
        <v>30</v>
      </c>
      <c r="G20" s="400"/>
      <c r="H20" s="400"/>
    </row>
    <row r="21" spans="1:8">
      <c r="A21" s="408">
        <v>1.96986426918024e-11</v>
      </c>
      <c r="B21" s="408">
        <v>1e-05</v>
      </c>
      <c r="C21" s="408">
        <v>0</v>
      </c>
      <c r="D21" s="409"/>
      <c r="E21" s="409"/>
      <c r="F21" s="410" t="s">
        <v>175</v>
      </c>
      <c r="G21" s="400"/>
      <c r="H21" s="400"/>
    </row>
    <row r="22" spans="1:8" ht="15.2" customHeight="1">
      <c r="A22" s="404" t="s">
        <v>176</v>
      </c>
      <c r="B22" s="404"/>
      <c r="C22" s="404"/>
      <c r="D22" s="404"/>
      <c r="E22" s="404"/>
      <c r="F22" s="404"/>
      <c r="G22" s="400"/>
      <c r="H22" s="400"/>
    </row>
    <row r="23" spans="1:8">
      <c r="A23" s="405">
        <v>1.96986426918024e-11</v>
      </c>
      <c r="B23" s="405">
        <v>1e-05</v>
      </c>
      <c r="C23" s="405">
        <v>0</v>
      </c>
      <c r="D23" s="406" t="s">
        <v>30</v>
      </c>
      <c r="E23" s="407"/>
      <c r="F23" s="406" t="s">
        <v>30</v>
      </c>
      <c r="G23" s="400"/>
      <c r="H23" s="400"/>
    </row>
    <row r="24" spans="1:8">
      <c r="A24" s="408">
        <v>1.96986426918024e-11</v>
      </c>
      <c r="B24" s="408">
        <v>1e-05</v>
      </c>
      <c r="C24" s="408">
        <v>0</v>
      </c>
      <c r="D24" s="409"/>
      <c r="E24" s="409"/>
      <c r="F24" s="410" t="s">
        <v>177</v>
      </c>
      <c r="G24" s="400"/>
      <c r="H24" s="400"/>
    </row>
    <row r="25" spans="1:8">
      <c r="A25" s="408">
        <v>3.93972853836049e-11</v>
      </c>
      <c r="B25" s="408">
        <v>2e-05</v>
      </c>
      <c r="C25" s="408">
        <v>0</v>
      </c>
      <c r="D25" s="409"/>
      <c r="E25" s="409"/>
      <c r="F25" s="410" t="s">
        <v>43</v>
      </c>
      <c r="G25" s="400"/>
      <c r="H25" s="400"/>
    </row>
    <row r="26" spans="1:8">
      <c r="A26" s="411">
        <v>0.0711071744865585</v>
      </c>
      <c r="B26" s="411">
        <v>36097.4995074913</v>
      </c>
      <c r="C26" s="411">
        <v>6.18</v>
      </c>
      <c r="D26" s="412"/>
      <c r="E26" s="412"/>
      <c r="F26" s="413" t="str">
        <v>סה''כ זכויות במקרקעין</v>
      </c>
      <c r="G26" s="400"/>
      <c r="H26" s="400"/>
    </row>
    <row r="27" spans="1:8" ht="20.1" customHeight="1">
      <c r="A27" s="400"/>
      <c r="B27" s="400"/>
      <c r="C27" s="400"/>
      <c r="D27" s="400"/>
      <c r="E27" s="400"/>
      <c r="F27" s="400"/>
      <c r="G27" s="400"/>
      <c r="H27" s="400"/>
    </row>
    <row r="28" spans="1:8" ht="36" customHeight="1">
      <c r="A28" s="400" t="s">
        <v>8</v>
      </c>
      <c r="B28" s="400"/>
      <c r="C28" s="400"/>
      <c r="D28" s="400"/>
      <c r="E28" s="400"/>
      <c r="F28" s="400"/>
      <c r="G28" s="400"/>
      <c r="H28" s="400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G28"/>
    <mergeCell ref="A22:F22"/>
    <mergeCell ref="A19:F19"/>
    <mergeCell ref="A18:F18"/>
    <mergeCell ref="A14:F14"/>
    <mergeCell ref="A8:F8"/>
    <mergeCell ref="A7:F7"/>
    <mergeCell ref="A4:G4"/>
    <mergeCell ref="A3:G3"/>
    <mergeCell ref="A2:G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20"/>
  <sheetViews>
    <sheetView workbookViewId="0" showGridLines="0">
      <selection activeCell="A5" sqref="A5"/>
    </sheetView>
  </sheetViews>
  <sheetFormatPr defaultRowHeight="12.75"/>
  <cols>
    <col min="1" max="1" style="414" width="10.1442" customWidth="1"/>
    <col min="2" max="2" style="414" width="14.2966" customWidth="1"/>
    <col min="3" max="3" style="414" width="8.711805" customWidth="1"/>
    <col min="4" max="4" style="414" width="25.31746" customWidth="1"/>
    <col min="5" max="5" style="414" width="6.852817" customWidth="1"/>
    <col min="6" max="6" style="414" width="81.42368" customWidth="1"/>
    <col min="7" max="256" style="414"/>
  </cols>
  <sheetData>
    <row r="1" spans="1:6" ht="0.95" customHeight="1">
      <c r="A1" s="415"/>
      <c r="B1" s="415"/>
      <c r="C1" s="415"/>
      <c r="D1" s="415"/>
      <c r="E1" s="415"/>
      <c r="F1" s="415"/>
    </row>
    <row r="2" spans="1:6" ht="21.6" customHeight="1">
      <c r="A2" s="416" t="s">
        <v>178</v>
      </c>
      <c r="B2" s="416"/>
      <c r="C2" s="416"/>
      <c r="D2" s="416"/>
      <c r="E2" s="416"/>
      <c r="F2" s="417"/>
    </row>
    <row r="3" spans="1:6" ht="36" customHeight="1">
      <c r="A3" s="418" t="s">
        <v>1</v>
      </c>
      <c r="B3" s="418"/>
      <c r="C3" s="418"/>
      <c r="D3" s="418"/>
      <c r="E3" s="418"/>
      <c r="F3" s="417"/>
    </row>
    <row r="4" spans="1:6" ht="48.95" customHeight="1">
      <c r="A4" s="419" t="s">
        <v>2</v>
      </c>
      <c r="B4" s="419"/>
      <c r="C4" s="419"/>
      <c r="D4" s="419"/>
      <c r="E4" s="419"/>
      <c r="F4" s="417"/>
    </row>
    <row r="5" spans="1:6" ht="28.7" customHeight="1">
      <c r="A5" s="417"/>
      <c r="B5" s="417"/>
      <c r="C5" s="417"/>
      <c r="D5" s="417"/>
      <c r="E5" s="417"/>
      <c r="F5" s="417"/>
    </row>
    <row r="6" spans="1:6">
      <c r="A6" s="420" t="s">
        <v>3</v>
      </c>
      <c r="B6" s="420" t="s">
        <v>20</v>
      </c>
      <c r="C6" s="420" t="s">
        <v>24</v>
      </c>
      <c r="D6" s="420" t="s">
        <v>26</v>
      </c>
      <c r="E6" s="417"/>
      <c r="F6" s="417"/>
    </row>
    <row r="7" spans="1:6" ht="15.2" customHeight="1">
      <c r="A7" s="421" t="str">
        <v>בארץ</v>
      </c>
      <c r="B7" s="421"/>
      <c r="C7" s="421"/>
      <c r="D7" s="421"/>
      <c r="E7" s="417"/>
      <c r="F7" s="417"/>
    </row>
    <row r="8" spans="1:6">
      <c r="A8" s="422">
        <v>-0.958409133521457</v>
      </c>
      <c r="B8" s="422">
        <v>-486535.62</v>
      </c>
      <c r="C8" s="423" t="s">
        <v>30</v>
      </c>
      <c r="D8" s="423" t="str">
        <v>זכאים</v>
      </c>
      <c r="E8" s="417"/>
      <c r="F8" s="417"/>
    </row>
    <row r="9" spans="1:6">
      <c r="A9" s="422">
        <v>0.167178480194074</v>
      </c>
      <c r="B9" s="422">
        <v>84868.02</v>
      </c>
      <c r="C9" s="423" t="s">
        <v>30</v>
      </c>
      <c r="D9" s="423" t="str">
        <v>חייבים</v>
      </c>
      <c r="E9" s="417"/>
      <c r="F9" s="417"/>
    </row>
    <row r="10" spans="1:6">
      <c r="A10" s="422">
        <v>3.11829513811233e-05</v>
      </c>
      <c r="B10" s="422">
        <v>15.83</v>
      </c>
      <c r="C10" s="423" t="s">
        <v>30</v>
      </c>
      <c r="D10" s="423" t="str">
        <v>רכוש קבוע</v>
      </c>
      <c r="E10" s="417"/>
      <c r="F10" s="417"/>
    </row>
    <row r="11" spans="1:6">
      <c r="A11" s="422">
        <v>1.82803404179927</v>
      </c>
      <c r="B11" s="422">
        <v>928000</v>
      </c>
      <c r="C11" s="423" t="s">
        <v>89</v>
      </c>
      <c r="D11" s="423" t="str">
        <v>התח.ממש.אי העלאת ג.פרישה נשי- ממשלת ישראל</v>
      </c>
      <c r="E11" s="417"/>
      <c r="F11" s="417"/>
    </row>
    <row r="12" spans="1:6">
      <c r="A12" s="422">
        <v>-0.00351308394912595</v>
      </c>
      <c r="B12" s="422">
        <v>-1783.41422</v>
      </c>
      <c r="C12" s="423" t="s">
        <v>30</v>
      </c>
      <c r="D12" s="423" t="str">
        <v>זכאים בגין נדל"ן- אחר</v>
      </c>
      <c r="E12" s="417"/>
      <c r="F12" s="417"/>
    </row>
    <row r="13" spans="1:6">
      <c r="A13" s="422">
        <v>0.00388425087667335</v>
      </c>
      <c r="B13" s="422">
        <v>1971.83681</v>
      </c>
      <c r="C13" s="423" t="s">
        <v>30</v>
      </c>
      <c r="D13" s="423" t="str">
        <v>ריבית/דיבידנד לקבל</v>
      </c>
      <c r="E13" s="417"/>
      <c r="F13" s="417"/>
    </row>
    <row r="14" spans="1:6">
      <c r="A14" s="424">
        <v>1.03720573835081</v>
      </c>
      <c r="B14" s="424">
        <v>526536.65259</v>
      </c>
      <c r="C14" s="425"/>
      <c r="D14" s="426" t="str">
        <v>סה''כ ל: בארץ</v>
      </c>
      <c r="E14" s="417"/>
      <c r="F14" s="417"/>
    </row>
    <row r="15" spans="1:6" ht="15.2" customHeight="1">
      <c r="A15" s="421" t="s">
        <v>42</v>
      </c>
      <c r="B15" s="421"/>
      <c r="C15" s="421"/>
      <c r="D15" s="421"/>
      <c r="E15" s="417"/>
      <c r="F15" s="417"/>
    </row>
    <row r="16" spans="1:6">
      <c r="A16" s="422">
        <v>1.96986426918024e-11</v>
      </c>
      <c r="B16" s="422">
        <v>1e-05</v>
      </c>
      <c r="C16" s="423" t="s">
        <v>30</v>
      </c>
      <c r="D16" s="423" t="s">
        <v>30</v>
      </c>
      <c r="E16" s="417"/>
      <c r="F16" s="417"/>
    </row>
    <row r="17" spans="1:6">
      <c r="A17" s="424">
        <v>1.96986426918024e-11</v>
      </c>
      <c r="B17" s="424">
        <v>1e-05</v>
      </c>
      <c r="C17" s="425"/>
      <c r="D17" s="426" t="s">
        <v>43</v>
      </c>
      <c r="E17" s="417"/>
      <c r="F17" s="417"/>
    </row>
    <row r="18" spans="1:6">
      <c r="A18" s="427">
        <v>1.03720573837051</v>
      </c>
      <c r="B18" s="427">
        <v>526536.6526</v>
      </c>
      <c r="C18" s="428"/>
      <c r="D18" s="429" t="str">
        <v>סה''כ השקעות אחרות</v>
      </c>
      <c r="E18" s="417"/>
      <c r="F18" s="417"/>
    </row>
    <row r="19" spans="1:6" ht="50.45" customHeight="1">
      <c r="A19" s="417"/>
      <c r="B19" s="417"/>
      <c r="C19" s="417"/>
      <c r="D19" s="417"/>
      <c r="E19" s="417"/>
      <c r="F19" s="417"/>
    </row>
    <row r="20" spans="1:6" ht="36" customHeight="1">
      <c r="A20" s="417" t="s">
        <v>8</v>
      </c>
      <c r="B20" s="417"/>
      <c r="C20" s="417"/>
      <c r="D20" s="417"/>
      <c r="E20" s="417"/>
      <c r="F20" s="41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0:E20"/>
    <mergeCell ref="A15:D15"/>
    <mergeCell ref="A7:D7"/>
    <mergeCell ref="A4:E4"/>
    <mergeCell ref="A3:E3"/>
    <mergeCell ref="A2:E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E98"/>
  <sheetViews>
    <sheetView workbookViewId="0" showGridLines="0">
      <selection activeCell="A8" sqref="A8"/>
    </sheetView>
  </sheetViews>
  <sheetFormatPr defaultRowHeight="12.75"/>
  <cols>
    <col min="1" max="1" style="430" width="15.43939" bestFit="1" customWidth="1"/>
    <col min="2" max="2" style="430" width="15.29849" bestFit="1" customWidth="1"/>
    <col min="3" max="3" style="430" width="25.31746" customWidth="1"/>
    <col min="4" max="4" style="430" width="6.852817" customWidth="1"/>
    <col min="5" max="5" style="430" width="90.29594" customWidth="1"/>
    <col min="6" max="256" style="430"/>
  </cols>
  <sheetData>
    <row r="1" spans="1:5" ht="0.95" customHeight="1">
      <c r="A1" s="431"/>
      <c r="B1" s="431"/>
      <c r="C1" s="431"/>
      <c r="D1" s="431"/>
      <c r="E1" s="431"/>
    </row>
    <row r="2" spans="1:5" ht="21.6" customHeight="1">
      <c r="A2" s="432" t="s">
        <v>179</v>
      </c>
      <c r="B2" s="432"/>
      <c r="C2" s="432"/>
      <c r="D2" s="432"/>
      <c r="E2" s="433"/>
    </row>
    <row r="3" spans="1:5" ht="36" customHeight="1">
      <c r="A3" s="434" t="s">
        <v>1</v>
      </c>
      <c r="B3" s="434"/>
      <c r="C3" s="434"/>
      <c r="D3" s="434"/>
      <c r="E3" s="433"/>
    </row>
    <row r="4" spans="1:5" ht="48.95" customHeight="1">
      <c r="A4" s="435" t="s">
        <v>2</v>
      </c>
      <c r="B4" s="435"/>
      <c r="C4" s="435"/>
      <c r="D4" s="435"/>
      <c r="E4" s="433"/>
    </row>
    <row r="5" spans="1:5" ht="28.7" customHeight="1">
      <c r="A5" s="433"/>
      <c r="B5" s="433"/>
      <c r="C5" s="433"/>
      <c r="D5" s="433"/>
      <c r="E5" s="433"/>
    </row>
    <row r="6" spans="1:5">
      <c r="A6" s="436" t="str">
        <v>תאריך סיום ההתחייבות 
 (תאריך)</v>
      </c>
      <c r="B6" s="436" t="str">
        <v>סכום ההתחייבות  
 (אלפי ש''ח)</v>
      </c>
      <c r="C6" s="436" t="s">
        <v>26</v>
      </c>
      <c r="D6" s="433"/>
      <c r="E6" s="433"/>
    </row>
    <row r="7" spans="1:5" ht="15.2" customHeight="1">
      <c r="A7" s="437" t="s">
        <v>27</v>
      </c>
      <c r="B7" s="437"/>
      <c r="C7" s="437"/>
      <c r="D7" s="433"/>
      <c r="E7" s="433"/>
    </row>
    <row r="8" spans="1:5" ht="15.2" customHeight="1">
      <c r="A8" s="438" t="s">
        <v>180</v>
      </c>
      <c r="B8" s="439">
        <v>104.61</v>
      </c>
      <c r="C8" s="440" t="str">
        <v>Giza 4</v>
      </c>
      <c r="D8" s="433"/>
      <c r="E8" s="433"/>
    </row>
    <row r="9" spans="1:5" ht="15.2" customHeight="1">
      <c r="A9" s="438" t="s">
        <v>181</v>
      </c>
      <c r="B9" s="439">
        <v>156.915</v>
      </c>
      <c r="C9" s="440" t="str">
        <v>Vertex III</v>
      </c>
      <c r="D9" s="433"/>
      <c r="E9" s="433"/>
    </row>
    <row r="10" spans="1:5" ht="15.2" customHeight="1">
      <c r="A10" s="438" t="str">
        <v>דצמבר 2015</v>
      </c>
      <c r="B10" s="439">
        <v>734.689978</v>
      </c>
      <c r="C10" s="440" t="str">
        <v>Plenus 2</v>
      </c>
      <c r="D10" s="433"/>
      <c r="E10" s="433"/>
    </row>
    <row r="11" spans="1:5" ht="15.2" customHeight="1">
      <c r="A11" s="438" t="s">
        <v>182</v>
      </c>
      <c r="B11" s="439">
        <v>2097.772226</v>
      </c>
      <c r="C11" s="440" t="str">
        <v>Vintage II</v>
      </c>
      <c r="D11" s="433"/>
      <c r="E11" s="433"/>
    </row>
    <row r="12" spans="1:5" ht="15.2" customHeight="1">
      <c r="A12" s="438" t="str">
        <v>פברואר 2015</v>
      </c>
      <c r="B12" s="439">
        <v>373.070643</v>
      </c>
      <c r="C12" s="440" t="str">
        <v>Vintage III</v>
      </c>
      <c r="D12" s="433"/>
      <c r="E12" s="433"/>
    </row>
    <row r="13" spans="1:5" ht="15.2" customHeight="1">
      <c r="A13" s="438" t="s">
        <v>183</v>
      </c>
      <c r="B13" s="439">
        <v>836.88</v>
      </c>
      <c r="C13" s="440" t="str">
        <v>SCP VitaLife II</v>
      </c>
      <c r="D13" s="433"/>
      <c r="E13" s="433"/>
    </row>
    <row r="14" spans="1:5" ht="15.2" customHeight="1">
      <c r="A14" s="438" t="s">
        <v>180</v>
      </c>
      <c r="B14" s="439">
        <v>2445.4331</v>
      </c>
      <c r="C14" s="440" t="str">
        <v>Plenus 3</v>
      </c>
      <c r="D14" s="433"/>
      <c r="E14" s="433"/>
    </row>
    <row r="15" spans="1:5" ht="15.2" customHeight="1">
      <c r="A15" s="438" t="str">
        <v>אפריל 2022</v>
      </c>
      <c r="B15" s="439">
        <v>2785.24125</v>
      </c>
      <c r="C15" s="440" t="str">
        <v>Vintage Venture IV</v>
      </c>
      <c r="D15" s="433"/>
      <c r="E15" s="433"/>
    </row>
    <row r="16" spans="1:5" ht="15.2" customHeight="1">
      <c r="A16" s="438" t="s">
        <v>182</v>
      </c>
      <c r="B16" s="439">
        <v>621.759996</v>
      </c>
      <c r="C16" s="440" t="str">
        <v>Gemini Israel V</v>
      </c>
      <c r="D16" s="433"/>
      <c r="E16" s="433"/>
    </row>
    <row r="17" spans="1:5" ht="15.2" customHeight="1">
      <c r="A17" s="438" t="s">
        <v>184</v>
      </c>
      <c r="B17" s="439">
        <v>6660.17</v>
      </c>
      <c r="C17" s="440" t="str">
        <v>Carmel Ventures IV</v>
      </c>
      <c r="D17" s="433"/>
      <c r="E17" s="433"/>
    </row>
    <row r="18" spans="1:5" ht="15.2" customHeight="1">
      <c r="A18" s="438" t="s">
        <v>185</v>
      </c>
      <c r="B18" s="439">
        <v>13786.565848</v>
      </c>
      <c r="C18" s="440" t="str">
        <v>Israel Growth Partners I</v>
      </c>
      <c r="D18" s="433"/>
      <c r="E18" s="433"/>
    </row>
    <row r="19" spans="1:5" ht="15.2" customHeight="1">
      <c r="A19" s="438" t="str">
        <v>מאי 2016</v>
      </c>
      <c r="B19" s="439">
        <v>300.43992</v>
      </c>
      <c r="C19" s="440" t="str">
        <v>Tene Growth Capital II</v>
      </c>
      <c r="D19" s="433"/>
      <c r="E19" s="433"/>
    </row>
    <row r="20" spans="1:5" ht="15.2" customHeight="1">
      <c r="A20" s="438" t="str">
        <v>ינואר 2016</v>
      </c>
      <c r="B20" s="439">
        <v>4236.607364</v>
      </c>
      <c r="C20" s="440" t="str">
        <v>Fimi Opportunity IV</v>
      </c>
      <c r="D20" s="433"/>
      <c r="E20" s="433"/>
    </row>
    <row r="21" spans="1:5" ht="15.2" customHeight="1">
      <c r="A21" s="438" t="s">
        <v>186</v>
      </c>
      <c r="B21" s="439">
        <v>313.83</v>
      </c>
      <c r="C21" s="440" t="str">
        <v>Fortissimo II</v>
      </c>
      <c r="D21" s="433"/>
      <c r="E21" s="433"/>
    </row>
    <row r="22" spans="1:5" ht="15.2" customHeight="1">
      <c r="A22" s="438" t="s">
        <v>187</v>
      </c>
      <c r="B22" s="439">
        <v>1382.487403</v>
      </c>
      <c r="C22" s="440" t="str">
        <v>FIMI Opportunity II</v>
      </c>
      <c r="D22" s="433"/>
      <c r="E22" s="433"/>
    </row>
    <row r="23" spans="1:5" ht="15.2" customHeight="1">
      <c r="A23" s="438" t="str">
        <v>ספטמבר 2014</v>
      </c>
      <c r="B23" s="439">
        <v>2180.236289</v>
      </c>
      <c r="C23" s="440" t="str">
        <v>Markstone Isr Parl</v>
      </c>
      <c r="D23" s="433"/>
      <c r="E23" s="433"/>
    </row>
    <row r="24" spans="1:5" ht="15.2" customHeight="1">
      <c r="A24" s="438" t="s">
        <v>188</v>
      </c>
      <c r="B24" s="439">
        <v>389.700146</v>
      </c>
      <c r="C24" s="440" t="str">
        <v>Sky I</v>
      </c>
      <c r="D24" s="433"/>
      <c r="E24" s="433"/>
    </row>
    <row r="25" spans="1:5" ht="15.2" customHeight="1">
      <c r="A25" s="438" t="str">
        <v>ספטמבר 2016</v>
      </c>
      <c r="B25" s="439">
        <v>2963.95</v>
      </c>
      <c r="C25" s="440" t="str">
        <v>Israel Infrastructure I</v>
      </c>
      <c r="D25" s="433"/>
      <c r="E25" s="433"/>
    </row>
    <row r="26" spans="1:5" ht="15.2" customHeight="1">
      <c r="A26" s="438" t="str">
        <v>יוני 2016</v>
      </c>
      <c r="B26" s="439">
        <v>2522.339</v>
      </c>
      <c r="C26" s="440" t="str">
        <v>Klirmark I</v>
      </c>
      <c r="D26" s="433"/>
      <c r="E26" s="433"/>
    </row>
    <row r="27" spans="1:5" ht="15.2" customHeight="1">
      <c r="A27" s="438" t="str">
        <v>יולי 2020</v>
      </c>
      <c r="B27" s="439">
        <v>4761.979706</v>
      </c>
      <c r="C27" s="440" t="str">
        <v>Sky II</v>
      </c>
      <c r="D27" s="433"/>
      <c r="E27" s="433"/>
    </row>
    <row r="28" spans="1:5" ht="15.2" customHeight="1">
      <c r="A28" s="438" t="str">
        <v>אוגוסט 2021</v>
      </c>
      <c r="B28" s="439">
        <v>6119.685</v>
      </c>
      <c r="C28" s="440" t="str">
        <v>Israel Infrastructure II</v>
      </c>
      <c r="D28" s="433"/>
      <c r="E28" s="433"/>
    </row>
    <row r="29" spans="1:5" ht="15.2" customHeight="1">
      <c r="A29" s="438" t="s">
        <v>189</v>
      </c>
      <c r="B29" s="439">
        <v>5596.635</v>
      </c>
      <c r="C29" s="440" t="str">
        <v>Fortissimo III</v>
      </c>
      <c r="D29" s="433"/>
      <c r="E29" s="433"/>
    </row>
    <row r="30" spans="1:5" ht="15.2" customHeight="1">
      <c r="A30" s="438" t="str">
        <v>אוגוסט 2019</v>
      </c>
      <c r="B30" s="439">
        <v>2545.8587</v>
      </c>
      <c r="C30" s="440" t="str">
        <v>Vintage Investment Partners V</v>
      </c>
      <c r="D30" s="433"/>
      <c r="E30" s="433"/>
    </row>
    <row r="31" spans="1:5" ht="15.2" customHeight="1">
      <c r="A31" s="438" t="str">
        <v>יולי 2022</v>
      </c>
      <c r="B31" s="439">
        <v>20825.922689</v>
      </c>
      <c r="C31" s="440" t="str">
        <v>Fimi V</v>
      </c>
      <c r="D31" s="433"/>
      <c r="E31" s="433"/>
    </row>
    <row r="32" spans="1:5" ht="15.2" customHeight="1">
      <c r="A32" s="438" t="s">
        <v>190</v>
      </c>
      <c r="B32" s="439">
        <v>5950.189</v>
      </c>
      <c r="C32" s="440" t="str">
        <v>Noy Infrastructure</v>
      </c>
      <c r="D32" s="433"/>
      <c r="E32" s="433"/>
    </row>
    <row r="33" spans="1:5" ht="15.2" customHeight="1">
      <c r="A33" s="438" t="str">
        <v>דצמבר 2023</v>
      </c>
      <c r="B33" s="439">
        <v>30971.931518</v>
      </c>
      <c r="C33" s="440" t="str">
        <v>Tene Growth Capital III</v>
      </c>
      <c r="D33" s="433"/>
      <c r="E33" s="433"/>
    </row>
    <row r="34" spans="1:5" ht="15.2" customHeight="1">
      <c r="A34" s="438" t="str">
        <v>גמר השקעה</v>
      </c>
      <c r="B34" s="439">
        <v>0</v>
      </c>
      <c r="C34" s="440" t="str">
        <v>Faire fund II</v>
      </c>
      <c r="D34" s="433"/>
      <c r="E34" s="433"/>
    </row>
    <row r="35" spans="1:5" ht="15.2" customHeight="1">
      <c r="A35" s="438" t="str">
        <v>מאי 2014</v>
      </c>
      <c r="B35" s="439">
        <v>0</v>
      </c>
      <c r="C35" s="440" t="str">
        <v>Faire fund 1</v>
      </c>
      <c r="D35" s="433"/>
      <c r="E35" s="433"/>
    </row>
    <row r="36" spans="1:5" ht="15.2" customHeight="1">
      <c r="A36" s="438" t="s">
        <v>183</v>
      </c>
      <c r="B36" s="439">
        <v>12105.6957</v>
      </c>
      <c r="C36" s="440" t="str">
        <v>Bereshit – Manof Fund</v>
      </c>
      <c r="D36" s="433"/>
      <c r="E36" s="433"/>
    </row>
    <row r="37" spans="1:5" ht="15.2" customHeight="1">
      <c r="A37" s="441">
        <v>42458</v>
      </c>
      <c r="B37" s="439">
        <v>28922.8389001489</v>
      </c>
      <c r="C37" s="440" t="str">
        <v>דוראד </v>
      </c>
      <c r="D37" s="433"/>
      <c r="E37" s="433"/>
    </row>
    <row r="38" spans="1:5" ht="15.2" customHeight="1">
      <c r="A38" s="441">
        <v>42069</v>
      </c>
      <c r="B38" s="439">
        <v>10325.02809</v>
      </c>
      <c r="C38" s="440" t="str">
        <v>אשדוד התפלה </v>
      </c>
      <c r="D38" s="433"/>
      <c r="E38" s="433"/>
    </row>
    <row r="39" spans="1:5" ht="15.2" customHeight="1">
      <c r="A39" s="441">
        <v>43390</v>
      </c>
      <c r="B39" s="439">
        <v>88792.95377</v>
      </c>
      <c r="C39" s="440" t="str">
        <v>עיר הבהדים </v>
      </c>
      <c r="D39" s="433"/>
      <c r="E39" s="433"/>
    </row>
    <row r="40" spans="1:5" ht="15.2" customHeight="1">
      <c r="A40" s="441">
        <v>42369</v>
      </c>
      <c r="B40" s="439">
        <v>8128.27350435489</v>
      </c>
      <c r="C40" s="440" t="str">
        <v>רבוע כחול נדל"ן </v>
      </c>
      <c r="D40" s="433"/>
      <c r="E40" s="433"/>
    </row>
    <row r="41" spans="1:5" ht="15.2" customHeight="1">
      <c r="A41" s="441">
        <v>42583</v>
      </c>
      <c r="B41" s="439">
        <v>57017.465437274</v>
      </c>
      <c r="C41" s="440" t="str">
        <v>דליה </v>
      </c>
      <c r="D41" s="433"/>
      <c r="E41" s="433"/>
    </row>
    <row r="42" spans="1:5" ht="15.2" customHeight="1">
      <c r="A42" s="441">
        <v>41820</v>
      </c>
      <c r="B42" s="439">
        <v>12250</v>
      </c>
      <c r="C42" s="440" t="str">
        <v>אנרגיקס פרויקטים </v>
      </c>
      <c r="D42" s="433"/>
      <c r="E42" s="433"/>
    </row>
    <row r="43" spans="1:5" ht="15.2" customHeight="1">
      <c r="A43" s="441">
        <v>41808</v>
      </c>
      <c r="B43" s="439">
        <v>23000</v>
      </c>
      <c r="C43" s="440" t="str">
        <v>תלמי אליהו </v>
      </c>
      <c r="D43" s="433"/>
      <c r="E43" s="433"/>
    </row>
    <row r="44" spans="1:5">
      <c r="A44" s="442"/>
      <c r="B44" s="443">
        <v>362207.155177778</v>
      </c>
      <c r="C44" s="444" t="s">
        <v>41</v>
      </c>
      <c r="D44" s="433"/>
      <c r="E44" s="433"/>
    </row>
    <row r="45" spans="1:5" ht="15.2" customHeight="1">
      <c r="A45" s="437" t="s">
        <v>42</v>
      </c>
      <c r="B45" s="437"/>
      <c r="C45" s="437"/>
      <c r="D45" s="433"/>
      <c r="E45" s="433"/>
    </row>
    <row r="46" spans="1:5" ht="15.2" customHeight="1">
      <c r="A46" s="438" t="s">
        <v>186</v>
      </c>
      <c r="B46" s="439">
        <v>180.45225</v>
      </c>
      <c r="C46" s="440" t="str">
        <v>Apax Europe VII-B</v>
      </c>
      <c r="D46" s="433"/>
      <c r="E46" s="433"/>
    </row>
    <row r="47" spans="1:5" ht="15.2" customHeight="1">
      <c r="A47" s="438" t="s">
        <v>185</v>
      </c>
      <c r="B47" s="439">
        <v>16673.7879</v>
      </c>
      <c r="C47" s="440" t="str">
        <v>Pantheon Europe VI</v>
      </c>
      <c r="D47" s="433"/>
      <c r="E47" s="433"/>
    </row>
    <row r="48" spans="1:5" ht="15.2" customHeight="1">
      <c r="A48" s="438" t="s">
        <v>191</v>
      </c>
      <c r="B48" s="439">
        <v>2097.869862</v>
      </c>
      <c r="C48" s="440" t="str">
        <v>Hamilton Lane Secondary II</v>
      </c>
      <c r="D48" s="433"/>
      <c r="E48" s="433"/>
    </row>
    <row r="49" spans="1:5" ht="15.2" customHeight="1">
      <c r="A49" s="438" t="s">
        <v>191</v>
      </c>
      <c r="B49" s="439">
        <v>5572.78276929</v>
      </c>
      <c r="C49" s="440" t="str">
        <v>Odyssey Investment IV</v>
      </c>
      <c r="D49" s="433"/>
      <c r="E49" s="433"/>
    </row>
    <row r="50" spans="1:5" ht="15.2" customHeight="1">
      <c r="A50" s="438" t="str">
        <v>אפריל 2019</v>
      </c>
      <c r="B50" s="439">
        <v>4247.940114</v>
      </c>
      <c r="C50" s="440" t="str">
        <v>Lindsay Goldberg III</v>
      </c>
      <c r="D50" s="433"/>
      <c r="E50" s="433"/>
    </row>
    <row r="51" spans="1:5" ht="15.2" customHeight="1">
      <c r="A51" s="438" t="str">
        <v>מאי 2019</v>
      </c>
      <c r="B51" s="439">
        <v>4387.97437265</v>
      </c>
      <c r="C51" s="440" t="str">
        <v>Levine Leicthman IV</v>
      </c>
      <c r="D51" s="433"/>
      <c r="E51" s="433"/>
    </row>
    <row r="52" spans="1:5" ht="15.2" customHeight="1">
      <c r="A52" s="438" t="s">
        <v>188</v>
      </c>
      <c r="B52" s="439">
        <v>7515.436951</v>
      </c>
      <c r="C52" s="440" t="str">
        <v>OHA Strategic Credit</v>
      </c>
      <c r="D52" s="433"/>
      <c r="E52" s="433"/>
    </row>
    <row r="53" spans="1:5" ht="15.2" customHeight="1">
      <c r="A53" s="438" t="str">
        <v>אוגוסט 2017</v>
      </c>
      <c r="B53" s="439">
        <v>6900.323177</v>
      </c>
      <c r="C53" s="440" t="str">
        <v>KPS SS III</v>
      </c>
      <c r="D53" s="433"/>
      <c r="E53" s="433"/>
    </row>
    <row r="54" spans="1:5" ht="15.2" customHeight="1">
      <c r="A54" s="438" t="str">
        <v>אוקטובר 2017</v>
      </c>
      <c r="B54" s="439">
        <v>3220.945387</v>
      </c>
      <c r="C54" s="440" t="str">
        <v>TPG Partners VI Secondary</v>
      </c>
      <c r="D54" s="433"/>
      <c r="E54" s="433"/>
    </row>
    <row r="55" spans="1:5" ht="15.2" customHeight="1">
      <c r="A55" s="438" t="str">
        <v>אוקטובר 2023</v>
      </c>
      <c r="B55" s="439">
        <v>16005.33</v>
      </c>
      <c r="C55" s="440" t="str">
        <v>HV Venture VI Asia Pac.</v>
      </c>
      <c r="D55" s="433"/>
      <c r="E55" s="433"/>
    </row>
    <row r="56" spans="1:5" ht="15.2" customHeight="1">
      <c r="A56" s="438" t="str">
        <v>דצמבר 2022</v>
      </c>
      <c r="B56" s="439">
        <v>37564.2368252052</v>
      </c>
      <c r="C56" s="440" t="str">
        <v>Partner Group I</v>
      </c>
      <c r="D56" s="433"/>
      <c r="E56" s="433"/>
    </row>
    <row r="57" spans="1:5" ht="15.2" customHeight="1">
      <c r="A57" s="438" t="str">
        <v>ינואר 2018</v>
      </c>
      <c r="B57" s="439">
        <v>4404.98231976</v>
      </c>
      <c r="C57" s="440" t="str">
        <v>American Securities II</v>
      </c>
      <c r="D57" s="433"/>
      <c r="E57" s="433"/>
    </row>
    <row r="58" spans="1:5" ht="15.2" customHeight="1">
      <c r="A58" s="438" t="str">
        <v>מאי 2018</v>
      </c>
      <c r="B58" s="439">
        <v>7327.12824591</v>
      </c>
      <c r="C58" s="440" t="str">
        <v>Enhanced Equity Fund II</v>
      </c>
      <c r="D58" s="433"/>
      <c r="E58" s="433"/>
    </row>
    <row r="59" spans="1:5" ht="15.2" customHeight="1">
      <c r="A59" s="438" t="str">
        <v>יוני 2020</v>
      </c>
      <c r="B59" s="439">
        <v>8908.730567</v>
      </c>
      <c r="C59" s="440" t="str">
        <v>Energy Capital Partners </v>
      </c>
      <c r="D59" s="433"/>
      <c r="E59" s="433"/>
    </row>
    <row r="60" spans="1:5" ht="15.2" customHeight="1">
      <c r="A60" s="438" t="str">
        <v>מאי 2017</v>
      </c>
      <c r="B60" s="439">
        <v>6338.2742203</v>
      </c>
      <c r="C60" s="440" t="str">
        <v>H.I.G. Opportunity Fund II</v>
      </c>
      <c r="D60" s="433"/>
      <c r="E60" s="433"/>
    </row>
    <row r="61" spans="1:5" ht="15.2" customHeight="1">
      <c r="A61" s="438" t="str">
        <v>יוני 2018</v>
      </c>
      <c r="B61" s="439">
        <v>13922.572796</v>
      </c>
      <c r="C61" s="440" t="str">
        <v>J.H. Whitney VII, L.P.</v>
      </c>
      <c r="D61" s="433"/>
      <c r="E61" s="433"/>
    </row>
    <row r="62" spans="1:5" ht="15.2" customHeight="1">
      <c r="A62" s="438" t="str">
        <v>ספטמבר 2021</v>
      </c>
      <c r="B62" s="439">
        <v>22303.985275</v>
      </c>
      <c r="C62" s="440" t="str">
        <v>Kohlberg Investors VII L.P</v>
      </c>
      <c r="D62" s="433"/>
      <c r="E62" s="433"/>
    </row>
    <row r="63" spans="1:5" ht="15.2" customHeight="1">
      <c r="A63" s="438" t="str">
        <v>פברואר 2021</v>
      </c>
      <c r="B63" s="439">
        <v>17778.954193</v>
      </c>
      <c r="C63" s="440" t="str">
        <v>American Securities VI</v>
      </c>
      <c r="D63" s="433"/>
      <c r="E63" s="433"/>
    </row>
    <row r="64" spans="1:5" ht="15.2" customHeight="1">
      <c r="A64" s="438" t="str">
        <v>יולי 2021</v>
      </c>
      <c r="B64" s="439">
        <v>16281.54953183</v>
      </c>
      <c r="C64" s="440" t="str">
        <v>Blackstone VI</v>
      </c>
      <c r="D64" s="433"/>
      <c r="E64" s="433"/>
    </row>
    <row r="65" spans="1:5" ht="15.2" customHeight="1">
      <c r="A65" s="438" t="str">
        <v>אוקטובר 2022</v>
      </c>
      <c r="B65" s="439">
        <v>19260.63590143</v>
      </c>
      <c r="C65" s="440" t="str">
        <v>Blackstone Energy</v>
      </c>
      <c r="D65" s="433"/>
      <c r="E65" s="433"/>
    </row>
    <row r="66" spans="1:5" ht="15.2" customHeight="1">
      <c r="A66" s="438" t="str">
        <v>נובמבר 2018</v>
      </c>
      <c r="B66" s="439">
        <v>7742.203535</v>
      </c>
      <c r="C66" s="440" t="str">
        <v>TPG Opportunty II </v>
      </c>
      <c r="D66" s="433"/>
      <c r="E66" s="433"/>
    </row>
    <row r="67" spans="1:5" ht="15.2" customHeight="1">
      <c r="A67" s="438" t="s">
        <v>189</v>
      </c>
      <c r="B67" s="439">
        <v>18368.860444</v>
      </c>
      <c r="C67" s="440" t="str">
        <v>Platinum Equity III</v>
      </c>
      <c r="D67" s="433"/>
      <c r="E67" s="433"/>
    </row>
    <row r="68" spans="1:5" ht="15.2" customHeight="1">
      <c r="A68" s="438" t="str">
        <v>פברואר 2022</v>
      </c>
      <c r="B68" s="439">
        <v>12217.31747973</v>
      </c>
      <c r="C68" s="440" t="str">
        <v>BC European Partners IX</v>
      </c>
      <c r="D68" s="433"/>
      <c r="E68" s="433"/>
    </row>
    <row r="69" spans="1:5" ht="15.2" customHeight="1">
      <c r="A69" s="438" t="str">
        <v>אוגוסט 2020</v>
      </c>
      <c r="B69" s="439">
        <v>11020.938973</v>
      </c>
      <c r="C69" s="440" t="str">
        <v>Gores Small Cap</v>
      </c>
      <c r="D69" s="433"/>
      <c r="E69" s="433"/>
    </row>
    <row r="70" spans="1:5" ht="15.2" customHeight="1">
      <c r="A70" s="438" t="s">
        <v>187</v>
      </c>
      <c r="B70" s="439">
        <v>118.4401394</v>
      </c>
      <c r="C70" s="440" t="str">
        <v>Kohlberg IV Secondary</v>
      </c>
      <c r="D70" s="433"/>
      <c r="E70" s="433"/>
    </row>
    <row r="71" spans="1:5" ht="15.2" customHeight="1">
      <c r="A71" s="438" t="s">
        <v>187</v>
      </c>
      <c r="B71" s="439">
        <v>242.21552828</v>
      </c>
      <c r="C71" s="440" t="str">
        <v>Kohlberg V Secondary</v>
      </c>
      <c r="D71" s="433"/>
      <c r="E71" s="433"/>
    </row>
    <row r="72" spans="1:5" ht="15.2" customHeight="1">
      <c r="A72" s="438" t="str">
        <v>יוני 2017</v>
      </c>
      <c r="B72" s="439">
        <v>607.62118736</v>
      </c>
      <c r="C72" s="440" t="str">
        <v>Kohlberg VI Secondary</v>
      </c>
      <c r="D72" s="433"/>
      <c r="E72" s="433"/>
    </row>
    <row r="73" spans="1:5" ht="15.2" customHeight="1">
      <c r="A73" s="438" t="str">
        <v>ינואר 2024</v>
      </c>
      <c r="B73" s="439">
        <v>226.808428</v>
      </c>
      <c r="C73" s="440" t="str">
        <v>Secondary SPV-2</v>
      </c>
      <c r="D73" s="433"/>
      <c r="E73" s="433"/>
    </row>
    <row r="74" spans="1:5" ht="15.2" customHeight="1">
      <c r="A74" s="438" t="s">
        <v>192</v>
      </c>
      <c r="B74" s="439">
        <v>8443.219554</v>
      </c>
      <c r="C74" s="440" t="str">
        <v>Baring Vostok V</v>
      </c>
      <c r="D74" s="433"/>
      <c r="E74" s="433"/>
    </row>
    <row r="75" spans="1:5" ht="15.2" customHeight="1">
      <c r="A75" s="438" t="s">
        <v>192</v>
      </c>
      <c r="B75" s="439">
        <v>22903.68211538</v>
      </c>
      <c r="C75" s="440" t="str">
        <v>Coller International VI</v>
      </c>
      <c r="D75" s="433"/>
      <c r="E75" s="433"/>
    </row>
    <row r="76" spans="1:5" ht="15.2" customHeight="1">
      <c r="A76" s="438" t="str">
        <v>יוני 2022</v>
      </c>
      <c r="B76" s="439">
        <v>5644.17156237</v>
      </c>
      <c r="C76" s="440" t="str">
        <v>Gridiron Capital II</v>
      </c>
      <c r="D76" s="433"/>
      <c r="E76" s="433"/>
    </row>
    <row r="77" spans="1:5" ht="15.2" customHeight="1">
      <c r="A77" s="438" t="s">
        <v>190</v>
      </c>
      <c r="B77" s="439">
        <v>8976.60359233</v>
      </c>
      <c r="C77" s="440" t="str">
        <v>Ethos PE VI</v>
      </c>
      <c r="D77" s="433"/>
      <c r="E77" s="433"/>
    </row>
    <row r="78" spans="1:5" ht="15.2" customHeight="1">
      <c r="A78" s="438" t="s">
        <v>193</v>
      </c>
      <c r="B78" s="439">
        <v>3823.48908392</v>
      </c>
      <c r="C78" s="440" t="str">
        <v>SSG Capital II</v>
      </c>
      <c r="D78" s="433"/>
      <c r="E78" s="433"/>
    </row>
    <row r="79" spans="1:5" ht="15.2" customHeight="1">
      <c r="A79" s="438" t="str">
        <v>נובמבר 2020</v>
      </c>
      <c r="B79" s="439">
        <v>87771.9744</v>
      </c>
      <c r="C79" s="440" t="str">
        <v>Partner Group II</v>
      </c>
      <c r="D79" s="433"/>
      <c r="E79" s="433"/>
    </row>
    <row r="80" spans="1:5" ht="15.2" customHeight="1">
      <c r="A80" s="438" t="str">
        <v>דצמבר 2024</v>
      </c>
      <c r="B80" s="439">
        <v>15941.939827</v>
      </c>
      <c r="C80" s="440" t="str">
        <v>Ridgemont Equity I</v>
      </c>
      <c r="D80" s="433"/>
      <c r="E80" s="433"/>
    </row>
    <row r="81" spans="1:5" ht="15.2" customHeight="1">
      <c r="A81" s="438" t="str">
        <v>ספטמבר 2024</v>
      </c>
      <c r="B81" s="439">
        <v>8578.02</v>
      </c>
      <c r="C81" s="440" t="str">
        <v>Advent International VII</v>
      </c>
      <c r="D81" s="433"/>
      <c r="E81" s="433"/>
    </row>
    <row r="82" spans="1:5" ht="15.2" customHeight="1">
      <c r="A82" s="438" t="str">
        <v>מרץ 2023</v>
      </c>
      <c r="B82" s="439">
        <v>21829.924138</v>
      </c>
      <c r="C82" s="440" t="str">
        <v>High Road Capital II</v>
      </c>
      <c r="D82" s="433"/>
      <c r="E82" s="433"/>
    </row>
    <row r="83" spans="1:5" ht="15.2" customHeight="1">
      <c r="A83" s="438" t="str">
        <v>פברואר 2017</v>
      </c>
      <c r="B83" s="439">
        <v>1695.044648</v>
      </c>
      <c r="C83" s="440" t="str">
        <v>Secondary Investment SPV-4</v>
      </c>
      <c r="D83" s="433"/>
      <c r="E83" s="433"/>
    </row>
    <row r="84" spans="1:5" ht="15.2" customHeight="1">
      <c r="A84" s="438" t="str">
        <v>יוני 2023</v>
      </c>
      <c r="B84" s="439">
        <v>12711.23464083</v>
      </c>
      <c r="C84" s="440" t="str">
        <v>Levine Leichtman V</v>
      </c>
      <c r="D84" s="433"/>
      <c r="E84" s="433"/>
    </row>
    <row r="85" spans="1:5" ht="15.2" customHeight="1">
      <c r="A85" s="438" t="str">
        <v>ינואר 2023</v>
      </c>
      <c r="B85" s="439">
        <v>5266.897306</v>
      </c>
      <c r="C85" s="440" t="str">
        <v>NG Capital II</v>
      </c>
      <c r="D85" s="433"/>
      <c r="E85" s="433"/>
    </row>
    <row r="86" spans="1:5" ht="15.2" customHeight="1">
      <c r="A86" s="438" t="s">
        <v>181</v>
      </c>
      <c r="B86" s="439">
        <v>7691.244517</v>
      </c>
      <c r="C86" s="440" t="str">
        <v>HL International Feeder H-Aion</v>
      </c>
      <c r="D86" s="433"/>
      <c r="E86" s="433"/>
    </row>
    <row r="87" spans="1:5" ht="15.2" customHeight="1">
      <c r="A87" s="438" t="s">
        <v>181</v>
      </c>
      <c r="B87" s="439">
        <v>52526.787148</v>
      </c>
      <c r="C87" s="440" t="str">
        <v>HL International Feeder H1-Direct</v>
      </c>
      <c r="D87" s="433"/>
      <c r="E87" s="433"/>
    </row>
    <row r="88" spans="1:5" ht="15.2" customHeight="1">
      <c r="A88" s="438" t="s">
        <v>181</v>
      </c>
      <c r="B88" s="439">
        <v>68831.629526</v>
      </c>
      <c r="C88" s="440" t="str">
        <v>HL International Feeder H2-Secondary</v>
      </c>
      <c r="D88" s="433"/>
      <c r="E88" s="433"/>
    </row>
    <row r="89" spans="1:5" ht="15.2" customHeight="1">
      <c r="A89" s="438" t="str">
        <v>פברואר 2023</v>
      </c>
      <c r="B89" s="439">
        <v>8773.337331</v>
      </c>
      <c r="C89" s="440" t="str">
        <v>CDH Fund V</v>
      </c>
      <c r="D89" s="433"/>
      <c r="E89" s="433"/>
    </row>
    <row r="90" spans="1:5" ht="15.2" customHeight="1">
      <c r="A90" s="438" t="str">
        <v>נובמבר 2023</v>
      </c>
      <c r="B90" s="439">
        <v>43311.5506758</v>
      </c>
      <c r="C90" s="440" t="str">
        <v>Apollo VIII</v>
      </c>
      <c r="D90" s="433"/>
      <c r="E90" s="433"/>
    </row>
    <row r="91" spans="1:5" ht="15.2" customHeight="1">
      <c r="A91" s="438" t="s">
        <v>184</v>
      </c>
      <c r="B91" s="439">
        <v>10409.40212873</v>
      </c>
      <c r="C91" s="440" t="str">
        <v>TZP Capital II</v>
      </c>
      <c r="D91" s="433"/>
      <c r="E91" s="433"/>
    </row>
    <row r="92" spans="1:5" ht="15.2" customHeight="1">
      <c r="A92" s="438" t="s">
        <v>193</v>
      </c>
      <c r="B92" s="439">
        <v>19619.413715</v>
      </c>
      <c r="C92" s="440" t="str">
        <v>Waterton Precious Metals II</v>
      </c>
      <c r="D92" s="433"/>
      <c r="E92" s="433"/>
    </row>
    <row r="93" spans="1:5" ht="15.2" customHeight="1">
      <c r="A93" s="438" t="str">
        <v>פברואר 2025</v>
      </c>
      <c r="B93" s="439">
        <v>41844</v>
      </c>
      <c r="C93" s="440" t="str">
        <v>Energy Capital Partners III</v>
      </c>
      <c r="D93" s="433"/>
      <c r="E93" s="433"/>
    </row>
    <row r="94" spans="1:5" ht="15.2" customHeight="1">
      <c r="A94" s="438" t="str">
        <v>אוגוסט 2022</v>
      </c>
      <c r="B94" s="439">
        <v>7349.661484</v>
      </c>
      <c r="C94" s="440" t="str">
        <v>Blackstone RE VII</v>
      </c>
      <c r="D94" s="433"/>
      <c r="E94" s="433"/>
    </row>
    <row r="95" spans="1:5">
      <c r="A95" s="442"/>
      <c r="B95" s="443">
        <v>735381.525766505</v>
      </c>
      <c r="C95" s="444" t="s">
        <v>43</v>
      </c>
      <c r="D95" s="433"/>
      <c r="E95" s="433"/>
    </row>
    <row r="96" spans="1:5">
      <c r="A96" s="445"/>
      <c r="B96" s="446">
        <v>1097588.68094428</v>
      </c>
      <c r="C96" s="447" t="str">
        <v>סה''כ יתרות התחייבות להשקעה</v>
      </c>
      <c r="D96" s="433"/>
      <c r="E96" s="433"/>
    </row>
    <row r="97" spans="1:5" ht="50.45" customHeight="1">
      <c r="A97" s="433"/>
      <c r="B97" s="433"/>
      <c r="C97" s="433"/>
      <c r="D97" s="433"/>
      <c r="E97" s="433"/>
    </row>
    <row r="98" spans="1:5" ht="36" customHeight="1">
      <c r="A98" s="433" t="s">
        <v>8</v>
      </c>
      <c r="B98" s="433"/>
      <c r="C98" s="433"/>
      <c r="D98" s="433"/>
      <c r="E98" s="43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8:D98"/>
    <mergeCell ref="A45:C45"/>
    <mergeCell ref="A7:C7"/>
    <mergeCell ref="A4:D4"/>
    <mergeCell ref="A3:D3"/>
    <mergeCell ref="A2:D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4" sqref="A4:O4"/>
    </sheetView>
  </sheetViews>
  <sheetFormatPr defaultRowHeight="12.75"/>
  <cols>
    <col min="1" max="2" style="448" width="9.428005" customWidth="1"/>
    <col min="3" max="4" style="448" width="14.2966" customWidth="1"/>
    <col min="5" max="5" style="448" width="9.428005" customWidth="1"/>
    <col min="6" max="7" style="448" width="7.424211" customWidth="1"/>
    <col min="8" max="9" style="448" width="9.428005" customWidth="1"/>
    <col min="10" max="11" style="448" width="7.424211" customWidth="1"/>
    <col min="12" max="12" style="448" width="8.711805" customWidth="1"/>
    <col min="13" max="13" style="448" width="10.1442" customWidth="1"/>
    <col min="14" max="14" style="448" width="14.2966" customWidth="1"/>
    <col min="15" max="15" style="448" width="6.852817" customWidth="1"/>
    <col min="16" max="16" style="448" width="1.127134" customWidth="1"/>
    <col min="17" max="256" style="448"/>
  </cols>
  <sheetData>
    <row r="1" spans="1:16" ht="0.95" customHeight="1">
      <c r="A1" s="449"/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  <c r="O1" s="449"/>
      <c r="P1" s="449"/>
    </row>
    <row r="2" spans="1:16" ht="21.6" customHeight="1">
      <c r="A2" s="450" t="str">
        <v>אג''ח קונצרני סחיר- לפי עלות מתואמת</v>
      </c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1"/>
    </row>
    <row r="3" spans="1:16" ht="36" customHeight="1">
      <c r="A3" s="452" t="s">
        <v>1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1"/>
    </row>
    <row r="4" spans="1:16" ht="48.95" customHeight="1">
      <c r="A4" s="453" t="s">
        <v>2</v>
      </c>
      <c r="B4" s="453"/>
      <c r="C4" s="453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1"/>
    </row>
    <row r="5" spans="1:16" ht="28.7" customHeight="1">
      <c r="A5" s="451"/>
      <c r="B5" s="451"/>
      <c r="C5" s="451"/>
      <c r="D5" s="451"/>
      <c r="E5" s="451"/>
      <c r="F5" s="451"/>
      <c r="G5" s="451"/>
      <c r="H5" s="451"/>
      <c r="I5" s="451"/>
      <c r="J5" s="451"/>
      <c r="K5" s="451"/>
      <c r="L5" s="451"/>
      <c r="M5" s="451"/>
      <c r="N5" s="451"/>
      <c r="O5" s="451"/>
      <c r="P5" s="451"/>
    </row>
    <row r="6" spans="1:16">
      <c r="A6" s="454" t="s">
        <v>3</v>
      </c>
      <c r="B6" s="454" t="s">
        <v>44</v>
      </c>
      <c r="C6" s="454" t="s">
        <v>194</v>
      </c>
      <c r="D6" s="454" t="s">
        <v>47</v>
      </c>
      <c r="E6" s="454" t="s">
        <v>195</v>
      </c>
      <c r="F6" s="454" t="s">
        <v>22</v>
      </c>
      <c r="G6" s="454" t="s">
        <v>10</v>
      </c>
      <c r="H6" s="454" t="s">
        <v>48</v>
      </c>
      <c r="I6" s="454" t="s">
        <v>123</v>
      </c>
      <c r="J6" s="454" t="s">
        <v>23</v>
      </c>
      <c r="K6" s="454" t="s">
        <v>24</v>
      </c>
      <c r="L6" s="454" t="s">
        <v>59</v>
      </c>
      <c r="M6" s="454" t="s">
        <v>25</v>
      </c>
      <c r="N6" s="454" t="s">
        <v>26</v>
      </c>
      <c r="O6" s="451"/>
      <c r="P6" s="451"/>
    </row>
    <row r="7" spans="1:16" ht="15.2" customHeight="1">
      <c r="A7" s="455" t="s">
        <v>27</v>
      </c>
      <c r="B7" s="455"/>
      <c r="C7" s="455"/>
      <c r="D7" s="455"/>
      <c r="E7" s="455"/>
      <c r="F7" s="455"/>
      <c r="G7" s="455"/>
      <c r="H7" s="455"/>
      <c r="I7" s="455"/>
      <c r="J7" s="455"/>
      <c r="K7" s="455"/>
      <c r="L7" s="455"/>
      <c r="M7" s="455"/>
      <c r="N7" s="455"/>
      <c r="O7" s="451"/>
      <c r="P7" s="451"/>
    </row>
    <row r="8" spans="1:16" ht="15.2" customHeight="1">
      <c r="A8" s="455" t="s">
        <v>69</v>
      </c>
      <c r="B8" s="455"/>
      <c r="C8" s="455"/>
      <c r="D8" s="455"/>
      <c r="E8" s="455"/>
      <c r="F8" s="455"/>
      <c r="G8" s="455"/>
      <c r="H8" s="455"/>
      <c r="I8" s="455"/>
      <c r="J8" s="455"/>
      <c r="K8" s="455"/>
      <c r="L8" s="455"/>
      <c r="M8" s="455"/>
      <c r="N8" s="455"/>
      <c r="O8" s="451"/>
      <c r="P8" s="451"/>
    </row>
    <row r="9" spans="1:16">
      <c r="A9" s="456">
        <v>1.96986426918024e-11</v>
      </c>
      <c r="B9" s="456">
        <v>0</v>
      </c>
      <c r="C9" s="456">
        <v>1e-05</v>
      </c>
      <c r="D9" s="456">
        <v>0</v>
      </c>
      <c r="E9" s="456">
        <v>0</v>
      </c>
      <c r="F9" s="456">
        <v>0</v>
      </c>
      <c r="G9" s="457" t="s">
        <v>30</v>
      </c>
      <c r="H9" s="456">
        <v>0</v>
      </c>
      <c r="I9" s="458"/>
      <c r="J9" s="457"/>
      <c r="K9" s="457" t="s">
        <v>30</v>
      </c>
      <c r="L9" s="457" t="s">
        <v>30</v>
      </c>
      <c r="M9" s="457" t="s">
        <v>30</v>
      </c>
      <c r="N9" s="457" t="s">
        <v>30</v>
      </c>
      <c r="O9" s="451"/>
      <c r="P9" s="451"/>
    </row>
    <row r="10" spans="1:16">
      <c r="A10" s="459">
        <v>1.96986426918024e-11</v>
      </c>
      <c r="B10" s="460"/>
      <c r="C10" s="459">
        <v>1e-05</v>
      </c>
      <c r="D10" s="459">
        <v>0</v>
      </c>
      <c r="E10" s="460"/>
      <c r="F10" s="460"/>
      <c r="G10" s="460"/>
      <c r="H10" s="459">
        <v>0</v>
      </c>
      <c r="I10" s="460"/>
      <c r="J10" s="460"/>
      <c r="K10" s="460"/>
      <c r="L10" s="460"/>
      <c r="M10" s="460"/>
      <c r="N10" s="461" t="s">
        <v>82</v>
      </c>
      <c r="O10" s="451"/>
      <c r="P10" s="451"/>
    </row>
    <row r="11" spans="1:16" ht="15.2" customHeight="1">
      <c r="A11" s="455" t="s">
        <v>83</v>
      </c>
      <c r="B11" s="455"/>
      <c r="C11" s="455"/>
      <c r="D11" s="455"/>
      <c r="E11" s="455"/>
      <c r="F11" s="455"/>
      <c r="G11" s="455"/>
      <c r="H11" s="455"/>
      <c r="I11" s="455"/>
      <c r="J11" s="455"/>
      <c r="K11" s="455"/>
      <c r="L11" s="455"/>
      <c r="M11" s="455"/>
      <c r="N11" s="455"/>
      <c r="O11" s="451"/>
      <c r="P11" s="451"/>
    </row>
    <row r="12" spans="1:16">
      <c r="A12" s="456">
        <v>1.96986426918024e-11</v>
      </c>
      <c r="B12" s="456">
        <v>0</v>
      </c>
      <c r="C12" s="456">
        <v>1e-05</v>
      </c>
      <c r="D12" s="456">
        <v>0</v>
      </c>
      <c r="E12" s="456">
        <v>0</v>
      </c>
      <c r="F12" s="456">
        <v>0</v>
      </c>
      <c r="G12" s="457" t="s">
        <v>30</v>
      </c>
      <c r="H12" s="456">
        <v>0</v>
      </c>
      <c r="I12" s="458"/>
      <c r="J12" s="457"/>
      <c r="K12" s="457" t="s">
        <v>30</v>
      </c>
      <c r="L12" s="457" t="s">
        <v>30</v>
      </c>
      <c r="M12" s="457" t="s">
        <v>30</v>
      </c>
      <c r="N12" s="457" t="s">
        <v>30</v>
      </c>
      <c r="O12" s="451"/>
      <c r="P12" s="451"/>
    </row>
    <row r="13" spans="1:16">
      <c r="A13" s="459">
        <v>1.96986426918024e-11</v>
      </c>
      <c r="B13" s="460"/>
      <c r="C13" s="459">
        <v>1e-05</v>
      </c>
      <c r="D13" s="459">
        <v>0</v>
      </c>
      <c r="E13" s="460"/>
      <c r="F13" s="460"/>
      <c r="G13" s="460"/>
      <c r="H13" s="459">
        <v>0</v>
      </c>
      <c r="I13" s="460"/>
      <c r="J13" s="460"/>
      <c r="K13" s="460"/>
      <c r="L13" s="460"/>
      <c r="M13" s="460"/>
      <c r="N13" s="461" t="s">
        <v>84</v>
      </c>
      <c r="O13" s="451"/>
      <c r="P13" s="451"/>
    </row>
    <row r="14" spans="1:16" ht="15.2" customHeight="1">
      <c r="A14" s="455" t="s">
        <v>85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5"/>
      <c r="M14" s="455"/>
      <c r="N14" s="455"/>
      <c r="O14" s="451"/>
      <c r="P14" s="451"/>
    </row>
    <row r="15" spans="1:16">
      <c r="A15" s="456">
        <v>1.96986426918024e-11</v>
      </c>
      <c r="B15" s="456">
        <v>0</v>
      </c>
      <c r="C15" s="456">
        <v>1e-05</v>
      </c>
      <c r="D15" s="456">
        <v>0</v>
      </c>
      <c r="E15" s="456">
        <v>0</v>
      </c>
      <c r="F15" s="456">
        <v>0</v>
      </c>
      <c r="G15" s="457" t="s">
        <v>30</v>
      </c>
      <c r="H15" s="456">
        <v>0</v>
      </c>
      <c r="I15" s="458"/>
      <c r="J15" s="457"/>
      <c r="K15" s="457" t="s">
        <v>30</v>
      </c>
      <c r="L15" s="457" t="s">
        <v>30</v>
      </c>
      <c r="M15" s="457" t="s">
        <v>30</v>
      </c>
      <c r="N15" s="457" t="s">
        <v>30</v>
      </c>
      <c r="O15" s="451"/>
      <c r="P15" s="451"/>
    </row>
    <row r="16" spans="1:16">
      <c r="A16" s="459">
        <v>1.96986426918024e-11</v>
      </c>
      <c r="B16" s="460"/>
      <c r="C16" s="459">
        <v>1e-05</v>
      </c>
      <c r="D16" s="459">
        <v>0</v>
      </c>
      <c r="E16" s="460"/>
      <c r="F16" s="460"/>
      <c r="G16" s="460"/>
      <c r="H16" s="459">
        <v>0</v>
      </c>
      <c r="I16" s="460"/>
      <c r="J16" s="460"/>
      <c r="K16" s="460"/>
      <c r="L16" s="460"/>
      <c r="M16" s="460"/>
      <c r="N16" s="461" t="s">
        <v>86</v>
      </c>
      <c r="O16" s="451"/>
      <c r="P16" s="451"/>
    </row>
    <row r="17" spans="1:16" ht="15.2" customHeight="1">
      <c r="A17" s="455" t="s">
        <v>87</v>
      </c>
      <c r="B17" s="455"/>
      <c r="C17" s="455"/>
      <c r="D17" s="455"/>
      <c r="E17" s="455"/>
      <c r="F17" s="455"/>
      <c r="G17" s="455"/>
      <c r="H17" s="455"/>
      <c r="I17" s="455"/>
      <c r="J17" s="455"/>
      <c r="K17" s="455"/>
      <c r="L17" s="455"/>
      <c r="M17" s="455"/>
      <c r="N17" s="455"/>
      <c r="O17" s="451"/>
      <c r="P17" s="451"/>
    </row>
    <row r="18" spans="1:16">
      <c r="A18" s="456">
        <v>1.96986426918024e-11</v>
      </c>
      <c r="B18" s="456">
        <v>0</v>
      </c>
      <c r="C18" s="456">
        <v>1e-05</v>
      </c>
      <c r="D18" s="456">
        <v>0</v>
      </c>
      <c r="E18" s="456">
        <v>0</v>
      </c>
      <c r="F18" s="456">
        <v>0</v>
      </c>
      <c r="G18" s="457" t="s">
        <v>30</v>
      </c>
      <c r="H18" s="456">
        <v>0</v>
      </c>
      <c r="I18" s="458"/>
      <c r="J18" s="457"/>
      <c r="K18" s="457" t="s">
        <v>30</v>
      </c>
      <c r="L18" s="457" t="s">
        <v>30</v>
      </c>
      <c r="M18" s="457" t="s">
        <v>30</v>
      </c>
      <c r="N18" s="457" t="s">
        <v>30</v>
      </c>
      <c r="O18" s="451"/>
      <c r="P18" s="451"/>
    </row>
    <row r="19" spans="1:16">
      <c r="A19" s="459">
        <v>1.96986426918024e-11</v>
      </c>
      <c r="B19" s="460"/>
      <c r="C19" s="459">
        <v>1e-05</v>
      </c>
      <c r="D19" s="459">
        <v>0</v>
      </c>
      <c r="E19" s="460"/>
      <c r="F19" s="460"/>
      <c r="G19" s="460"/>
      <c r="H19" s="459">
        <v>0</v>
      </c>
      <c r="I19" s="460"/>
      <c r="J19" s="460"/>
      <c r="K19" s="460"/>
      <c r="L19" s="460"/>
      <c r="M19" s="460"/>
      <c r="N19" s="461" t="s">
        <v>88</v>
      </c>
      <c r="O19" s="451"/>
      <c r="P19" s="451"/>
    </row>
    <row r="20" spans="1:16">
      <c r="A20" s="459">
        <v>7.87945707672098e-11</v>
      </c>
      <c r="B20" s="460"/>
      <c r="C20" s="459">
        <v>4e-05</v>
      </c>
      <c r="D20" s="459">
        <v>0</v>
      </c>
      <c r="E20" s="460"/>
      <c r="F20" s="460"/>
      <c r="G20" s="460"/>
      <c r="H20" s="459">
        <v>0</v>
      </c>
      <c r="I20" s="460"/>
      <c r="J20" s="460"/>
      <c r="K20" s="460"/>
      <c r="L20" s="460"/>
      <c r="M20" s="460"/>
      <c r="N20" s="461" t="s">
        <v>41</v>
      </c>
      <c r="O20" s="451"/>
      <c r="P20" s="451"/>
    </row>
    <row r="21" spans="1:16">
      <c r="A21" s="462">
        <v>7.87945707672098e-11</v>
      </c>
      <c r="B21" s="463"/>
      <c r="C21" s="462">
        <v>4e-05</v>
      </c>
      <c r="D21" s="462">
        <v>0</v>
      </c>
      <c r="E21" s="463"/>
      <c r="F21" s="463"/>
      <c r="G21" s="463"/>
      <c r="H21" s="462">
        <v>0</v>
      </c>
      <c r="I21" s="463"/>
      <c r="J21" s="463"/>
      <c r="K21" s="463"/>
      <c r="L21" s="463"/>
      <c r="M21" s="463"/>
      <c r="N21" s="464" t="str">
        <v>סה''כ אג''ח קונצרני סחיר- לפי עלות מתואמת</v>
      </c>
      <c r="O21" s="451"/>
      <c r="P21" s="451"/>
    </row>
    <row r="22" spans="1:16" ht="20.1" customHeight="1">
      <c r="A22" s="451"/>
      <c r="B22" s="451"/>
      <c r="C22" s="451"/>
      <c r="D22" s="451"/>
      <c r="E22" s="451"/>
      <c r="F22" s="451"/>
      <c r="G22" s="451"/>
      <c r="H22" s="451"/>
      <c r="I22" s="451"/>
      <c r="J22" s="451"/>
      <c r="K22" s="451"/>
      <c r="L22" s="451"/>
      <c r="M22" s="451"/>
      <c r="N22" s="451"/>
      <c r="O22" s="451"/>
      <c r="P22" s="451"/>
    </row>
    <row r="23" spans="1:16" ht="36" customHeight="1">
      <c r="A23" s="451" t="s">
        <v>8</v>
      </c>
      <c r="B23" s="451"/>
      <c r="C23" s="451"/>
      <c r="D23" s="451"/>
      <c r="E23" s="451"/>
      <c r="F23" s="451"/>
      <c r="G23" s="451"/>
      <c r="H23" s="451"/>
      <c r="I23" s="451"/>
      <c r="J23" s="451"/>
      <c r="K23" s="451"/>
      <c r="L23" s="451"/>
      <c r="M23" s="451"/>
      <c r="N23" s="451"/>
      <c r="O23" s="451"/>
      <c r="P23" s="45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3"/>
  <sheetViews>
    <sheetView workbookViewId="0" showGridLines="0">
      <selection activeCell="A5" sqref="A5"/>
    </sheetView>
  </sheetViews>
  <sheetFormatPr defaultRowHeight="12.75"/>
  <cols>
    <col min="1" max="2" style="465" width="9.428005" customWidth="1"/>
    <col min="3" max="4" style="465" width="14.2966" customWidth="1"/>
    <col min="5" max="5" style="465" width="9.428005" customWidth="1"/>
    <col min="6" max="7" style="465" width="7.424211" customWidth="1"/>
    <col min="8" max="9" style="465" width="9.428005" customWidth="1"/>
    <col min="10" max="11" style="465" width="7.424211" customWidth="1"/>
    <col min="12" max="12" style="465" width="8.711805" customWidth="1"/>
    <col min="13" max="13" style="465" width="10.1442" customWidth="1"/>
    <col min="14" max="14" style="465" width="14.2966" customWidth="1"/>
    <col min="15" max="15" style="465" width="6.852817" customWidth="1"/>
    <col min="16" max="16" style="465" width="1.127134" customWidth="1"/>
    <col min="17" max="256" style="465"/>
  </cols>
  <sheetData>
    <row r="1" spans="1:16" ht="0.95" customHeight="1">
      <c r="A1" s="466"/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</row>
    <row r="2" spans="1:16" ht="21.6" customHeight="1">
      <c r="A2" s="467" t="str">
        <v>אג''ח קונצרני לא סחיר- לפי עלות מתואמת</v>
      </c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  <c r="M2" s="467"/>
      <c r="N2" s="467"/>
      <c r="O2" s="467"/>
      <c r="P2" s="468"/>
    </row>
    <row r="3" spans="1:16" ht="36" customHeight="1">
      <c r="A3" s="469" t="s">
        <v>1</v>
      </c>
      <c r="B3" s="469"/>
      <c r="C3" s="469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8"/>
    </row>
    <row r="4" spans="1:16" ht="48.95" customHeight="1">
      <c r="A4" s="470" t="s">
        <v>2</v>
      </c>
      <c r="B4" s="470"/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68"/>
    </row>
    <row r="5" spans="1:16" ht="28.7" customHeight="1">
      <c r="A5" s="468"/>
      <c r="B5" s="468"/>
      <c r="C5" s="468"/>
      <c r="D5" s="468"/>
      <c r="E5" s="468"/>
      <c r="F5" s="468"/>
      <c r="G5" s="468"/>
      <c r="H5" s="468"/>
      <c r="I5" s="468"/>
      <c r="J5" s="468"/>
      <c r="K5" s="468"/>
      <c r="L5" s="468"/>
      <c r="M5" s="468"/>
      <c r="N5" s="468"/>
      <c r="O5" s="468"/>
      <c r="P5" s="468"/>
    </row>
    <row r="6" spans="1:16">
      <c r="A6" s="471" t="s">
        <v>3</v>
      </c>
      <c r="B6" s="471" t="s">
        <v>44</v>
      </c>
      <c r="C6" s="471" t="s">
        <v>194</v>
      </c>
      <c r="D6" s="471" t="s">
        <v>47</v>
      </c>
      <c r="E6" s="471" t="s">
        <v>195</v>
      </c>
      <c r="F6" s="471" t="s">
        <v>22</v>
      </c>
      <c r="G6" s="471" t="s">
        <v>10</v>
      </c>
      <c r="H6" s="471" t="s">
        <v>48</v>
      </c>
      <c r="I6" s="471" t="s">
        <v>123</v>
      </c>
      <c r="J6" s="471" t="s">
        <v>23</v>
      </c>
      <c r="K6" s="471" t="s">
        <v>24</v>
      </c>
      <c r="L6" s="471" t="s">
        <v>59</v>
      </c>
      <c r="M6" s="471" t="s">
        <v>25</v>
      </c>
      <c r="N6" s="471" t="s">
        <v>26</v>
      </c>
      <c r="O6" s="468"/>
      <c r="P6" s="468"/>
    </row>
    <row r="7" spans="1:16" ht="15.2" customHeight="1">
      <c r="A7" s="472" t="s">
        <v>27</v>
      </c>
      <c r="B7" s="472"/>
      <c r="C7" s="472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68"/>
      <c r="P7" s="468"/>
    </row>
    <row r="8" spans="1:16" ht="15.2" customHeight="1">
      <c r="A8" s="472" t="s">
        <v>140</v>
      </c>
      <c r="B8" s="472"/>
      <c r="C8" s="472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68"/>
      <c r="P8" s="468"/>
    </row>
    <row r="9" spans="1:16">
      <c r="A9" s="473">
        <v>1.96986426918024e-11</v>
      </c>
      <c r="B9" s="473">
        <v>0</v>
      </c>
      <c r="C9" s="473">
        <v>1e-05</v>
      </c>
      <c r="D9" s="473">
        <v>0</v>
      </c>
      <c r="E9" s="473">
        <v>0</v>
      </c>
      <c r="F9" s="473">
        <v>0</v>
      </c>
      <c r="G9" s="474" t="s">
        <v>30</v>
      </c>
      <c r="H9" s="473">
        <v>0</v>
      </c>
      <c r="I9" s="475"/>
      <c r="J9" s="474"/>
      <c r="K9" s="474" t="s">
        <v>30</v>
      </c>
      <c r="L9" s="474" t="s">
        <v>30</v>
      </c>
      <c r="M9" s="474" t="s">
        <v>30</v>
      </c>
      <c r="N9" s="474" t="s">
        <v>30</v>
      </c>
      <c r="O9" s="468"/>
      <c r="P9" s="468"/>
    </row>
    <row r="10" spans="1:16">
      <c r="A10" s="476">
        <v>1.96986426918024e-11</v>
      </c>
      <c r="B10" s="477"/>
      <c r="C10" s="476">
        <v>1e-05</v>
      </c>
      <c r="D10" s="476">
        <v>0</v>
      </c>
      <c r="E10" s="477"/>
      <c r="F10" s="477"/>
      <c r="G10" s="477"/>
      <c r="H10" s="476">
        <v>0</v>
      </c>
      <c r="I10" s="477"/>
      <c r="J10" s="477"/>
      <c r="K10" s="477"/>
      <c r="L10" s="477"/>
      <c r="M10" s="477"/>
      <c r="N10" s="478" t="s">
        <v>145</v>
      </c>
      <c r="O10" s="468"/>
      <c r="P10" s="468"/>
    </row>
    <row r="11" spans="1:16" ht="15.2" customHeight="1">
      <c r="A11" s="472" t="s">
        <v>83</v>
      </c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68"/>
      <c r="P11" s="468"/>
    </row>
    <row r="12" spans="1:16">
      <c r="A12" s="473">
        <v>1.96986426918024e-11</v>
      </c>
      <c r="B12" s="473">
        <v>0</v>
      </c>
      <c r="C12" s="473">
        <v>1e-05</v>
      </c>
      <c r="D12" s="473">
        <v>0</v>
      </c>
      <c r="E12" s="473">
        <v>0</v>
      </c>
      <c r="F12" s="473">
        <v>0</v>
      </c>
      <c r="G12" s="474" t="s">
        <v>30</v>
      </c>
      <c r="H12" s="473">
        <v>0</v>
      </c>
      <c r="I12" s="475"/>
      <c r="J12" s="474"/>
      <c r="K12" s="474" t="s">
        <v>30</v>
      </c>
      <c r="L12" s="474" t="s">
        <v>30</v>
      </c>
      <c r="M12" s="474" t="s">
        <v>30</v>
      </c>
      <c r="N12" s="474" t="s">
        <v>30</v>
      </c>
      <c r="O12" s="468"/>
      <c r="P12" s="468"/>
    </row>
    <row r="13" spans="1:16">
      <c r="A13" s="476">
        <v>1.96986426918024e-11</v>
      </c>
      <c r="B13" s="477"/>
      <c r="C13" s="476">
        <v>1e-05</v>
      </c>
      <c r="D13" s="476">
        <v>0</v>
      </c>
      <c r="E13" s="477"/>
      <c r="F13" s="477"/>
      <c r="G13" s="477"/>
      <c r="H13" s="476">
        <v>0</v>
      </c>
      <c r="I13" s="477"/>
      <c r="J13" s="477"/>
      <c r="K13" s="477"/>
      <c r="L13" s="477"/>
      <c r="M13" s="477"/>
      <c r="N13" s="478" t="s">
        <v>84</v>
      </c>
      <c r="O13" s="468"/>
      <c r="P13" s="468"/>
    </row>
    <row r="14" spans="1:16" ht="15.2" customHeight="1">
      <c r="A14" s="472" t="s">
        <v>146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68"/>
      <c r="P14" s="468"/>
    </row>
    <row r="15" spans="1:16">
      <c r="A15" s="473">
        <v>1.96986426918024e-11</v>
      </c>
      <c r="B15" s="473">
        <v>0</v>
      </c>
      <c r="C15" s="473">
        <v>1e-05</v>
      </c>
      <c r="D15" s="473">
        <v>0</v>
      </c>
      <c r="E15" s="473">
        <v>0</v>
      </c>
      <c r="F15" s="473">
        <v>0</v>
      </c>
      <c r="G15" s="474" t="s">
        <v>30</v>
      </c>
      <c r="H15" s="473">
        <v>0</v>
      </c>
      <c r="I15" s="475"/>
      <c r="J15" s="474"/>
      <c r="K15" s="474" t="s">
        <v>30</v>
      </c>
      <c r="L15" s="474" t="s">
        <v>30</v>
      </c>
      <c r="M15" s="474" t="s">
        <v>30</v>
      </c>
      <c r="N15" s="474" t="s">
        <v>30</v>
      </c>
      <c r="O15" s="468"/>
      <c r="P15" s="468"/>
    </row>
    <row r="16" spans="1:16">
      <c r="A16" s="476">
        <v>1.96986426918024e-11</v>
      </c>
      <c r="B16" s="477"/>
      <c r="C16" s="476">
        <v>1e-05</v>
      </c>
      <c r="D16" s="476">
        <v>0</v>
      </c>
      <c r="E16" s="477"/>
      <c r="F16" s="477"/>
      <c r="G16" s="477"/>
      <c r="H16" s="476">
        <v>0</v>
      </c>
      <c r="I16" s="477"/>
      <c r="J16" s="477"/>
      <c r="K16" s="477"/>
      <c r="L16" s="477"/>
      <c r="M16" s="477"/>
      <c r="N16" s="478" t="s">
        <v>147</v>
      </c>
      <c r="O16" s="468"/>
      <c r="P16" s="468"/>
    </row>
    <row r="17" spans="1:16" ht="15.2" customHeight="1">
      <c r="A17" s="472" t="s">
        <v>102</v>
      </c>
      <c r="B17" s="472"/>
      <c r="C17" s="472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68"/>
      <c r="P17" s="468"/>
    </row>
    <row r="18" spans="1:16">
      <c r="A18" s="473">
        <v>1.96986426918024e-11</v>
      </c>
      <c r="B18" s="473">
        <v>0</v>
      </c>
      <c r="C18" s="473">
        <v>1e-05</v>
      </c>
      <c r="D18" s="473">
        <v>0</v>
      </c>
      <c r="E18" s="473">
        <v>0</v>
      </c>
      <c r="F18" s="473">
        <v>0</v>
      </c>
      <c r="G18" s="474" t="s">
        <v>30</v>
      </c>
      <c r="H18" s="473">
        <v>0</v>
      </c>
      <c r="I18" s="475"/>
      <c r="J18" s="474"/>
      <c r="K18" s="474" t="s">
        <v>30</v>
      </c>
      <c r="L18" s="474" t="s">
        <v>30</v>
      </c>
      <c r="M18" s="474" t="s">
        <v>30</v>
      </c>
      <c r="N18" s="474" t="s">
        <v>30</v>
      </c>
      <c r="O18" s="468"/>
      <c r="P18" s="468"/>
    </row>
    <row r="19" spans="1:16">
      <c r="A19" s="476">
        <v>1.96986426918024e-11</v>
      </c>
      <c r="B19" s="477"/>
      <c r="C19" s="476">
        <v>1e-05</v>
      </c>
      <c r="D19" s="476">
        <v>0</v>
      </c>
      <c r="E19" s="477"/>
      <c r="F19" s="477"/>
      <c r="G19" s="477"/>
      <c r="H19" s="476">
        <v>0</v>
      </c>
      <c r="I19" s="477"/>
      <c r="J19" s="477"/>
      <c r="K19" s="477"/>
      <c r="L19" s="477"/>
      <c r="M19" s="477"/>
      <c r="N19" s="478" t="s">
        <v>103</v>
      </c>
      <c r="O19" s="468"/>
      <c r="P19" s="468"/>
    </row>
    <row r="20" spans="1:16">
      <c r="A20" s="476">
        <v>7.87945707672098e-11</v>
      </c>
      <c r="B20" s="477"/>
      <c r="C20" s="476">
        <v>4e-05</v>
      </c>
      <c r="D20" s="476">
        <v>0</v>
      </c>
      <c r="E20" s="477"/>
      <c r="F20" s="477"/>
      <c r="G20" s="477"/>
      <c r="H20" s="476">
        <v>0</v>
      </c>
      <c r="I20" s="477"/>
      <c r="J20" s="477"/>
      <c r="K20" s="477"/>
      <c r="L20" s="477"/>
      <c r="M20" s="477"/>
      <c r="N20" s="478" t="s">
        <v>41</v>
      </c>
      <c r="O20" s="468"/>
      <c r="P20" s="468"/>
    </row>
    <row r="21" spans="1:16">
      <c r="A21" s="479">
        <v>7.87945707672098e-11</v>
      </c>
      <c r="B21" s="480"/>
      <c r="C21" s="479">
        <v>4e-05</v>
      </c>
      <c r="D21" s="479">
        <v>0</v>
      </c>
      <c r="E21" s="480"/>
      <c r="F21" s="480"/>
      <c r="G21" s="480"/>
      <c r="H21" s="479">
        <v>0</v>
      </c>
      <c r="I21" s="480"/>
      <c r="J21" s="480"/>
      <c r="K21" s="480"/>
      <c r="L21" s="480"/>
      <c r="M21" s="480"/>
      <c r="N21" s="481" t="str">
        <v>סה''כ אג''ח קונצרני לא סחיר- לפי עלות מתואמת</v>
      </c>
      <c r="O21" s="468"/>
      <c r="P21" s="468"/>
    </row>
    <row r="22" spans="1:16" ht="20.1" customHeight="1">
      <c r="A22" s="468"/>
      <c r="B22" s="468"/>
      <c r="C22" s="468"/>
      <c r="D22" s="468"/>
      <c r="E22" s="468"/>
      <c r="F22" s="468"/>
      <c r="G22" s="468"/>
      <c r="H22" s="468"/>
      <c r="I22" s="468"/>
      <c r="J22" s="468"/>
      <c r="K22" s="468"/>
      <c r="L22" s="468"/>
      <c r="M22" s="468"/>
      <c r="N22" s="468"/>
      <c r="O22" s="468"/>
      <c r="P22" s="468"/>
    </row>
    <row r="23" spans="1:16" ht="36" customHeight="1">
      <c r="A23" s="468" t="s">
        <v>8</v>
      </c>
      <c r="B23" s="468"/>
      <c r="C23" s="468"/>
      <c r="D23" s="468"/>
      <c r="E23" s="468"/>
      <c r="F23" s="468"/>
      <c r="G23" s="468"/>
      <c r="H23" s="468"/>
      <c r="I23" s="468"/>
      <c r="J23" s="468"/>
      <c r="K23" s="468"/>
      <c r="L23" s="468"/>
      <c r="M23" s="468"/>
      <c r="N23" s="468"/>
      <c r="O23" s="468"/>
      <c r="P23" s="46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3:O23"/>
    <mergeCell ref="A17:N17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68"/>
  <sheetViews>
    <sheetView workbookViewId="0" showGridLines="0">
      <selection activeCell="G18" sqref="G18"/>
    </sheetView>
  </sheetViews>
  <sheetFormatPr defaultRowHeight="12.75"/>
  <cols>
    <col min="1" max="1" style="20" width="10.1442" customWidth="1"/>
    <col min="2" max="2" style="20" width="14.2966" customWidth="1"/>
    <col min="3" max="4" style="20" width="10.1442" customWidth="1"/>
    <col min="5" max="7" style="20" width="8.711805" customWidth="1"/>
    <col min="8" max="8" style="20" width="13.5804" customWidth="1"/>
    <col min="9" max="9" style="20" width="25.31746" customWidth="1"/>
    <col min="10" max="10" style="20" width="6.852817" customWidth="1"/>
    <col min="11" max="11" style="20" width="29.89644" customWidth="1"/>
    <col min="12" max="256" style="20"/>
  </cols>
  <sheetData>
    <row r="1" spans="1:11" ht="0.95" customHeight="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21.6" customHeight="1">
      <c r="A2" s="22" t="s">
        <v>19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36" customHeight="1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3"/>
    </row>
    <row r="4" spans="1:11" ht="48.95" customHeight="1">
      <c r="A4" s="25" t="s">
        <v>2</v>
      </c>
      <c r="B4" s="25"/>
      <c r="C4" s="25"/>
      <c r="D4" s="25"/>
      <c r="E4" s="25"/>
      <c r="F4" s="25"/>
      <c r="G4" s="25"/>
      <c r="H4" s="25"/>
      <c r="I4" s="25"/>
      <c r="J4" s="25"/>
      <c r="K4" s="23"/>
    </row>
    <row r="5" spans="1:11" ht="28.7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>
      <c r="A6" s="26" t="s">
        <v>3</v>
      </c>
      <c r="B6" s="26" t="s">
        <v>20</v>
      </c>
      <c r="C6" s="26" t="s">
        <v>21</v>
      </c>
      <c r="D6" s="26" t="s">
        <v>22</v>
      </c>
      <c r="E6" s="26" t="s">
        <v>10</v>
      </c>
      <c r="F6" s="26" t="s">
        <v>23</v>
      </c>
      <c r="G6" s="26" t="s">
        <v>24</v>
      </c>
      <c r="H6" s="26" t="s">
        <v>25</v>
      </c>
      <c r="I6" s="26" t="s">
        <v>26</v>
      </c>
      <c r="J6" s="23"/>
      <c r="K6" s="23"/>
    </row>
    <row r="7" spans="1:11" ht="15.2" customHeight="1">
      <c r="A7" s="27" t="s">
        <v>27</v>
      </c>
      <c r="B7" s="27"/>
      <c r="C7" s="27"/>
      <c r="D7" s="27"/>
      <c r="E7" s="27"/>
      <c r="F7" s="27"/>
      <c r="G7" s="27"/>
      <c r="H7" s="27"/>
      <c r="I7" s="27"/>
      <c r="J7" s="23"/>
      <c r="K7" s="23"/>
    </row>
    <row r="8" spans="1:11" ht="15.2" customHeight="1">
      <c r="A8" s="27" t="str">
        <v> יתרת מזומנים ועו"ש בש"ח</v>
      </c>
      <c r="B8" s="27"/>
      <c r="C8" s="27"/>
      <c r="D8" s="27"/>
      <c r="E8" s="27"/>
      <c r="F8" s="27"/>
      <c r="G8" s="27"/>
      <c r="H8" s="27"/>
      <c r="I8" s="27"/>
      <c r="J8" s="23"/>
      <c r="K8" s="23"/>
    </row>
    <row r="9" spans="1:11">
      <c r="A9" s="28">
        <v>0.314737220314169</v>
      </c>
      <c r="B9" s="28">
        <v>159776.09485</v>
      </c>
      <c r="C9" s="28">
        <v>0</v>
      </c>
      <c r="D9" s="28">
        <v>0</v>
      </c>
      <c r="E9" s="29" t="s">
        <v>28</v>
      </c>
      <c r="F9" s="29" t="s">
        <v>29</v>
      </c>
      <c r="G9" s="29" t="s">
        <v>30</v>
      </c>
      <c r="H9" s="29" t="str">
        <v>1111111111- 10- בנק לאומי</v>
      </c>
      <c r="I9" s="29" t="s">
        <v>31</v>
      </c>
      <c r="J9" s="23"/>
      <c r="K9" s="23"/>
    </row>
    <row r="10" spans="1:11">
      <c r="A10" s="28">
        <v>1.46137926564821e-05</v>
      </c>
      <c r="B10" s="28">
        <v>7.41868</v>
      </c>
      <c r="C10" s="28">
        <v>0</v>
      </c>
      <c r="D10" s="28">
        <v>0</v>
      </c>
      <c r="E10" s="29" t="s">
        <v>28</v>
      </c>
      <c r="F10" s="29" t="s">
        <v>29</v>
      </c>
      <c r="G10" s="29" t="s">
        <v>30</v>
      </c>
      <c r="H10" s="29" t="str">
        <v>1111111111- 11- בנק דיסקונט</v>
      </c>
      <c r="I10" s="29" t="s">
        <v>31</v>
      </c>
      <c r="J10" s="23"/>
      <c r="K10" s="23"/>
    </row>
    <row r="11" spans="1:11">
      <c r="A11" s="28">
        <v>0</v>
      </c>
      <c r="B11" s="28">
        <v>0</v>
      </c>
      <c r="C11" s="28">
        <v>0</v>
      </c>
      <c r="D11" s="28">
        <v>0</v>
      </c>
      <c r="E11" s="29" t="s">
        <v>28</v>
      </c>
      <c r="F11" s="29" t="s">
        <v>29</v>
      </c>
      <c r="G11" s="29" t="s">
        <v>30</v>
      </c>
      <c r="H11" s="29" t="str">
        <v>1111111111- 12- בנק הפועלים</v>
      </c>
      <c r="I11" s="29" t="s">
        <v>31</v>
      </c>
      <c r="J11" s="23"/>
      <c r="K11" s="23"/>
    </row>
    <row r="12" spans="1:11">
      <c r="A12" s="28">
        <v>0.00232855943447747</v>
      </c>
      <c r="B12" s="28">
        <v>1182.09131</v>
      </c>
      <c r="C12" s="28">
        <v>0</v>
      </c>
      <c r="D12" s="28">
        <v>0</v>
      </c>
      <c r="E12" s="29" t="s">
        <v>28</v>
      </c>
      <c r="F12" s="29" t="s">
        <v>29</v>
      </c>
      <c r="G12" s="29" t="s">
        <v>30</v>
      </c>
      <c r="H12" s="29" t="str">
        <v>1111111111- 13- בנק איגוד</v>
      </c>
      <c r="I12" s="29" t="s">
        <v>31</v>
      </c>
      <c r="J12" s="23"/>
      <c r="K12" s="23"/>
    </row>
    <row r="13" spans="1:11">
      <c r="A13" s="28">
        <v>5.91749196326014e-06</v>
      </c>
      <c r="B13" s="28">
        <v>3.00401</v>
      </c>
      <c r="C13" s="28">
        <v>0</v>
      </c>
      <c r="D13" s="28">
        <v>0</v>
      </c>
      <c r="E13" s="29" t="s">
        <v>28</v>
      </c>
      <c r="F13" s="29" t="s">
        <v>29</v>
      </c>
      <c r="G13" s="29" t="s">
        <v>30</v>
      </c>
      <c r="H13" s="29" t="str">
        <v>1111111111- 20- בנק מזרחי</v>
      </c>
      <c r="I13" s="29" t="s">
        <v>31</v>
      </c>
      <c r="J13" s="23"/>
      <c r="K13" s="23"/>
    </row>
    <row r="14" spans="1:11">
      <c r="A14" s="28">
        <v>0.000441652807813633</v>
      </c>
      <c r="B14" s="28">
        <v>224.20469</v>
      </c>
      <c r="C14" s="28">
        <v>0</v>
      </c>
      <c r="D14" s="28">
        <v>0</v>
      </c>
      <c r="E14" s="29" t="s">
        <v>28</v>
      </c>
      <c r="F14" s="29" t="s">
        <v>29</v>
      </c>
      <c r="G14" s="29" t="s">
        <v>30</v>
      </c>
      <c r="H14" s="29" t="str">
        <v>1111111111- 26- יו-בנק</v>
      </c>
      <c r="I14" s="29" t="s">
        <v>31</v>
      </c>
      <c r="J14" s="23"/>
      <c r="K14" s="23"/>
    </row>
    <row r="15" spans="1:11">
      <c r="A15" s="28">
        <v>0</v>
      </c>
      <c r="B15" s="28">
        <v>0</v>
      </c>
      <c r="C15" s="28">
        <v>0</v>
      </c>
      <c r="D15" s="28">
        <v>0</v>
      </c>
      <c r="E15" s="29" t="s">
        <v>28</v>
      </c>
      <c r="F15" s="29" t="s">
        <v>29</v>
      </c>
      <c r="G15" s="29" t="s">
        <v>30</v>
      </c>
      <c r="H15" s="29" t="str">
        <v>1111111111- 31- בנק הבינלאומי</v>
      </c>
      <c r="I15" s="29" t="s">
        <v>31</v>
      </c>
      <c r="J15" s="23"/>
      <c r="K15" s="23"/>
    </row>
    <row r="16" spans="1:11">
      <c r="A16" s="28">
        <v>0.00110692728648001</v>
      </c>
      <c r="B16" s="28">
        <v>561.93074</v>
      </c>
      <c r="C16" s="28">
        <v>0</v>
      </c>
      <c r="D16" s="28">
        <v>0</v>
      </c>
      <c r="E16" s="29" t="s">
        <v>28</v>
      </c>
      <c r="F16" s="29" t="s">
        <v>29</v>
      </c>
      <c r="G16" s="29" t="s">
        <v>30</v>
      </c>
      <c r="H16" s="29" t="str">
        <v>1111111111- 33- פועלים סהר</v>
      </c>
      <c r="I16" s="29" t="s">
        <v>31</v>
      </c>
      <c r="J16" s="23"/>
      <c r="K16" s="23"/>
    </row>
    <row r="17" spans="1:11">
      <c r="A17" s="28">
        <v>0</v>
      </c>
      <c r="B17" s="28">
        <v>0</v>
      </c>
      <c r="C17" s="28">
        <v>0</v>
      </c>
      <c r="D17" s="28">
        <v>0</v>
      </c>
      <c r="E17" s="29" t="s">
        <v>28</v>
      </c>
      <c r="F17" s="29" t="s">
        <v>29</v>
      </c>
      <c r="G17" s="29" t="s">
        <v>30</v>
      </c>
      <c r="H17" s="29" t="str">
        <v>1111111111- 66- Credit Suisse UK</v>
      </c>
      <c r="I17" s="29" t="s">
        <v>31</v>
      </c>
      <c r="J17" s="23"/>
      <c r="K17" s="23"/>
    </row>
    <row r="18" spans="1:11">
      <c r="A18" s="28">
        <v>3.28179387245429e-05</v>
      </c>
      <c r="B18" s="28">
        <v>16.66</v>
      </c>
      <c r="C18" s="28">
        <v>0</v>
      </c>
      <c r="D18" s="28">
        <v>0</v>
      </c>
      <c r="E18" s="29" t="s">
        <v>28</v>
      </c>
      <c r="F18" s="29" t="s">
        <v>29</v>
      </c>
      <c r="G18" s="29" t="s">
        <v>30</v>
      </c>
      <c r="H18" s="29" t="str">
        <v>111111111-בנק הדואר</v>
      </c>
      <c r="I18" s="29" t="s">
        <v>31</v>
      </c>
      <c r="J18" s="23"/>
      <c r="K18" s="23"/>
    </row>
    <row r="19" spans="1:11">
      <c r="A19" s="30">
        <v>0.318667709066284</v>
      </c>
      <c r="B19" s="30">
        <v>161771.40428</v>
      </c>
      <c r="C19" s="30">
        <v>0</v>
      </c>
      <c r="D19" s="31"/>
      <c r="E19" s="31"/>
      <c r="F19" s="31"/>
      <c r="G19" s="31"/>
      <c r="H19" s="31"/>
      <c r="I19" s="32" t="str">
        <v> סה''כ ל: יתרת מזומנים ועו"ש בש"ח</v>
      </c>
      <c r="J19" s="23"/>
      <c r="K19" s="23"/>
    </row>
    <row r="20" spans="1:11" ht="15.2" customHeight="1">
      <c r="A20" s="27" t="str">
        <v> יתרת מזומנים ועו"ש נקובים במט"ח</v>
      </c>
      <c r="B20" s="27"/>
      <c r="C20" s="27"/>
      <c r="D20" s="27"/>
      <c r="E20" s="27"/>
      <c r="F20" s="27"/>
      <c r="G20" s="27"/>
      <c r="H20" s="27"/>
      <c r="I20" s="27"/>
      <c r="J20" s="23"/>
      <c r="K20" s="23"/>
    </row>
    <row r="21" spans="1:11">
      <c r="A21" s="28">
        <v>6.33941719107586e-09</v>
      </c>
      <c r="B21" s="28">
        <v>0.0032182</v>
      </c>
      <c r="C21" s="28">
        <v>0</v>
      </c>
      <c r="D21" s="28">
        <v>0</v>
      </c>
      <c r="E21" s="29" t="s">
        <v>16</v>
      </c>
      <c r="F21" s="29" t="s">
        <v>29</v>
      </c>
      <c r="G21" s="29" t="s">
        <v>30</v>
      </c>
      <c r="H21" s="29" t="str">
        <v>1000470- 33- פועלים סהר</v>
      </c>
      <c r="I21" s="29" t="str">
        <v>דולר אוסטרלי- מטבעות</v>
      </c>
      <c r="J21" s="23"/>
      <c r="K21" s="23"/>
    </row>
    <row r="22" spans="1:11">
      <c r="A22" s="28">
        <v>0.174147928056529</v>
      </c>
      <c r="B22" s="28">
        <v>88406.05455979</v>
      </c>
      <c r="C22" s="28">
        <v>0</v>
      </c>
      <c r="D22" s="28">
        <v>0</v>
      </c>
      <c r="E22" s="29" t="s">
        <v>12</v>
      </c>
      <c r="F22" s="29" t="s">
        <v>29</v>
      </c>
      <c r="G22" s="29" t="s">
        <v>30</v>
      </c>
      <c r="H22" s="29" t="str">
        <v>1000280- 10- בנק לאומי</v>
      </c>
      <c r="I22" s="29" t="s">
        <v>32</v>
      </c>
      <c r="J22" s="23"/>
      <c r="K22" s="23"/>
    </row>
    <row r="23" spans="1:11">
      <c r="A23" s="28">
        <v>0.0725553566171228</v>
      </c>
      <c r="B23" s="28">
        <v>36832.66799256</v>
      </c>
      <c r="C23" s="28">
        <v>0</v>
      </c>
      <c r="D23" s="28">
        <v>0</v>
      </c>
      <c r="E23" s="29" t="s">
        <v>12</v>
      </c>
      <c r="F23" s="29" t="s">
        <v>29</v>
      </c>
      <c r="G23" s="29" t="s">
        <v>30</v>
      </c>
      <c r="H23" s="29" t="str">
        <v>1000280- 12- בנק הפועלים</v>
      </c>
      <c r="I23" s="29" t="s">
        <v>32</v>
      </c>
      <c r="J23" s="23"/>
      <c r="K23" s="23"/>
    </row>
    <row r="24" spans="1:11">
      <c r="A24" s="28">
        <v>5.28276706748628e-05</v>
      </c>
      <c r="B24" s="28">
        <v>26.81792421</v>
      </c>
      <c r="C24" s="28">
        <v>0</v>
      </c>
      <c r="D24" s="28">
        <v>0</v>
      </c>
      <c r="E24" s="29" t="s">
        <v>12</v>
      </c>
      <c r="F24" s="29" t="s">
        <v>29</v>
      </c>
      <c r="G24" s="29" t="s">
        <v>30</v>
      </c>
      <c r="H24" s="29" t="str">
        <v>1000280- 20- בנק מזרחי</v>
      </c>
      <c r="I24" s="29" t="s">
        <v>32</v>
      </c>
      <c r="J24" s="23"/>
      <c r="K24" s="23"/>
    </row>
    <row r="25" spans="1:11">
      <c r="A25" s="28">
        <v>0.0467994624584219</v>
      </c>
      <c r="B25" s="28">
        <v>23757.70919379</v>
      </c>
      <c r="C25" s="28">
        <v>0</v>
      </c>
      <c r="D25" s="28">
        <v>0</v>
      </c>
      <c r="E25" s="29" t="s">
        <v>12</v>
      </c>
      <c r="F25" s="29" t="s">
        <v>29</v>
      </c>
      <c r="G25" s="29" t="s">
        <v>30</v>
      </c>
      <c r="H25" s="29" t="str">
        <v>1000280- 33- פועלים סהר</v>
      </c>
      <c r="I25" s="29" t="s">
        <v>32</v>
      </c>
      <c r="J25" s="23"/>
      <c r="K25" s="23"/>
    </row>
    <row r="26" spans="1:11">
      <c r="A26" s="28">
        <v>6.22142232135196e-09</v>
      </c>
      <c r="B26" s="28">
        <v>0.0031583</v>
      </c>
      <c r="C26" s="28">
        <v>0</v>
      </c>
      <c r="D26" s="28">
        <v>0</v>
      </c>
      <c r="E26" s="29" t="s">
        <v>17</v>
      </c>
      <c r="F26" s="29" t="s">
        <v>29</v>
      </c>
      <c r="G26" s="29" t="s">
        <v>30</v>
      </c>
      <c r="H26" s="29" t="str">
        <v>1000496- 33- פועלים סהר</v>
      </c>
      <c r="I26" s="29" t="str">
        <v>דולר קנדי- מטבעות</v>
      </c>
      <c r="J26" s="23"/>
      <c r="K26" s="23"/>
    </row>
    <row r="27" spans="1:11">
      <c r="A27" s="28">
        <v>0.0376345060632912</v>
      </c>
      <c r="B27" s="28">
        <v>19105.126506484</v>
      </c>
      <c r="C27" s="28">
        <v>0</v>
      </c>
      <c r="D27" s="28">
        <v>0</v>
      </c>
      <c r="E27" s="29" t="s">
        <v>13</v>
      </c>
      <c r="F27" s="29" t="s">
        <v>29</v>
      </c>
      <c r="G27" s="29" t="s">
        <v>30</v>
      </c>
      <c r="H27" s="29" t="str">
        <v>1000298- 10- בנק לאומי</v>
      </c>
      <c r="I27" s="29" t="s">
        <v>33</v>
      </c>
      <c r="J27" s="23"/>
      <c r="K27" s="23"/>
    </row>
    <row r="28" spans="1:11">
      <c r="A28" s="28">
        <v>0.0521719337411124</v>
      </c>
      <c r="B28" s="28">
        <v>26485.039886948</v>
      </c>
      <c r="C28" s="28">
        <v>0</v>
      </c>
      <c r="D28" s="28">
        <v>0</v>
      </c>
      <c r="E28" s="29" t="s">
        <v>13</v>
      </c>
      <c r="F28" s="29" t="s">
        <v>29</v>
      </c>
      <c r="G28" s="29" t="s">
        <v>30</v>
      </c>
      <c r="H28" s="29" t="str">
        <v>1000298- 33- פועלים סהר</v>
      </c>
      <c r="I28" s="29" t="s">
        <v>33</v>
      </c>
      <c r="J28" s="23"/>
      <c r="K28" s="23"/>
    </row>
    <row r="29" spans="1:11">
      <c r="A29" s="28">
        <v>0.0696149286431096</v>
      </c>
      <c r="B29" s="28">
        <v>35339.962114283</v>
      </c>
      <c r="C29" s="28">
        <v>0</v>
      </c>
      <c r="D29" s="28">
        <v>0</v>
      </c>
      <c r="E29" s="29" t="s">
        <v>18</v>
      </c>
      <c r="F29" s="29" t="s">
        <v>29</v>
      </c>
      <c r="G29" s="29" t="s">
        <v>30</v>
      </c>
      <c r="H29" s="29" t="str">
        <v>1000983- 10- בנק לאומי</v>
      </c>
      <c r="I29" s="29" t="s">
        <v>34</v>
      </c>
      <c r="J29" s="23"/>
      <c r="K29" s="23"/>
    </row>
    <row r="30" spans="1:11">
      <c r="A30" s="28">
        <v>1.14783990965133e-09</v>
      </c>
      <c r="B30" s="28">
        <v>0.0005827</v>
      </c>
      <c r="C30" s="28">
        <v>0</v>
      </c>
      <c r="D30" s="28">
        <v>0</v>
      </c>
      <c r="E30" s="29" t="s">
        <v>18</v>
      </c>
      <c r="F30" s="29" t="s">
        <v>29</v>
      </c>
      <c r="G30" s="29" t="s">
        <v>30</v>
      </c>
      <c r="H30" s="29" t="str">
        <v>1000983- 33- פועלים סהר</v>
      </c>
      <c r="I30" s="29" t="s">
        <v>34</v>
      </c>
      <c r="J30" s="23"/>
      <c r="K30" s="23"/>
    </row>
    <row r="31" spans="1:11">
      <c r="A31" s="28">
        <v>0.000286456657289011</v>
      </c>
      <c r="B31" s="28">
        <v>145.419489947</v>
      </c>
      <c r="C31" s="28">
        <v>0</v>
      </c>
      <c r="D31" s="28">
        <v>0</v>
      </c>
      <c r="E31" s="29" t="s">
        <v>14</v>
      </c>
      <c r="F31" s="29" t="s">
        <v>29</v>
      </c>
      <c r="G31" s="29" t="s">
        <v>30</v>
      </c>
      <c r="H31" s="29" t="str">
        <v>1000306- 10- בנק לאומי</v>
      </c>
      <c r="I31" s="29" t="s">
        <v>35</v>
      </c>
      <c r="J31" s="23"/>
      <c r="K31" s="23"/>
    </row>
    <row r="32" spans="1:11">
      <c r="A32" s="28">
        <v>0.0012249367229503</v>
      </c>
      <c r="B32" s="28">
        <v>621.838134797</v>
      </c>
      <c r="C32" s="28">
        <v>0</v>
      </c>
      <c r="D32" s="28">
        <v>0</v>
      </c>
      <c r="E32" s="29" t="s">
        <v>14</v>
      </c>
      <c r="F32" s="29" t="s">
        <v>29</v>
      </c>
      <c r="G32" s="29" t="s">
        <v>30</v>
      </c>
      <c r="H32" s="29" t="str">
        <v>1000306- 33- פועלים סהר</v>
      </c>
      <c r="I32" s="29" t="s">
        <v>35</v>
      </c>
      <c r="J32" s="23"/>
      <c r="K32" s="23"/>
    </row>
    <row r="33" spans="1:11">
      <c r="A33" s="30">
        <v>0.454488350339181</v>
      </c>
      <c r="B33" s="30">
        <v>230720.642762009</v>
      </c>
      <c r="C33" s="30">
        <v>0</v>
      </c>
      <c r="D33" s="31"/>
      <c r="E33" s="31"/>
      <c r="F33" s="31"/>
      <c r="G33" s="31"/>
      <c r="H33" s="31"/>
      <c r="I33" s="32" t="str">
        <v> סה''כ ל: יתרת מזומנים ועו"ש נקובים במט"ח</v>
      </c>
      <c r="J33" s="23"/>
      <c r="K33" s="23"/>
    </row>
    <row r="34" spans="1:11" ht="15.2" customHeight="1">
      <c r="A34" s="27" t="str">
        <v> פח"ק/פר"י</v>
      </c>
      <c r="B34" s="27"/>
      <c r="C34" s="27"/>
      <c r="D34" s="27"/>
      <c r="E34" s="27"/>
      <c r="F34" s="27"/>
      <c r="G34" s="27"/>
      <c r="H34" s="27"/>
      <c r="I34" s="27"/>
      <c r="J34" s="23"/>
      <c r="K34" s="23"/>
    </row>
    <row r="35" spans="1:11">
      <c r="A35" s="28">
        <v>0.00262063288405345</v>
      </c>
      <c r="B35" s="28">
        <v>1330.36216</v>
      </c>
      <c r="C35" s="28">
        <v>0</v>
      </c>
      <c r="D35" s="28">
        <v>0</v>
      </c>
      <c r="E35" s="29" t="s">
        <v>28</v>
      </c>
      <c r="F35" s="29" t="s">
        <v>29</v>
      </c>
      <c r="G35" s="29" t="s">
        <v>30</v>
      </c>
      <c r="H35" s="29" t="s">
        <v>36</v>
      </c>
      <c r="I35" s="29" t="s">
        <v>37</v>
      </c>
      <c r="J35" s="23"/>
      <c r="K35" s="23"/>
    </row>
    <row r="36" spans="1:11">
      <c r="A36" s="28">
        <v>0.0318229527375998</v>
      </c>
      <c r="B36" s="28">
        <v>16154.89617</v>
      </c>
      <c r="C36" s="28">
        <v>0</v>
      </c>
      <c r="D36" s="28">
        <v>0</v>
      </c>
      <c r="E36" s="29" t="s">
        <v>28</v>
      </c>
      <c r="F36" s="29" t="s">
        <v>29</v>
      </c>
      <c r="G36" s="29" t="s">
        <v>30</v>
      </c>
      <c r="H36" s="29" t="s">
        <v>36</v>
      </c>
      <c r="I36" s="29" t="s">
        <v>37</v>
      </c>
      <c r="J36" s="23"/>
      <c r="K36" s="23"/>
    </row>
    <row r="37" spans="1:11">
      <c r="A37" s="28">
        <v>0.0205457240794109</v>
      </c>
      <c r="B37" s="28">
        <v>10430.02018</v>
      </c>
      <c r="C37" s="28">
        <v>0</v>
      </c>
      <c r="D37" s="28">
        <v>0</v>
      </c>
      <c r="E37" s="29" t="s">
        <v>28</v>
      </c>
      <c r="F37" s="29" t="s">
        <v>29</v>
      </c>
      <c r="G37" s="29" t="s">
        <v>30</v>
      </c>
      <c r="H37" s="29" t="str">
        <v>1111111110- 20- בנק מזרחי</v>
      </c>
      <c r="I37" s="29" t="s">
        <v>37</v>
      </c>
      <c r="J37" s="23"/>
      <c r="K37" s="23"/>
    </row>
    <row r="38" spans="1:11">
      <c r="A38" s="28">
        <v>1.41632070234176</v>
      </c>
      <c r="B38" s="28">
        <v>718994.05685</v>
      </c>
      <c r="C38" s="28">
        <v>0</v>
      </c>
      <c r="D38" s="28">
        <v>0</v>
      </c>
      <c r="E38" s="29" t="s">
        <v>28</v>
      </c>
      <c r="F38" s="29" t="s">
        <v>29</v>
      </c>
      <c r="G38" s="29" t="s">
        <v>30</v>
      </c>
      <c r="H38" s="29" t="str">
        <v>1111111110- 33- פועלים סהר</v>
      </c>
      <c r="I38" s="29" t="s">
        <v>37</v>
      </c>
      <c r="J38" s="23"/>
      <c r="K38" s="23"/>
    </row>
    <row r="39" spans="1:11">
      <c r="A39" s="30">
        <v>1.47131001204283</v>
      </c>
      <c r="B39" s="30">
        <v>746909.33536</v>
      </c>
      <c r="C39" s="30">
        <v>0</v>
      </c>
      <c r="D39" s="31"/>
      <c r="E39" s="31"/>
      <c r="F39" s="31"/>
      <c r="G39" s="31"/>
      <c r="H39" s="31"/>
      <c r="I39" s="32" t="str">
        <v> סה''כ ל: פח"ק/פר"י</v>
      </c>
      <c r="J39" s="23"/>
      <c r="K39" s="23"/>
    </row>
    <row r="40" spans="1:11" ht="15.2" customHeight="1">
      <c r="A40" s="27" t="str">
        <v> פק"מ לתקופה של עד 3 חודשים</v>
      </c>
      <c r="B40" s="27"/>
      <c r="C40" s="27"/>
      <c r="D40" s="27"/>
      <c r="E40" s="27"/>
      <c r="F40" s="27"/>
      <c r="G40" s="27"/>
      <c r="H40" s="27"/>
      <c r="I40" s="27"/>
      <c r="J40" s="23"/>
      <c r="K40" s="23"/>
    </row>
    <row r="41" spans="1:11">
      <c r="A41" s="28">
        <v>0.0985047088312472</v>
      </c>
      <c r="B41" s="28">
        <v>50005.8356164</v>
      </c>
      <c r="C41" s="28">
        <v>0</v>
      </c>
      <c r="D41" s="28">
        <v>0.71</v>
      </c>
      <c r="E41" s="29" t="s">
        <v>28</v>
      </c>
      <c r="F41" s="29" t="s">
        <v>38</v>
      </c>
      <c r="G41" s="29" t="s">
        <v>39</v>
      </c>
      <c r="H41" s="29" t="str">
        <v>813966884- 33- פועלים סהר</v>
      </c>
      <c r="I41" s="29" t="str">
        <v>פקמ 02.04.2014 0.71% פועלים- בנק הפועלים</v>
      </c>
      <c r="J41" s="23"/>
      <c r="K41" s="23"/>
    </row>
    <row r="42" spans="1:11">
      <c r="A42" s="28">
        <v>0.236415899344045</v>
      </c>
      <c r="B42" s="28">
        <v>120016.339726</v>
      </c>
      <c r="C42" s="28">
        <v>0</v>
      </c>
      <c r="D42" s="28">
        <v>0.71</v>
      </c>
      <c r="E42" s="29" t="s">
        <v>28</v>
      </c>
      <c r="F42" s="29" t="s">
        <v>38</v>
      </c>
      <c r="G42" s="29" t="s">
        <v>39</v>
      </c>
      <c r="H42" s="29" t="str">
        <v>813964152- 33- פועלים סהר</v>
      </c>
      <c r="I42" s="29" t="str">
        <v>פקמ 1.4.2014 0.71% פועלים- בנק הפועלים</v>
      </c>
      <c r="J42" s="23"/>
      <c r="K42" s="23"/>
    </row>
    <row r="43" spans="1:11">
      <c r="A43" s="28">
        <v>0.157592250142159</v>
      </c>
      <c r="B43" s="28">
        <v>80001.5780822</v>
      </c>
      <c r="C43" s="28">
        <v>0</v>
      </c>
      <c r="D43" s="28">
        <v>0.72</v>
      </c>
      <c r="E43" s="29" t="s">
        <v>28</v>
      </c>
      <c r="F43" s="29" t="s">
        <v>38</v>
      </c>
      <c r="G43" s="29" t="s">
        <v>40</v>
      </c>
      <c r="H43" s="29" t="str">
        <v>813975612- 33- פועלים סהר</v>
      </c>
      <c r="I43" s="29" t="str">
        <v>פקמ 07.04.2014 0.72% דיסקונט- דיסקונט</v>
      </c>
      <c r="J43" s="23"/>
      <c r="K43" s="23"/>
    </row>
    <row r="44" spans="1:11">
      <c r="A44" s="28">
        <v>0.0985048707379372</v>
      </c>
      <c r="B44" s="28">
        <v>50005.9178082</v>
      </c>
      <c r="C44" s="28">
        <v>0</v>
      </c>
      <c r="D44" s="28">
        <v>0.72</v>
      </c>
      <c r="E44" s="29" t="s">
        <v>28</v>
      </c>
      <c r="F44" s="29" t="s">
        <v>38</v>
      </c>
      <c r="G44" s="29" t="s">
        <v>40</v>
      </c>
      <c r="H44" s="29" t="str">
        <v>813966702- 33- פועלים סהר</v>
      </c>
      <c r="I44" s="29" t="str">
        <v>פקמ 2.4.2014 0.72% דיסקונט- דיסקונט</v>
      </c>
      <c r="J44" s="23"/>
      <c r="K44" s="23"/>
    </row>
    <row r="45" spans="1:11">
      <c r="A45" s="28">
        <v>0.11820351342974</v>
      </c>
      <c r="B45" s="28">
        <v>60005.9178082002</v>
      </c>
      <c r="C45" s="28">
        <v>0</v>
      </c>
      <c r="D45" s="28">
        <v>0.72</v>
      </c>
      <c r="E45" s="29" t="s">
        <v>28</v>
      </c>
      <c r="F45" s="29" t="s">
        <v>38</v>
      </c>
      <c r="G45" s="29" t="s">
        <v>40</v>
      </c>
      <c r="H45" s="29" t="str">
        <v>813969698- 33- פועלים סהר</v>
      </c>
      <c r="I45" s="29" t="str">
        <v>פקמ 3.4.14 0.72% דיסקונט- דיסקונט</v>
      </c>
      <c r="J45" s="23"/>
      <c r="K45" s="23"/>
    </row>
    <row r="46" spans="1:11">
      <c r="A46" s="28">
        <v>0.0393988396874747</v>
      </c>
      <c r="B46" s="28">
        <v>20000.7890411</v>
      </c>
      <c r="C46" s="28">
        <v>0</v>
      </c>
      <c r="D46" s="28">
        <v>0.72</v>
      </c>
      <c r="E46" s="29" t="s">
        <v>28</v>
      </c>
      <c r="F46" s="29" t="s">
        <v>38</v>
      </c>
      <c r="G46" s="29" t="s">
        <v>40</v>
      </c>
      <c r="H46" s="29" t="str">
        <v>813972494- 33- פועלים סהר</v>
      </c>
      <c r="I46" s="29" t="str">
        <v>פקמ 6.4.2014 0.72% דיסקונט- דיסקונט</v>
      </c>
      <c r="J46" s="23"/>
      <c r="K46" s="23"/>
    </row>
    <row r="47" spans="1:11">
      <c r="A47" s="30">
        <v>0.748620082172603</v>
      </c>
      <c r="B47" s="30">
        <v>380036.3780821</v>
      </c>
      <c r="C47" s="30">
        <v>0</v>
      </c>
      <c r="D47" s="31"/>
      <c r="E47" s="31"/>
      <c r="F47" s="31"/>
      <c r="G47" s="31"/>
      <c r="H47" s="31"/>
      <c r="I47" s="32" t="str">
        <v> סה''כ ל: פק"מ לתקופה של עד 3 חודשים</v>
      </c>
      <c r="J47" s="23"/>
      <c r="K47" s="23"/>
    </row>
    <row r="48" spans="1:11" ht="15.2" customHeight="1">
      <c r="A48" s="27" t="str">
        <v> פקדון צמוד מדד עד 3 חודשים</v>
      </c>
      <c r="B48" s="27"/>
      <c r="C48" s="27"/>
      <c r="D48" s="27"/>
      <c r="E48" s="27"/>
      <c r="F48" s="27"/>
      <c r="G48" s="27"/>
      <c r="H48" s="27"/>
      <c r="I48" s="27"/>
      <c r="J48" s="23"/>
      <c r="K48" s="23"/>
    </row>
    <row r="49" spans="1:11">
      <c r="A49" s="28">
        <v>1.96986426918024e-11</v>
      </c>
      <c r="B49" s="28">
        <v>1e-05</v>
      </c>
      <c r="C49" s="28">
        <v>0</v>
      </c>
      <c r="D49" s="28">
        <v>0</v>
      </c>
      <c r="E49" s="29" t="s">
        <v>30</v>
      </c>
      <c r="F49" s="29"/>
      <c r="G49" s="29" t="s">
        <v>30</v>
      </c>
      <c r="H49" s="29" t="s">
        <v>30</v>
      </c>
      <c r="I49" s="29" t="s">
        <v>30</v>
      </c>
      <c r="J49" s="23"/>
      <c r="K49" s="23"/>
    </row>
    <row r="50" spans="1:11">
      <c r="A50" s="30">
        <v>1.96986426918024e-11</v>
      </c>
      <c r="B50" s="30">
        <v>1e-05</v>
      </c>
      <c r="C50" s="30">
        <v>0</v>
      </c>
      <c r="D50" s="31"/>
      <c r="E50" s="31"/>
      <c r="F50" s="31"/>
      <c r="G50" s="31"/>
      <c r="H50" s="31"/>
      <c r="I50" s="32" t="str">
        <v> סה''כ ל: פקדון צמוד מדד עד 3 חודשים</v>
      </c>
      <c r="J50" s="23"/>
      <c r="K50" s="23"/>
    </row>
    <row r="51" spans="1:11" ht="15.2" customHeight="1">
      <c r="A51" s="27" t="str">
        <v> פקדון צמוד מט"ח עד 3 חודשים</v>
      </c>
      <c r="B51" s="27"/>
      <c r="C51" s="27"/>
      <c r="D51" s="27"/>
      <c r="E51" s="27"/>
      <c r="F51" s="27"/>
      <c r="G51" s="27"/>
      <c r="H51" s="27"/>
      <c r="I51" s="27"/>
      <c r="J51" s="23"/>
      <c r="K51" s="23"/>
    </row>
    <row r="52" spans="1:11">
      <c r="A52" s="28">
        <v>1.96986426918024e-11</v>
      </c>
      <c r="B52" s="28">
        <v>1e-05</v>
      </c>
      <c r="C52" s="28">
        <v>0</v>
      </c>
      <c r="D52" s="28">
        <v>0</v>
      </c>
      <c r="E52" s="29" t="s">
        <v>30</v>
      </c>
      <c r="F52" s="29"/>
      <c r="G52" s="29" t="s">
        <v>30</v>
      </c>
      <c r="H52" s="29" t="s">
        <v>30</v>
      </c>
      <c r="I52" s="29" t="s">
        <v>30</v>
      </c>
      <c r="J52" s="23"/>
      <c r="K52" s="23"/>
    </row>
    <row r="53" spans="1:11">
      <c r="A53" s="30">
        <v>1.96986426918024e-11</v>
      </c>
      <c r="B53" s="30">
        <v>1e-05</v>
      </c>
      <c r="C53" s="30">
        <v>0</v>
      </c>
      <c r="D53" s="31"/>
      <c r="E53" s="31"/>
      <c r="F53" s="31"/>
      <c r="G53" s="31"/>
      <c r="H53" s="31"/>
      <c r="I53" s="32" t="str">
        <v> סה''כ ל: פקדון צמוד מט"ח עד 3 חודשים</v>
      </c>
      <c r="J53" s="23"/>
      <c r="K53" s="23"/>
    </row>
    <row r="54" spans="1:11" ht="15.2" customHeight="1">
      <c r="A54" s="27" t="str">
        <v> פקדונות במט"ח עד 3 חודשים</v>
      </c>
      <c r="B54" s="27"/>
      <c r="C54" s="27"/>
      <c r="D54" s="27"/>
      <c r="E54" s="27"/>
      <c r="F54" s="27"/>
      <c r="G54" s="27"/>
      <c r="H54" s="27"/>
      <c r="I54" s="27"/>
      <c r="J54" s="23"/>
      <c r="K54" s="23"/>
    </row>
    <row r="55" spans="1:11">
      <c r="A55" s="28">
        <v>1.96986426918024e-11</v>
      </c>
      <c r="B55" s="28">
        <v>1e-05</v>
      </c>
      <c r="C55" s="28">
        <v>0</v>
      </c>
      <c r="D55" s="28">
        <v>0</v>
      </c>
      <c r="E55" s="29" t="s">
        <v>30</v>
      </c>
      <c r="F55" s="29"/>
      <c r="G55" s="29" t="s">
        <v>30</v>
      </c>
      <c r="H55" s="29" t="s">
        <v>30</v>
      </c>
      <c r="I55" s="29" t="s">
        <v>30</v>
      </c>
      <c r="J55" s="23"/>
      <c r="K55" s="23"/>
    </row>
    <row r="56" spans="1:11">
      <c r="A56" s="30">
        <v>1.96986426918024e-11</v>
      </c>
      <c r="B56" s="30">
        <v>1e-05</v>
      </c>
      <c r="C56" s="30">
        <v>0</v>
      </c>
      <c r="D56" s="31"/>
      <c r="E56" s="31"/>
      <c r="F56" s="31"/>
      <c r="G56" s="31"/>
      <c r="H56" s="31"/>
      <c r="I56" s="32" t="str">
        <v> סה''כ ל: פקדונות במט"ח עד 3 חודשים</v>
      </c>
      <c r="J56" s="23"/>
      <c r="K56" s="23"/>
    </row>
    <row r="57" spans="1:11">
      <c r="A57" s="30">
        <v>2.99308615367999</v>
      </c>
      <c r="B57" s="30">
        <v>1519437.76051411</v>
      </c>
      <c r="C57" s="30">
        <v>0</v>
      </c>
      <c r="D57" s="31"/>
      <c r="E57" s="31"/>
      <c r="F57" s="31"/>
      <c r="G57" s="31"/>
      <c r="H57" s="31"/>
      <c r="I57" s="32" t="s">
        <v>41</v>
      </c>
      <c r="J57" s="23"/>
      <c r="K57" s="23"/>
    </row>
    <row r="58" spans="1:11" ht="15.2" customHeight="1">
      <c r="A58" s="27" t="s">
        <v>42</v>
      </c>
      <c r="B58" s="27"/>
      <c r="C58" s="27"/>
      <c r="D58" s="27"/>
      <c r="E58" s="27"/>
      <c r="F58" s="27"/>
      <c r="G58" s="27"/>
      <c r="H58" s="27"/>
      <c r="I58" s="27"/>
      <c r="J58" s="23"/>
      <c r="K58" s="23"/>
    </row>
    <row r="59" spans="1:11" ht="15.2" customHeight="1">
      <c r="A59" s="27" t="str">
        <v> יתרות מזומנים ועו"ש נקובים במט"ח בחו"ל</v>
      </c>
      <c r="B59" s="27"/>
      <c r="C59" s="27"/>
      <c r="D59" s="27"/>
      <c r="E59" s="27"/>
      <c r="F59" s="27"/>
      <c r="G59" s="27"/>
      <c r="H59" s="27"/>
      <c r="I59" s="27"/>
      <c r="J59" s="23"/>
      <c r="K59" s="23"/>
    </row>
    <row r="60" spans="1:11">
      <c r="A60" s="28">
        <v>1.96986426918024e-11</v>
      </c>
      <c r="B60" s="28">
        <v>1e-05</v>
      </c>
      <c r="C60" s="28">
        <v>0</v>
      </c>
      <c r="D60" s="28">
        <v>0</v>
      </c>
      <c r="E60" s="29" t="s">
        <v>30</v>
      </c>
      <c r="F60" s="29"/>
      <c r="G60" s="29" t="s">
        <v>30</v>
      </c>
      <c r="H60" s="29" t="s">
        <v>30</v>
      </c>
      <c r="I60" s="29" t="s">
        <v>30</v>
      </c>
      <c r="J60" s="23"/>
      <c r="K60" s="23"/>
    </row>
    <row r="61" spans="1:11">
      <c r="A61" s="30">
        <v>1.96986426918024e-11</v>
      </c>
      <c r="B61" s="30">
        <v>1e-05</v>
      </c>
      <c r="C61" s="30">
        <v>0</v>
      </c>
      <c r="D61" s="31"/>
      <c r="E61" s="31"/>
      <c r="F61" s="31"/>
      <c r="G61" s="31"/>
      <c r="H61" s="31"/>
      <c r="I61" s="32" t="str">
        <v> סה''כ ל: יתרות מזומנים ועו"ש נקובים במט"ח בחו"ל</v>
      </c>
      <c r="J61" s="23"/>
      <c r="K61" s="23"/>
    </row>
    <row r="62" spans="1:11" ht="15.2" customHeight="1">
      <c r="A62" s="27" t="str">
        <v> פקדונות במט"ח עד 3 חודשים בחו"ל</v>
      </c>
      <c r="B62" s="27"/>
      <c r="C62" s="27"/>
      <c r="D62" s="27"/>
      <c r="E62" s="27"/>
      <c r="F62" s="27"/>
      <c r="G62" s="27"/>
      <c r="H62" s="27"/>
      <c r="I62" s="27"/>
      <c r="J62" s="23"/>
      <c r="K62" s="23"/>
    </row>
    <row r="63" spans="1:11">
      <c r="A63" s="28">
        <v>1.96986426918024e-11</v>
      </c>
      <c r="B63" s="28">
        <v>1e-05</v>
      </c>
      <c r="C63" s="28">
        <v>0</v>
      </c>
      <c r="D63" s="28">
        <v>0</v>
      </c>
      <c r="E63" s="29" t="s">
        <v>30</v>
      </c>
      <c r="F63" s="29"/>
      <c r="G63" s="29" t="s">
        <v>30</v>
      </c>
      <c r="H63" s="29" t="s">
        <v>30</v>
      </c>
      <c r="I63" s="29" t="s">
        <v>30</v>
      </c>
      <c r="J63" s="23"/>
      <c r="K63" s="23"/>
    </row>
    <row r="64" spans="1:11">
      <c r="A64" s="30">
        <v>1.96986426918024e-11</v>
      </c>
      <c r="B64" s="30">
        <v>1e-05</v>
      </c>
      <c r="C64" s="30">
        <v>0</v>
      </c>
      <c r="D64" s="31"/>
      <c r="E64" s="31"/>
      <c r="F64" s="31"/>
      <c r="G64" s="31"/>
      <c r="H64" s="31"/>
      <c r="I64" s="32" t="str">
        <v> סה''כ ל: פקדונות במט"ח עד 3 חודשים בחו"ל</v>
      </c>
      <c r="J64" s="23"/>
      <c r="K64" s="23"/>
    </row>
    <row r="65" spans="1:11">
      <c r="A65" s="30">
        <v>3.93972853836049e-11</v>
      </c>
      <c r="B65" s="30">
        <v>2e-05</v>
      </c>
      <c r="C65" s="30">
        <v>0</v>
      </c>
      <c r="D65" s="31"/>
      <c r="E65" s="31"/>
      <c r="F65" s="31"/>
      <c r="G65" s="31"/>
      <c r="H65" s="31"/>
      <c r="I65" s="32" t="s">
        <v>43</v>
      </c>
      <c r="J65" s="23"/>
      <c r="K65" s="23"/>
    </row>
    <row r="66" spans="1:11">
      <c r="A66" s="33">
        <v>2.99308615371939</v>
      </c>
      <c r="B66" s="33">
        <v>1519437.76053411</v>
      </c>
      <c r="C66" s="33">
        <v>0</v>
      </c>
      <c r="D66" s="34"/>
      <c r="E66" s="34"/>
      <c r="F66" s="34"/>
      <c r="G66" s="34"/>
      <c r="H66" s="34"/>
      <c r="I66" s="35" t="str">
        <v>סה''כ מזומנים ושווי מזומנים</v>
      </c>
      <c r="J66" s="23"/>
      <c r="K66" s="23"/>
    </row>
    <row r="67" spans="1:11" ht="20.1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</row>
    <row r="68" spans="1:11" ht="36" customHeight="1">
      <c r="A68" s="23" t="s">
        <v>8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8:J68"/>
    <mergeCell ref="A62:I62"/>
    <mergeCell ref="A59:I59"/>
    <mergeCell ref="A58:I58"/>
    <mergeCell ref="A54:I54"/>
    <mergeCell ref="A51:I51"/>
    <mergeCell ref="A48:I48"/>
    <mergeCell ref="A40:I40"/>
    <mergeCell ref="A34:I34"/>
    <mergeCell ref="A20:I20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10"/>
  <sheetViews>
    <sheetView workbookViewId="0" showGridLines="0">
      <selection activeCell="B35" sqref="B35"/>
    </sheetView>
  </sheetViews>
  <sheetFormatPr defaultRowHeight="12.75"/>
  <cols>
    <col min="1" max="1" style="482" width="9.428005" customWidth="1"/>
    <col min="2" max="3" style="482" width="14.2966" customWidth="1"/>
    <col min="4" max="4" style="482" width="9.428005" customWidth="1"/>
    <col min="5" max="6" style="482" width="7.424211" customWidth="1"/>
    <col min="7" max="8" style="482" width="9.428005" customWidth="1"/>
    <col min="9" max="10" style="482" width="7.424211" customWidth="1"/>
    <col min="11" max="11" style="482" width="10.1442" customWidth="1"/>
    <col min="12" max="12" style="482" width="14.2966" customWidth="1"/>
    <col min="13" max="13" style="482" width="8.711805" customWidth="1"/>
    <col min="14" max="14" style="482" width="14.2966" customWidth="1"/>
    <col min="15" max="15" style="482" width="6.852817" customWidth="1"/>
    <col min="16" max="256" style="482"/>
  </cols>
  <sheetData>
    <row r="1" spans="1:15" ht="0.95" customHeight="1">
      <c r="A1" s="483"/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</row>
    <row r="2" spans="1:15" ht="21.6" customHeight="1">
      <c r="A2" s="484" t="s">
        <v>196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1:15" ht="36" customHeight="1">
      <c r="A3" s="485" t="s">
        <v>1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</row>
    <row r="4" spans="1:15" ht="48.95" customHeight="1">
      <c r="A4" s="486" t="s">
        <v>2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</row>
    <row r="5" spans="1:15" ht="28.7" customHeight="1">
      <c r="A5" s="487"/>
      <c r="B5" s="487"/>
      <c r="C5" s="487"/>
      <c r="D5" s="487"/>
      <c r="E5" s="487"/>
      <c r="F5" s="487"/>
      <c r="G5" s="487"/>
      <c r="H5" s="487"/>
      <c r="I5" s="487"/>
      <c r="J5" s="487"/>
      <c r="K5" s="487"/>
      <c r="L5" s="487"/>
      <c r="M5" s="487"/>
      <c r="N5" s="487"/>
      <c r="O5" s="487"/>
    </row>
    <row r="6" spans="1:15">
      <c r="A6" s="488" t="s">
        <v>3</v>
      </c>
      <c r="B6" s="488" t="s">
        <v>194</v>
      </c>
      <c r="C6" s="488" t="s">
        <v>47</v>
      </c>
      <c r="D6" s="488" t="s">
        <v>195</v>
      </c>
      <c r="E6" s="488" t="s">
        <v>22</v>
      </c>
      <c r="F6" s="488" t="s">
        <v>10</v>
      </c>
      <c r="G6" s="488" t="s">
        <v>48</v>
      </c>
      <c r="H6" s="488" t="str">
        <v>תאריך הקצאה 
 אחרון</v>
      </c>
      <c r="I6" s="488" t="s">
        <v>23</v>
      </c>
      <c r="J6" s="488" t="str">
        <v>דירוג הלווה</v>
      </c>
      <c r="K6" s="488" t="str">
        <v>מספר ני''ע 
 לרכישה</v>
      </c>
      <c r="L6" s="488" t="str">
        <v>שם ני''ע 
 לרכישה</v>
      </c>
      <c r="M6" s="488" t="str">
        <v>מספר ח''פ</v>
      </c>
      <c r="N6" s="488" t="s">
        <v>26</v>
      </c>
      <c r="O6" s="487"/>
    </row>
    <row r="7" spans="1:15" ht="15.2" customHeight="1">
      <c r="A7" s="489"/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  <c r="M7" s="489"/>
      <c r="N7" s="489"/>
      <c r="O7" s="487"/>
    </row>
    <row r="8" spans="1:15">
      <c r="A8" s="490">
        <v>0</v>
      </c>
      <c r="B8" s="490">
        <v>0.001</v>
      </c>
      <c r="C8" s="490">
        <v>0</v>
      </c>
      <c r="D8" s="491">
        <v>0</v>
      </c>
      <c r="E8" s="490">
        <v>0</v>
      </c>
      <c r="F8" s="492"/>
      <c r="G8" s="490">
        <v>0</v>
      </c>
      <c r="H8" s="493"/>
      <c r="I8" s="492"/>
      <c r="J8" s="492"/>
      <c r="K8" s="492"/>
      <c r="L8" s="492"/>
      <c r="M8" s="492"/>
      <c r="N8" s="492"/>
      <c r="O8" s="487"/>
    </row>
    <row r="9" spans="1:15">
      <c r="A9" s="494">
        <v>0</v>
      </c>
      <c r="B9" s="494">
        <v>0.001</v>
      </c>
      <c r="C9" s="494">
        <v>0</v>
      </c>
      <c r="D9" s="495"/>
      <c r="E9" s="495"/>
      <c r="F9" s="495"/>
      <c r="G9" s="494">
        <v>0</v>
      </c>
      <c r="H9" s="495"/>
      <c r="I9" s="495"/>
      <c r="J9" s="495"/>
      <c r="K9" s="495"/>
      <c r="L9" s="495"/>
      <c r="M9" s="495"/>
      <c r="N9" s="496" t="s">
        <v>57</v>
      </c>
      <c r="O9" s="487"/>
    </row>
    <row r="10" spans="1:15">
      <c r="A10" s="497">
        <v>0</v>
      </c>
      <c r="B10" s="497">
        <v>0.001</v>
      </c>
      <c r="C10" s="497">
        <v>0</v>
      </c>
      <c r="D10" s="498"/>
      <c r="E10" s="498"/>
      <c r="F10" s="498"/>
      <c r="G10" s="497">
        <v>0</v>
      </c>
      <c r="H10" s="498"/>
      <c r="I10" s="498"/>
      <c r="J10" s="498"/>
      <c r="K10" s="498"/>
      <c r="L10" s="498"/>
      <c r="M10" s="498"/>
      <c r="N10" s="499" t="str">
        <v>סה''כ מסגרות מנוצלות ללווים</v>
      </c>
      <c r="O10" s="48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1:O61"/>
  <sheetViews>
    <sheetView workbookViewId="0" showGridLines="0">
      <selection activeCell="M58" sqref="M58"/>
    </sheetView>
  </sheetViews>
  <sheetFormatPr defaultRowHeight="12.75"/>
  <cols>
    <col min="1" max="2" style="36" width="9.428005" customWidth="1"/>
    <col min="3" max="3" style="36" width="14.2966" customWidth="1"/>
    <col min="4" max="4" style="36" width="7.424211" customWidth="1"/>
    <col min="5" max="5" style="36" width="16.01469" bestFit="1" customWidth="1"/>
    <col min="6" max="6" style="36" width="9.428005" customWidth="1"/>
    <col min="7" max="8" style="36" width="7.424211" customWidth="1"/>
    <col min="9" max="9" style="36" width="9.428005" customWidth="1"/>
    <col min="10" max="11" style="36" width="7.424211" customWidth="1"/>
    <col min="12" max="12" style="36" width="10.1442" customWidth="1"/>
    <col min="13" max="13" style="36" width="14.2966" customWidth="1"/>
    <col min="14" max="14" style="36" width="6.852817" customWidth="1"/>
    <col min="15" max="15" style="36" width="12.00711" customWidth="1"/>
    <col min="16" max="256" style="36"/>
  </cols>
  <sheetData>
    <row r="1" spans="1:15" ht="0.9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ht="21.6" customHeight="1">
      <c r="A2" s="38" t="str">
        <v>ניירות ערך סחירים: תעודות התחייבות ממשלתיות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</row>
    <row r="3" spans="1:15" ht="36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39"/>
    </row>
    <row r="4" spans="1:15" ht="48.95" customHeight="1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39"/>
    </row>
    <row r="5" spans="1:15" ht="28.7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42" t="s">
        <v>3</v>
      </c>
      <c r="B6" s="42" t="s">
        <v>44</v>
      </c>
      <c r="C6" s="42" t="s">
        <v>45</v>
      </c>
      <c r="D6" s="42" t="s">
        <v>46</v>
      </c>
      <c r="E6" s="42" t="s">
        <v>47</v>
      </c>
      <c r="F6" s="42" t="s">
        <v>21</v>
      </c>
      <c r="G6" s="42" t="s">
        <v>22</v>
      </c>
      <c r="H6" s="42" t="s">
        <v>10</v>
      </c>
      <c r="I6" s="42" t="s">
        <v>48</v>
      </c>
      <c r="J6" s="42" t="s">
        <v>23</v>
      </c>
      <c r="K6" s="42" t="s">
        <v>24</v>
      </c>
      <c r="L6" s="42" t="s">
        <v>25</v>
      </c>
      <c r="M6" s="42" t="s">
        <v>26</v>
      </c>
      <c r="N6" s="39"/>
      <c r="O6" s="39"/>
    </row>
    <row r="7" spans="1:15" ht="15.2" customHeight="1">
      <c r="A7" s="43" t="s">
        <v>27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39"/>
      <c r="O7" s="39"/>
    </row>
    <row r="8" spans="1:15" ht="15.2" customHeight="1">
      <c r="A8" s="43" t="str">
        <v> צמודות מדד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39"/>
      <c r="O8" s="39"/>
    </row>
    <row r="9" spans="1:15" ht="15.2" customHeight="1">
      <c r="A9" s="43" t="str">
        <v>שגיא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39"/>
      <c r="O9" s="39"/>
    </row>
    <row r="10" spans="1:15">
      <c r="A10" s="44">
        <v>1.96986426918024e-11</v>
      </c>
      <c r="B10" s="44">
        <v>0</v>
      </c>
      <c r="C10" s="44">
        <v>1e-05</v>
      </c>
      <c r="D10" s="44">
        <v>0</v>
      </c>
      <c r="E10" s="44">
        <v>0</v>
      </c>
      <c r="F10" s="44">
        <v>0</v>
      </c>
      <c r="G10" s="44">
        <v>0</v>
      </c>
      <c r="H10" s="45" t="s">
        <v>30</v>
      </c>
      <c r="I10" s="44">
        <v>0</v>
      </c>
      <c r="J10" s="45"/>
      <c r="K10" s="45" t="s">
        <v>30</v>
      </c>
      <c r="L10" s="45" t="s">
        <v>30</v>
      </c>
      <c r="M10" s="45" t="s">
        <v>30</v>
      </c>
      <c r="N10" s="39"/>
      <c r="O10" s="39"/>
    </row>
    <row r="11" spans="1:15">
      <c r="A11" s="46">
        <v>1.96986426918024e-11</v>
      </c>
      <c r="B11" s="47"/>
      <c r="C11" s="46">
        <v>1e-05</v>
      </c>
      <c r="D11" s="47"/>
      <c r="E11" s="46">
        <v>0</v>
      </c>
      <c r="F11" s="46">
        <v>0</v>
      </c>
      <c r="G11" s="47"/>
      <c r="H11" s="47"/>
      <c r="I11" s="46">
        <v>0</v>
      </c>
      <c r="J11" s="47"/>
      <c r="K11" s="47"/>
      <c r="L11" s="47"/>
      <c r="M11" s="48" t="str">
        <v>סה''כ ל: שגיא</v>
      </c>
      <c r="N11" s="39"/>
      <c r="O11" s="39"/>
    </row>
    <row r="12" spans="1:15" ht="15.2" customHeight="1">
      <c r="A12" s="43" t="str">
        <v> גליל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39"/>
      <c r="O12" s="39"/>
    </row>
    <row r="13" spans="1:15">
      <c r="A13" s="44">
        <v>1.53183248500857</v>
      </c>
      <c r="B13" s="44">
        <v>3.10328777777778</v>
      </c>
      <c r="C13" s="44">
        <v>777633.5197176</v>
      </c>
      <c r="D13" s="44">
        <v>165.73</v>
      </c>
      <c r="E13" s="44">
        <v>469217112</v>
      </c>
      <c r="F13" s="44">
        <v>0.51</v>
      </c>
      <c r="G13" s="44">
        <v>4</v>
      </c>
      <c r="H13" s="45" t="s">
        <v>28</v>
      </c>
      <c r="I13" s="44">
        <v>6.47</v>
      </c>
      <c r="J13" s="45" t="s">
        <v>38</v>
      </c>
      <c r="K13" s="45" t="s">
        <v>49</v>
      </c>
      <c r="L13" s="45" t="str">
        <v>9590332</v>
      </c>
      <c r="M13" s="45" t="str">
        <v>גליל 5903- ממשלת ישראל</v>
      </c>
      <c r="N13" s="39"/>
      <c r="O13" s="39"/>
    </row>
    <row r="14" spans="1:15">
      <c r="A14" s="44">
        <v>0.934150389132405</v>
      </c>
      <c r="B14" s="44">
        <v>2.82067319351764</v>
      </c>
      <c r="C14" s="44">
        <v>474220.6880686</v>
      </c>
      <c r="D14" s="44">
        <v>160.27</v>
      </c>
      <c r="E14" s="44">
        <v>295888618</v>
      </c>
      <c r="F14" s="44">
        <v>1.13</v>
      </c>
      <c r="G14" s="44">
        <v>4</v>
      </c>
      <c r="H14" s="45" t="s">
        <v>28</v>
      </c>
      <c r="I14" s="44">
        <v>8.71</v>
      </c>
      <c r="J14" s="45" t="s">
        <v>38</v>
      </c>
      <c r="K14" s="45" t="s">
        <v>49</v>
      </c>
      <c r="L14" s="45" t="str">
        <v>9590431</v>
      </c>
      <c r="M14" s="45" t="str">
        <v>גליל 5904- ממשלת ישראל</v>
      </c>
      <c r="N14" s="39"/>
      <c r="O14" s="39"/>
    </row>
    <row r="15" spans="1:15">
      <c r="A15" s="44">
        <v>3.99995770670439</v>
      </c>
      <c r="B15" s="44">
        <v>12.0208433784746</v>
      </c>
      <c r="C15" s="44">
        <v>2030575.288504</v>
      </c>
      <c r="D15" s="44">
        <v>120.4</v>
      </c>
      <c r="E15" s="44">
        <v>1686524326</v>
      </c>
      <c r="F15" s="44">
        <v>2.19</v>
      </c>
      <c r="G15" s="44">
        <v>2.75</v>
      </c>
      <c r="H15" s="45" t="s">
        <v>28</v>
      </c>
      <c r="I15" s="44">
        <v>19.8</v>
      </c>
      <c r="J15" s="45" t="s">
        <v>38</v>
      </c>
      <c r="K15" s="45" t="s">
        <v>49</v>
      </c>
      <c r="L15" s="45" t="str">
        <v>1120583</v>
      </c>
      <c r="M15" s="45" t="str">
        <v>ממשלתי  צמוד 0841- ממשלת ישראל</v>
      </c>
      <c r="N15" s="39"/>
      <c r="O15" s="39"/>
    </row>
    <row r="16" spans="1:15">
      <c r="A16" s="44">
        <v>4.9064882619268</v>
      </c>
      <c r="B16" s="44">
        <v>9.41874825682382</v>
      </c>
      <c r="C16" s="44">
        <v>2490774.7902695</v>
      </c>
      <c r="D16" s="44">
        <v>164.05</v>
      </c>
      <c r="E16" s="44">
        <v>1518302219</v>
      </c>
      <c r="F16" s="44">
        <v>2.01</v>
      </c>
      <c r="G16" s="44">
        <v>4</v>
      </c>
      <c r="H16" s="45" t="s">
        <v>28</v>
      </c>
      <c r="I16" s="44">
        <v>15.81</v>
      </c>
      <c r="J16" s="45" t="s">
        <v>38</v>
      </c>
      <c r="K16" s="45" t="s">
        <v>49</v>
      </c>
      <c r="L16" s="45" t="str">
        <v>1097708</v>
      </c>
      <c r="M16" s="45" t="str">
        <v>ממשלתי צמוד 0536- ממשלת ישראל</v>
      </c>
      <c r="N16" s="39"/>
      <c r="O16" s="39"/>
    </row>
    <row r="17" spans="1:15">
      <c r="A17" s="46">
        <v>11.3724288427722</v>
      </c>
      <c r="B17" s="47"/>
      <c r="C17" s="46">
        <v>5773204.2865597</v>
      </c>
      <c r="D17" s="47"/>
      <c r="E17" s="46">
        <v>3969932275</v>
      </c>
      <c r="F17" s="46">
        <v>1.79898011006085</v>
      </c>
      <c r="G17" s="47"/>
      <c r="H17" s="47"/>
      <c r="I17" s="46">
        <v>15.3721030483532</v>
      </c>
      <c r="J17" s="47"/>
      <c r="K17" s="47"/>
      <c r="L17" s="47"/>
      <c r="M17" s="48" t="str">
        <v> סה''כ ל: גליל</v>
      </c>
      <c r="N17" s="39"/>
      <c r="O17" s="39"/>
    </row>
    <row r="18" spans="1:15" ht="15.2" customHeight="1">
      <c r="A18" s="43" t="str">
        <v>כפיר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39"/>
      <c r="O18" s="39"/>
    </row>
    <row r="19" spans="1:15">
      <c r="A19" s="44">
        <v>1.96986426918024e-11</v>
      </c>
      <c r="B19" s="44">
        <v>0</v>
      </c>
      <c r="C19" s="44">
        <v>1e-05</v>
      </c>
      <c r="D19" s="44">
        <v>0</v>
      </c>
      <c r="E19" s="44">
        <v>0</v>
      </c>
      <c r="F19" s="44">
        <v>0</v>
      </c>
      <c r="G19" s="44">
        <v>0</v>
      </c>
      <c r="H19" s="45" t="s">
        <v>30</v>
      </c>
      <c r="I19" s="44">
        <v>0</v>
      </c>
      <c r="J19" s="45"/>
      <c r="K19" s="45" t="s">
        <v>30</v>
      </c>
      <c r="L19" s="45" t="s">
        <v>30</v>
      </c>
      <c r="M19" s="45" t="s">
        <v>30</v>
      </c>
      <c r="N19" s="39"/>
      <c r="O19" s="39"/>
    </row>
    <row r="20" spans="1:15">
      <c r="A20" s="46">
        <v>1.96986426918024e-11</v>
      </c>
      <c r="B20" s="47"/>
      <c r="C20" s="46">
        <v>1e-05</v>
      </c>
      <c r="D20" s="47"/>
      <c r="E20" s="46">
        <v>0</v>
      </c>
      <c r="F20" s="46">
        <v>0</v>
      </c>
      <c r="G20" s="47"/>
      <c r="H20" s="47"/>
      <c r="I20" s="46">
        <v>0</v>
      </c>
      <c r="J20" s="47"/>
      <c r="K20" s="47"/>
      <c r="L20" s="47"/>
      <c r="M20" s="48" t="str">
        <v> סה''כ ל: כפיר</v>
      </c>
      <c r="N20" s="39"/>
      <c r="O20" s="39"/>
    </row>
    <row r="21" spans="1:15">
      <c r="A21" s="46">
        <v>11.3724288428116</v>
      </c>
      <c r="B21" s="47"/>
      <c r="C21" s="46">
        <v>5773204.2865797</v>
      </c>
      <c r="D21" s="47"/>
      <c r="E21" s="46">
        <v>3969932275</v>
      </c>
      <c r="F21" s="46">
        <v>1.79898011005462</v>
      </c>
      <c r="G21" s="47"/>
      <c r="H21" s="47"/>
      <c r="I21" s="46">
        <v>15.3721030483</v>
      </c>
      <c r="J21" s="47"/>
      <c r="K21" s="47"/>
      <c r="L21" s="47"/>
      <c r="M21" s="48" t="str">
        <v> סה''כ ל: צמודות מדד</v>
      </c>
      <c r="N21" s="39"/>
      <c r="O21" s="39"/>
    </row>
    <row r="22" spans="1:15" ht="15.2" customHeight="1">
      <c r="A22" s="43" t="s">
        <v>50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39"/>
      <c r="O22" s="39"/>
    </row>
    <row r="23" spans="1:15" ht="15.2" customHeight="1">
      <c r="A23" s="43" t="str">
        <v> מלווה קצר מועד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39"/>
      <c r="O23" s="39"/>
    </row>
    <row r="24" spans="1:15">
      <c r="A24" s="44">
        <v>0.0844413324647708</v>
      </c>
      <c r="B24" s="44">
        <v>0.329742876923077</v>
      </c>
      <c r="C24" s="44">
        <v>42866.574</v>
      </c>
      <c r="D24" s="44">
        <v>100</v>
      </c>
      <c r="E24" s="44">
        <v>42866574</v>
      </c>
      <c r="F24" s="44">
        <v>1.84</v>
      </c>
      <c r="G24" s="44">
        <v>0</v>
      </c>
      <c r="H24" s="45" t="s">
        <v>28</v>
      </c>
      <c r="I24" s="44">
        <v>0.01</v>
      </c>
      <c r="J24" s="45" t="s">
        <v>38</v>
      </c>
      <c r="K24" s="45" t="s">
        <v>49</v>
      </c>
      <c r="L24" s="45" t="str">
        <v>8140410</v>
      </c>
      <c r="M24" s="45" t="str">
        <v>מקמ 414(פדיון לקבל)- ממשלת ישראל</v>
      </c>
      <c r="N24" s="39"/>
      <c r="O24" s="39"/>
    </row>
    <row r="25" spans="1:15">
      <c r="A25" s="44">
        <v>0.0213961012756881</v>
      </c>
      <c r="B25" s="44">
        <v>0.0836101692307692</v>
      </c>
      <c r="C25" s="44">
        <v>10861.7134746</v>
      </c>
      <c r="D25" s="44">
        <v>99.93</v>
      </c>
      <c r="E25" s="44">
        <v>10869322</v>
      </c>
      <c r="F25" s="44">
        <v>0.69</v>
      </c>
      <c r="G25" s="44">
        <v>0</v>
      </c>
      <c r="H25" s="45" t="s">
        <v>28</v>
      </c>
      <c r="I25" s="44">
        <v>0.1</v>
      </c>
      <c r="J25" s="45" t="s">
        <v>38</v>
      </c>
      <c r="K25" s="45" t="s">
        <v>49</v>
      </c>
      <c r="L25" s="45" t="str">
        <v>8140527</v>
      </c>
      <c r="M25" s="45" t="str">
        <v>מקמ 524- ממשלת ישראל</v>
      </c>
      <c r="N25" s="39"/>
      <c r="O25" s="39"/>
    </row>
    <row r="26" spans="1:15">
      <c r="A26" s="46">
        <v>0.105837433740459</v>
      </c>
      <c r="B26" s="47"/>
      <c r="C26" s="46">
        <v>53728.2874746</v>
      </c>
      <c r="D26" s="47"/>
      <c r="E26" s="46">
        <v>53735896</v>
      </c>
      <c r="F26" s="46">
        <v>1.60751593838357</v>
      </c>
      <c r="G26" s="47"/>
      <c r="H26" s="47"/>
      <c r="I26" s="46">
        <v>0.0281944048221551</v>
      </c>
      <c r="J26" s="47"/>
      <c r="K26" s="47"/>
      <c r="L26" s="47"/>
      <c r="M26" s="48" t="str">
        <v> סה''כ ל: מלווה קצר מועד</v>
      </c>
      <c r="N26" s="39"/>
      <c r="O26" s="39"/>
    </row>
    <row r="27" spans="1:15" ht="15.2" customHeight="1">
      <c r="A27" s="43" t="str">
        <v>שחר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39"/>
      <c r="O27" s="39"/>
    </row>
    <row r="28" spans="1:15">
      <c r="A28" s="44">
        <v>0.0459761944373195</v>
      </c>
      <c r="B28" s="44">
        <v>0.126372721046077</v>
      </c>
      <c r="C28" s="44">
        <v>23339.77785</v>
      </c>
      <c r="D28" s="44">
        <v>115</v>
      </c>
      <c r="E28" s="44">
        <v>20295459</v>
      </c>
      <c r="F28" s="44">
        <v>2.37</v>
      </c>
      <c r="G28" s="44">
        <v>5</v>
      </c>
      <c r="H28" s="45" t="s">
        <v>28</v>
      </c>
      <c r="I28" s="44">
        <v>5.22</v>
      </c>
      <c r="J28" s="45" t="s">
        <v>38</v>
      </c>
      <c r="K28" s="45" t="s">
        <v>49</v>
      </c>
      <c r="L28" s="45" t="str">
        <v>1115773</v>
      </c>
      <c r="M28" s="45" t="str">
        <v>ממשלתי שקלי 0120- ממשלת ישראל</v>
      </c>
      <c r="N28" s="39"/>
      <c r="O28" s="39"/>
    </row>
    <row r="29" spans="1:15">
      <c r="A29" s="44">
        <v>3.34825636319645</v>
      </c>
      <c r="B29" s="44">
        <v>8.08343126674786</v>
      </c>
      <c r="C29" s="44">
        <v>1699739.6295684</v>
      </c>
      <c r="D29" s="44">
        <v>128.06</v>
      </c>
      <c r="E29" s="44">
        <v>1327299414</v>
      </c>
      <c r="F29" s="44">
        <v>3.68</v>
      </c>
      <c r="G29" s="44">
        <v>6.25</v>
      </c>
      <c r="H29" s="45" t="s">
        <v>28</v>
      </c>
      <c r="I29" s="44">
        <v>9.31</v>
      </c>
      <c r="J29" s="45" t="s">
        <v>38</v>
      </c>
      <c r="K29" s="45" t="s">
        <v>49</v>
      </c>
      <c r="L29" s="45" t="str">
        <v>1099456</v>
      </c>
      <c r="M29" s="45" t="str">
        <v>ממשלתי שקלי 1026- ממשלת ישראל</v>
      </c>
      <c r="N29" s="39"/>
      <c r="O29" s="39"/>
    </row>
    <row r="30" spans="1:15">
      <c r="A30" s="44">
        <v>1.49570099690023</v>
      </c>
      <c r="B30" s="44">
        <v>8.47155608354357</v>
      </c>
      <c r="C30" s="44">
        <v>759291.399058</v>
      </c>
      <c r="D30" s="44">
        <v>113.72</v>
      </c>
      <c r="E30" s="44">
        <v>667685015</v>
      </c>
      <c r="F30" s="44">
        <v>4.66</v>
      </c>
      <c r="G30" s="44">
        <v>5.5</v>
      </c>
      <c r="H30" s="45" t="s">
        <v>28</v>
      </c>
      <c r="I30" s="44">
        <v>15.5</v>
      </c>
      <c r="J30" s="45" t="s">
        <v>38</v>
      </c>
      <c r="K30" s="45" t="s">
        <v>49</v>
      </c>
      <c r="L30" s="45" t="str">
        <v>1125400</v>
      </c>
      <c r="M30" s="45" t="str">
        <v>ממשלתי שקלי 142- ממשלת ישראל</v>
      </c>
      <c r="N30" s="39"/>
      <c r="O30" s="39"/>
    </row>
    <row r="31" spans="1:15">
      <c r="A31" s="46">
        <v>4.88993355453401</v>
      </c>
      <c r="B31" s="47"/>
      <c r="C31" s="46">
        <v>2482370.8064764</v>
      </c>
      <c r="D31" s="47"/>
      <c r="E31" s="46">
        <v>2015279888</v>
      </c>
      <c r="F31" s="46">
        <v>3.9674391127352</v>
      </c>
      <c r="G31" s="47"/>
      <c r="H31" s="47"/>
      <c r="I31" s="46">
        <v>11.1649017966008</v>
      </c>
      <c r="J31" s="47"/>
      <c r="K31" s="47"/>
      <c r="L31" s="47"/>
      <c r="M31" s="48" t="str">
        <v>סה''כ ל: שחר</v>
      </c>
      <c r="N31" s="39"/>
      <c r="O31" s="39"/>
    </row>
    <row r="32" spans="1:15" ht="15.2" customHeight="1">
      <c r="A32" s="43" t="str">
        <v> גילון</v>
      </c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39"/>
      <c r="O32" s="39"/>
    </row>
    <row r="33" spans="1:15">
      <c r="A33" s="44">
        <v>0.188715068336189</v>
      </c>
      <c r="B33" s="44">
        <v>0.624110312296682</v>
      </c>
      <c r="C33" s="44">
        <v>95801.0515185</v>
      </c>
      <c r="D33" s="44">
        <v>99.87</v>
      </c>
      <c r="E33" s="44">
        <v>95925755</v>
      </c>
      <c r="F33" s="44">
        <v>0.73</v>
      </c>
      <c r="G33" s="44">
        <v>0.84768</v>
      </c>
      <c r="H33" s="45" t="s">
        <v>28</v>
      </c>
      <c r="I33" s="44">
        <v>3.38</v>
      </c>
      <c r="J33" s="45" t="s">
        <v>38</v>
      </c>
      <c r="K33" s="45" t="s">
        <v>49</v>
      </c>
      <c r="L33" s="45" t="str">
        <v>1106970</v>
      </c>
      <c r="M33" s="45" t="str">
        <v>ממשלתי 0817 ריבית משתנה- ממשלת ישראל</v>
      </c>
      <c r="N33" s="39"/>
      <c r="O33" s="39"/>
    </row>
    <row r="34" spans="1:15">
      <c r="A34" s="44">
        <v>1.496264040151</v>
      </c>
      <c r="B34" s="44">
        <v>4.14229520086862</v>
      </c>
      <c r="C34" s="44">
        <v>759577.227508</v>
      </c>
      <c r="D34" s="44">
        <v>99.55</v>
      </c>
      <c r="E34" s="44">
        <v>763010776</v>
      </c>
      <c r="F34" s="44">
        <v>0.75</v>
      </c>
      <c r="G34" s="44">
        <v>0.84768</v>
      </c>
      <c r="H34" s="45" t="s">
        <v>28</v>
      </c>
      <c r="I34" s="44">
        <v>6.05</v>
      </c>
      <c r="J34" s="45" t="s">
        <v>38</v>
      </c>
      <c r="K34" s="45" t="s">
        <v>49</v>
      </c>
      <c r="L34" s="45" t="str">
        <v>1116193</v>
      </c>
      <c r="M34" s="45" t="str">
        <v>ממשלתי משתנה 0520- ממשלת ישראל</v>
      </c>
      <c r="N34" s="39"/>
      <c r="O34" s="39"/>
    </row>
    <row r="35" spans="1:15">
      <c r="A35" s="46">
        <v>1.68497910848719</v>
      </c>
      <c r="B35" s="47"/>
      <c r="C35" s="46">
        <v>855378.2790265</v>
      </c>
      <c r="D35" s="47"/>
      <c r="E35" s="46">
        <v>858936531</v>
      </c>
      <c r="F35" s="46">
        <v>0.747760030763757</v>
      </c>
      <c r="G35" s="47"/>
      <c r="H35" s="47"/>
      <c r="I35" s="46">
        <v>5.75096410696153</v>
      </c>
      <c r="J35" s="47"/>
      <c r="K35" s="47"/>
      <c r="L35" s="47"/>
      <c r="M35" s="48" t="str">
        <v> סה''כ ל: גילון</v>
      </c>
      <c r="N35" s="39"/>
      <c r="O35" s="39"/>
    </row>
    <row r="36" spans="1:15">
      <c r="A36" s="46">
        <v>6.68075009676166</v>
      </c>
      <c r="B36" s="47"/>
      <c r="C36" s="46">
        <v>3391477.3729775</v>
      </c>
      <c r="D36" s="47"/>
      <c r="E36" s="46">
        <v>2927952315</v>
      </c>
      <c r="F36" s="46">
        <v>3.11800452536695</v>
      </c>
      <c r="G36" s="47"/>
      <c r="H36" s="47"/>
      <c r="I36" s="46">
        <v>9.62300121909665</v>
      </c>
      <c r="J36" s="47"/>
      <c r="K36" s="47"/>
      <c r="L36" s="47"/>
      <c r="M36" s="48" t="s">
        <v>51</v>
      </c>
      <c r="N36" s="39"/>
      <c r="O36" s="39"/>
    </row>
    <row r="37" spans="1:15" ht="15.2" customHeight="1">
      <c r="A37" s="43" t="str">
        <v> צמודות לדולר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39"/>
      <c r="O37" s="39"/>
    </row>
    <row r="38" spans="1:15" ht="15.2" customHeight="1">
      <c r="A38" s="43" t="str">
        <v>גלבוע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39"/>
      <c r="O38" s="39"/>
    </row>
    <row r="39" spans="1:15">
      <c r="A39" s="44">
        <v>1.96986426918024e-11</v>
      </c>
      <c r="B39" s="44">
        <v>0</v>
      </c>
      <c r="C39" s="44">
        <v>1e-05</v>
      </c>
      <c r="D39" s="44">
        <v>0</v>
      </c>
      <c r="E39" s="44">
        <v>0</v>
      </c>
      <c r="F39" s="44">
        <v>0</v>
      </c>
      <c r="G39" s="44">
        <v>0</v>
      </c>
      <c r="H39" s="45" t="s">
        <v>30</v>
      </c>
      <c r="I39" s="44">
        <v>0</v>
      </c>
      <c r="J39" s="45"/>
      <c r="K39" s="45" t="s">
        <v>30</v>
      </c>
      <c r="L39" s="45" t="s">
        <v>30</v>
      </c>
      <c r="M39" s="45" t="s">
        <v>30</v>
      </c>
      <c r="N39" s="39"/>
      <c r="O39" s="39"/>
    </row>
    <row r="40" spans="1:15">
      <c r="A40" s="46">
        <v>1.96986426918024e-11</v>
      </c>
      <c r="B40" s="47"/>
      <c r="C40" s="46">
        <v>1e-05</v>
      </c>
      <c r="D40" s="47"/>
      <c r="E40" s="46">
        <v>0</v>
      </c>
      <c r="F40" s="46">
        <v>0</v>
      </c>
      <c r="G40" s="47"/>
      <c r="H40" s="47"/>
      <c r="I40" s="46">
        <v>0</v>
      </c>
      <c r="J40" s="47"/>
      <c r="K40" s="47"/>
      <c r="L40" s="47"/>
      <c r="M40" s="48" t="str">
        <v> סה''כ ל: גלבוע</v>
      </c>
      <c r="N40" s="39"/>
      <c r="O40" s="39"/>
    </row>
    <row r="41" spans="1:15">
      <c r="A41" s="46">
        <v>1.96986426918024e-11</v>
      </c>
      <c r="B41" s="47"/>
      <c r="C41" s="46">
        <v>1e-05</v>
      </c>
      <c r="D41" s="47"/>
      <c r="E41" s="46">
        <v>0</v>
      </c>
      <c r="F41" s="46">
        <v>0</v>
      </c>
      <c r="G41" s="47"/>
      <c r="H41" s="47"/>
      <c r="I41" s="46">
        <v>0</v>
      </c>
      <c r="J41" s="47"/>
      <c r="K41" s="47"/>
      <c r="L41" s="47"/>
      <c r="M41" s="48" t="str">
        <v> סה''כ ל: צמודות לדולר</v>
      </c>
      <c r="N41" s="39"/>
      <c r="O41" s="39"/>
    </row>
    <row r="42" spans="1:15">
      <c r="A42" s="46">
        <v>18.0531789395929</v>
      </c>
      <c r="B42" s="47"/>
      <c r="C42" s="46">
        <v>9164681.6595672</v>
      </c>
      <c r="D42" s="47"/>
      <c r="E42" s="46">
        <v>6897884590</v>
      </c>
      <c r="F42" s="46">
        <v>2.287097605576</v>
      </c>
      <c r="G42" s="47"/>
      <c r="H42" s="47"/>
      <c r="I42" s="46">
        <v>13.2445933875049</v>
      </c>
      <c r="J42" s="47"/>
      <c r="K42" s="47"/>
      <c r="L42" s="47"/>
      <c r="M42" s="48" t="s">
        <v>41</v>
      </c>
      <c r="N42" s="39"/>
      <c r="O42" s="39"/>
    </row>
    <row r="43" spans="1:15" ht="15.2" customHeight="1">
      <c r="A43" s="43" t="s">
        <v>42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39"/>
      <c r="O43" s="39"/>
    </row>
    <row r="44" spans="1:15" ht="15.2" customHeight="1">
      <c r="A44" s="43" t="str">
        <v> אג"ח ממשלתי בחו"ל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39"/>
      <c r="O44" s="39"/>
    </row>
    <row r="45" spans="1:15" ht="15.2" customHeight="1">
      <c r="A45" s="43" t="s">
        <v>52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39"/>
      <c r="O45" s="39"/>
    </row>
    <row r="46" spans="1:15">
      <c r="A46" s="44">
        <v>0.0258427879470256</v>
      </c>
      <c r="B46" s="44">
        <v>0</v>
      </c>
      <c r="C46" s="44">
        <v>13119.07036</v>
      </c>
      <c r="D46" s="44">
        <v>94.057</v>
      </c>
      <c r="E46" s="44">
        <v>13948000</v>
      </c>
      <c r="F46" s="44">
        <v>4.99</v>
      </c>
      <c r="G46" s="44">
        <v>4.5</v>
      </c>
      <c r="H46" s="45" t="s">
        <v>12</v>
      </c>
      <c r="I46" s="44">
        <v>15.86</v>
      </c>
      <c r="J46" s="45" t="s">
        <v>53</v>
      </c>
      <c r="K46" s="45" t="s">
        <v>54</v>
      </c>
      <c r="L46" s="45" t="str">
        <v>US4651387N91</v>
      </c>
      <c r="M46" s="45" t="str">
        <v>ISRAEL 4 1/2 01/43- ממשלת ישראל</v>
      </c>
      <c r="N46" s="39"/>
      <c r="O46" s="39"/>
    </row>
    <row r="47" spans="1:15">
      <c r="A47" s="44">
        <v>0.14924508837284</v>
      </c>
      <c r="B47" s="44">
        <v>1.368</v>
      </c>
      <c r="C47" s="44">
        <v>75764.148174</v>
      </c>
      <c r="D47" s="44">
        <v>105.885</v>
      </c>
      <c r="E47" s="44">
        <v>71553240</v>
      </c>
      <c r="F47" s="44">
        <v>3.34</v>
      </c>
      <c r="G47" s="44">
        <v>4</v>
      </c>
      <c r="H47" s="45" t="s">
        <v>12</v>
      </c>
      <c r="I47" s="44">
        <v>7.08</v>
      </c>
      <c r="J47" s="45" t="s">
        <v>53</v>
      </c>
      <c r="K47" s="45" t="s">
        <v>54</v>
      </c>
      <c r="L47" s="45" t="str">
        <v>US46513AGA25</v>
      </c>
      <c r="M47" s="45" t="str">
        <v>ISRAEL 4% 30.06.22- ממשלת ישראל</v>
      </c>
      <c r="N47" s="39"/>
      <c r="O47" s="39"/>
    </row>
    <row r="48" spans="1:15">
      <c r="A48" s="44">
        <v>0.775171822126677</v>
      </c>
      <c r="B48" s="44">
        <v>4.69666666666667</v>
      </c>
      <c r="C48" s="44">
        <v>393515.34735399</v>
      </c>
      <c r="D48" s="44">
        <v>116.069726</v>
      </c>
      <c r="E48" s="44">
        <v>339033580</v>
      </c>
      <c r="F48" s="44">
        <v>1.79</v>
      </c>
      <c r="G48" s="44">
        <v>4.625</v>
      </c>
      <c r="H48" s="45" t="s">
        <v>13</v>
      </c>
      <c r="I48" s="44">
        <v>5.4</v>
      </c>
      <c r="J48" s="45" t="s">
        <v>55</v>
      </c>
      <c r="K48" s="45" t="s">
        <v>56</v>
      </c>
      <c r="L48" s="45" t="str">
        <v>XS0495946070</v>
      </c>
      <c r="M48" s="45" t="str">
        <v>ISRAEL 4.625 03/20- ממשלת ישראל</v>
      </c>
      <c r="N48" s="39"/>
      <c r="O48" s="39"/>
    </row>
    <row r="49" spans="1:15">
      <c r="A49" s="44">
        <v>0.174236687190599</v>
      </c>
      <c r="B49" s="44">
        <v>0</v>
      </c>
      <c r="C49" s="44">
        <v>88451.1130622756</v>
      </c>
      <c r="D49" s="44">
        <v>113.334944</v>
      </c>
      <c r="E49" s="44">
        <v>78043990.618</v>
      </c>
      <c r="F49" s="44">
        <v>2.31</v>
      </c>
      <c r="G49" s="44">
        <v>5.125</v>
      </c>
      <c r="H49" s="45" t="s">
        <v>12</v>
      </c>
      <c r="I49" s="44">
        <v>4.5</v>
      </c>
      <c r="J49" s="45" t="s">
        <v>55</v>
      </c>
      <c r="K49" s="45" t="s">
        <v>56</v>
      </c>
      <c r="L49" s="45" t="str">
        <v>US46513E5Y48</v>
      </c>
      <c r="M49" s="45" t="str">
        <v>ISRAEL 5 1/8 03/19- ממשלת ישראל</v>
      </c>
      <c r="N49" s="39"/>
      <c r="O49" s="39"/>
    </row>
    <row r="50" spans="1:15">
      <c r="A50" s="44">
        <v>0.0131123656410021</v>
      </c>
      <c r="B50" s="44">
        <v>0</v>
      </c>
      <c r="C50" s="44">
        <v>6656.48179225</v>
      </c>
      <c r="D50" s="44">
        <v>128.825</v>
      </c>
      <c r="E50" s="44">
        <v>5167073</v>
      </c>
      <c r="F50" s="44">
        <v>4.86</v>
      </c>
      <c r="G50" s="44">
        <v>6.875</v>
      </c>
      <c r="H50" s="45" t="s">
        <v>14</v>
      </c>
      <c r="I50" s="44">
        <v>12.28</v>
      </c>
      <c r="J50" s="45" t="s">
        <v>55</v>
      </c>
      <c r="K50" s="45" t="s">
        <v>56</v>
      </c>
      <c r="L50" s="45" t="str">
        <v>XS0103500855</v>
      </c>
      <c r="M50" s="45" t="str">
        <v>ISRAEL 6 7/8 10/34- ממשלת ישראל</v>
      </c>
      <c r="N50" s="39"/>
      <c r="O50" s="39"/>
    </row>
    <row r="51" spans="1:15">
      <c r="A51" s="44">
        <v>0.065328348651782</v>
      </c>
      <c r="B51" s="44">
        <v>2.8804</v>
      </c>
      <c r="C51" s="44">
        <v>33163.88325525</v>
      </c>
      <c r="D51" s="44">
        <v>132.075</v>
      </c>
      <c r="E51" s="44">
        <v>25109887</v>
      </c>
      <c r="F51" s="44">
        <v>4.5</v>
      </c>
      <c r="G51" s="44">
        <v>7.25</v>
      </c>
      <c r="H51" s="45" t="s">
        <v>12</v>
      </c>
      <c r="I51" s="44">
        <v>9.84</v>
      </c>
      <c r="J51" s="45" t="s">
        <v>55</v>
      </c>
      <c r="K51" s="45" t="s">
        <v>56</v>
      </c>
      <c r="L51" s="45" t="str">
        <v>US465138ZR91</v>
      </c>
      <c r="M51" s="45" t="str">
        <v>ISRAEL 7 1/4 12/28- ממשלת ישראל</v>
      </c>
      <c r="N51" s="39"/>
      <c r="O51" s="39"/>
    </row>
    <row r="52" spans="1:15">
      <c r="A52" s="46">
        <v>1.20293709992993</v>
      </c>
      <c r="B52" s="47"/>
      <c r="C52" s="46">
        <v>610670.043997766</v>
      </c>
      <c r="D52" s="47"/>
      <c r="E52" s="46">
        <v>532855770.618</v>
      </c>
      <c r="F52" s="46">
        <v>2.30700514777367</v>
      </c>
      <c r="G52" s="47"/>
      <c r="H52" s="47"/>
      <c r="I52" s="46">
        <v>6.01890620514414</v>
      </c>
      <c r="J52" s="47"/>
      <c r="K52" s="47"/>
      <c r="L52" s="47"/>
      <c r="M52" s="48" t="s">
        <v>57</v>
      </c>
      <c r="N52" s="39"/>
      <c r="O52" s="39"/>
    </row>
    <row r="53" spans="1:15">
      <c r="A53" s="46">
        <v>1.20293709992993</v>
      </c>
      <c r="B53" s="47"/>
      <c r="C53" s="46">
        <v>610670.043997766</v>
      </c>
      <c r="D53" s="47"/>
      <c r="E53" s="46">
        <v>532855770.618</v>
      </c>
      <c r="F53" s="46">
        <v>2.30700514777367</v>
      </c>
      <c r="G53" s="47"/>
      <c r="H53" s="47"/>
      <c r="I53" s="46">
        <v>6.01890620514414</v>
      </c>
      <c r="J53" s="47"/>
      <c r="K53" s="47"/>
      <c r="L53" s="47"/>
      <c r="M53" s="48" t="str">
        <v> סה''כ ל: אג"ח ממשלתי בחו"ל</v>
      </c>
      <c r="N53" s="39"/>
      <c r="O53" s="39"/>
    </row>
    <row r="54" spans="1:15" ht="15.2" customHeight="1">
      <c r="A54" s="43" t="str">
        <v> אג"ח ממשלות זרות בחו"ל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39"/>
      <c r="O54" s="39"/>
    </row>
    <row r="55" spans="1:15" ht="15.2" customHeight="1">
      <c r="A55" s="43" t="s">
        <v>52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39"/>
      <c r="O55" s="39"/>
    </row>
    <row r="56" spans="1:15">
      <c r="A56" s="44">
        <v>1.96986426918024e-11</v>
      </c>
      <c r="B56" s="44">
        <v>0</v>
      </c>
      <c r="C56" s="44">
        <v>1e-05</v>
      </c>
      <c r="D56" s="44">
        <v>0</v>
      </c>
      <c r="E56" s="44">
        <v>0</v>
      </c>
      <c r="F56" s="44">
        <v>0</v>
      </c>
      <c r="G56" s="44">
        <v>0</v>
      </c>
      <c r="H56" s="45" t="s">
        <v>30</v>
      </c>
      <c r="I56" s="44">
        <v>0</v>
      </c>
      <c r="J56" s="45"/>
      <c r="K56" s="45" t="s">
        <v>30</v>
      </c>
      <c r="L56" s="45" t="s">
        <v>30</v>
      </c>
      <c r="M56" s="45" t="s">
        <v>30</v>
      </c>
      <c r="N56" s="39"/>
      <c r="O56" s="39"/>
    </row>
    <row r="57" spans="1:15">
      <c r="A57" s="46">
        <v>1.96986426918024e-11</v>
      </c>
      <c r="B57" s="47"/>
      <c r="C57" s="46">
        <v>1e-05</v>
      </c>
      <c r="D57" s="47"/>
      <c r="E57" s="46">
        <v>0</v>
      </c>
      <c r="F57" s="46">
        <v>0</v>
      </c>
      <c r="G57" s="47"/>
      <c r="H57" s="47"/>
      <c r="I57" s="46">
        <v>0</v>
      </c>
      <c r="J57" s="47"/>
      <c r="K57" s="47"/>
      <c r="L57" s="47"/>
      <c r="M57" s="48" t="s">
        <v>57</v>
      </c>
      <c r="N57" s="39"/>
      <c r="O57" s="39"/>
    </row>
    <row r="58" spans="1:15">
      <c r="A58" s="46">
        <v>1.96986426918024e-11</v>
      </c>
      <c r="B58" s="47"/>
      <c r="C58" s="46">
        <v>1e-05</v>
      </c>
      <c r="D58" s="47"/>
      <c r="E58" s="46">
        <v>0</v>
      </c>
      <c r="F58" s="46">
        <v>0</v>
      </c>
      <c r="G58" s="47"/>
      <c r="H58" s="47"/>
      <c r="I58" s="46">
        <v>0</v>
      </c>
      <c r="J58" s="47"/>
      <c r="K58" s="47"/>
      <c r="L58" s="47"/>
      <c r="M58" s="48" t="str">
        <v> סה''כ ל: אג"ח ממשלות זרות בחו"ל</v>
      </c>
      <c r="N58" s="39"/>
      <c r="O58" s="39"/>
    </row>
    <row r="59" spans="1:15">
      <c r="A59" s="46">
        <v>1.20293709994962</v>
      </c>
      <c r="B59" s="47"/>
      <c r="C59" s="46">
        <v>610670.044007766</v>
      </c>
      <c r="D59" s="47"/>
      <c r="E59" s="46">
        <v>532855770.618</v>
      </c>
      <c r="F59" s="46">
        <v>2.30700514773589</v>
      </c>
      <c r="G59" s="47"/>
      <c r="H59" s="47"/>
      <c r="I59" s="46">
        <v>6.01890620504558</v>
      </c>
      <c r="J59" s="47"/>
      <c r="K59" s="47"/>
      <c r="L59" s="47"/>
      <c r="M59" s="48" t="s">
        <v>43</v>
      </c>
      <c r="N59" s="39"/>
      <c r="O59" s="39"/>
    </row>
    <row r="60" spans="1:15">
      <c r="A60" s="49">
        <v>19.2561160395426</v>
      </c>
      <c r="B60" s="50"/>
      <c r="C60" s="49">
        <v>9775351.70357497</v>
      </c>
      <c r="D60" s="50"/>
      <c r="E60" s="49">
        <v>7430740360.618</v>
      </c>
      <c r="F60" s="49">
        <v>2.28834123752046</v>
      </c>
      <c r="G60" s="50"/>
      <c r="H60" s="50"/>
      <c r="I60" s="49">
        <v>12.7932018832908</v>
      </c>
      <c r="J60" s="50"/>
      <c r="K60" s="50"/>
      <c r="L60" s="50"/>
      <c r="M60" s="51" t="s">
        <v>58</v>
      </c>
      <c r="N60" s="39"/>
      <c r="O60" s="39"/>
    </row>
    <row r="61" spans="1:15" ht="36" customHeight="1">
      <c r="A61" s="39" t="s">
        <v>8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61:N61"/>
    <mergeCell ref="A55:M55"/>
    <mergeCell ref="A54:M54"/>
    <mergeCell ref="A45:M45"/>
    <mergeCell ref="A44:M44"/>
    <mergeCell ref="A43:M43"/>
    <mergeCell ref="A38:M38"/>
    <mergeCell ref="A37:M37"/>
    <mergeCell ref="A32:M32"/>
    <mergeCell ref="A27:M27"/>
    <mergeCell ref="A23:M23"/>
    <mergeCell ref="A22:M22"/>
    <mergeCell ref="A18:M18"/>
    <mergeCell ref="A12:M12"/>
    <mergeCell ref="A9:M9"/>
    <mergeCell ref="A8:M8"/>
    <mergeCell ref="A7:M7"/>
    <mergeCell ref="A4:N4"/>
    <mergeCell ref="A3:N3"/>
    <mergeCell ref="A2:N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28"/>
  <sheetViews>
    <sheetView workbookViewId="0" showGridLines="0">
      <selection activeCell="A5" sqref="A5"/>
    </sheetView>
  </sheetViews>
  <sheetFormatPr defaultRowHeight="12.75"/>
  <cols>
    <col min="1" max="2" style="52" width="9.428005" customWidth="1"/>
    <col min="3" max="3" style="52" width="14.2966" customWidth="1"/>
    <col min="4" max="4" style="52" width="7.424211" customWidth="1"/>
    <col min="5" max="5" style="52" width="14.2966" customWidth="1"/>
    <col min="6" max="6" style="52" width="9.428005" customWidth="1"/>
    <col min="7" max="8" style="52" width="7.424211" customWidth="1"/>
    <col min="9" max="9" style="52" width="9.428005" customWidth="1"/>
    <col min="10" max="11" style="52" width="7.424211" customWidth="1"/>
    <col min="12" max="12" style="52" width="8.711805" customWidth="1"/>
    <col min="13" max="13" style="52" width="10.1442" customWidth="1"/>
    <col min="14" max="14" style="52" width="14.2966" customWidth="1"/>
    <col min="15" max="15" style="52" width="6.852817" customWidth="1"/>
    <col min="16" max="16" style="52" width="3.130927" customWidth="1"/>
    <col min="17" max="256" style="52"/>
  </cols>
  <sheetData>
    <row r="1" spans="1:16" ht="0.9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ht="21.6" customHeight="1">
      <c r="A2" s="54" t="str">
        <v>ניירות ערך סחירים: תעודות חוב מסחריות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5"/>
    </row>
    <row r="3" spans="1:16" ht="36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5"/>
    </row>
    <row r="4" spans="1:16" ht="48.95" customHeight="1">
      <c r="A4" s="57" t="s">
        <v>2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5"/>
    </row>
    <row r="5" spans="1:16" ht="28.7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</row>
    <row r="6" spans="1:16">
      <c r="A6" s="58" t="s">
        <v>3</v>
      </c>
      <c r="B6" s="58" t="s">
        <v>44</v>
      </c>
      <c r="C6" s="58" t="s">
        <v>45</v>
      </c>
      <c r="D6" s="58" t="s">
        <v>46</v>
      </c>
      <c r="E6" s="58" t="s">
        <v>47</v>
      </c>
      <c r="F6" s="58" t="s">
        <v>21</v>
      </c>
      <c r="G6" s="58" t="s">
        <v>22</v>
      </c>
      <c r="H6" s="58" t="s">
        <v>10</v>
      </c>
      <c r="I6" s="58" t="s">
        <v>48</v>
      </c>
      <c r="J6" s="58" t="s">
        <v>23</v>
      </c>
      <c r="K6" s="58" t="s">
        <v>24</v>
      </c>
      <c r="L6" s="58" t="s">
        <v>59</v>
      </c>
      <c r="M6" s="58" t="s">
        <v>25</v>
      </c>
      <c r="N6" s="58" t="s">
        <v>26</v>
      </c>
      <c r="O6" s="55"/>
      <c r="P6" s="55"/>
    </row>
    <row r="7" spans="1:16" ht="15.2" customHeight="1">
      <c r="A7" s="59" t="s">
        <v>27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5"/>
      <c r="P7" s="55"/>
    </row>
    <row r="8" spans="1:16" ht="15.2" customHeight="1">
      <c r="A8" s="59" t="s">
        <v>60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5"/>
      <c r="P8" s="55"/>
    </row>
    <row r="9" spans="1:16">
      <c r="A9" s="60">
        <v>1.96986426918024e-11</v>
      </c>
      <c r="B9" s="60">
        <v>0</v>
      </c>
      <c r="C9" s="60">
        <v>1e-05</v>
      </c>
      <c r="D9" s="60">
        <v>0</v>
      </c>
      <c r="E9" s="60">
        <v>0</v>
      </c>
      <c r="F9" s="60">
        <v>0</v>
      </c>
      <c r="G9" s="60">
        <v>0</v>
      </c>
      <c r="H9" s="61" t="s">
        <v>30</v>
      </c>
      <c r="I9" s="60">
        <v>0</v>
      </c>
      <c r="J9" s="61"/>
      <c r="K9" s="61" t="s">
        <v>30</v>
      </c>
      <c r="L9" s="61" t="s">
        <v>30</v>
      </c>
      <c r="M9" s="61" t="s">
        <v>30</v>
      </c>
      <c r="N9" s="61" t="s">
        <v>30</v>
      </c>
      <c r="O9" s="55"/>
      <c r="P9" s="55"/>
    </row>
    <row r="10" spans="1:16">
      <c r="A10" s="62">
        <v>1.96986426918024e-11</v>
      </c>
      <c r="B10" s="63"/>
      <c r="C10" s="62">
        <v>1e-05</v>
      </c>
      <c r="D10" s="63"/>
      <c r="E10" s="62">
        <v>0</v>
      </c>
      <c r="F10" s="62">
        <v>0</v>
      </c>
      <c r="G10" s="63"/>
      <c r="H10" s="63"/>
      <c r="I10" s="62">
        <v>0</v>
      </c>
      <c r="J10" s="63"/>
      <c r="K10" s="63"/>
      <c r="L10" s="63"/>
      <c r="M10" s="63"/>
      <c r="N10" s="64" t="s">
        <v>61</v>
      </c>
      <c r="O10" s="55"/>
      <c r="P10" s="55"/>
    </row>
    <row r="11" spans="1:16" ht="15.2" customHeight="1">
      <c r="A11" s="59" t="s">
        <v>50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5"/>
      <c r="P11" s="55"/>
    </row>
    <row r="12" spans="1:16">
      <c r="A12" s="60">
        <v>1.96986426918024e-11</v>
      </c>
      <c r="B12" s="60">
        <v>0</v>
      </c>
      <c r="C12" s="60">
        <v>1e-05</v>
      </c>
      <c r="D12" s="60">
        <v>0</v>
      </c>
      <c r="E12" s="60">
        <v>0</v>
      </c>
      <c r="F12" s="60">
        <v>0</v>
      </c>
      <c r="G12" s="60">
        <v>0</v>
      </c>
      <c r="H12" s="61" t="s">
        <v>30</v>
      </c>
      <c r="I12" s="60">
        <v>0</v>
      </c>
      <c r="J12" s="61"/>
      <c r="K12" s="61" t="s">
        <v>30</v>
      </c>
      <c r="L12" s="61" t="s">
        <v>30</v>
      </c>
      <c r="M12" s="61" t="s">
        <v>30</v>
      </c>
      <c r="N12" s="61" t="s">
        <v>30</v>
      </c>
      <c r="O12" s="55"/>
      <c r="P12" s="55"/>
    </row>
    <row r="13" spans="1:16">
      <c r="A13" s="62">
        <v>1.96986426918024e-11</v>
      </c>
      <c r="B13" s="63"/>
      <c r="C13" s="62">
        <v>1e-05</v>
      </c>
      <c r="D13" s="63"/>
      <c r="E13" s="62">
        <v>0</v>
      </c>
      <c r="F13" s="62">
        <v>0</v>
      </c>
      <c r="G13" s="63"/>
      <c r="H13" s="63"/>
      <c r="I13" s="62">
        <v>0</v>
      </c>
      <c r="J13" s="63"/>
      <c r="K13" s="63"/>
      <c r="L13" s="63"/>
      <c r="M13" s="63"/>
      <c r="N13" s="64" t="s">
        <v>51</v>
      </c>
      <c r="O13" s="55"/>
      <c r="P13" s="55"/>
    </row>
    <row r="14" spans="1:16" ht="15.2" customHeight="1">
      <c r="A14" s="59" t="s">
        <v>62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5"/>
      <c r="P14" s="55"/>
    </row>
    <row r="15" spans="1:16">
      <c r="A15" s="60">
        <v>1.96986426918024e-11</v>
      </c>
      <c r="B15" s="60">
        <v>0</v>
      </c>
      <c r="C15" s="60">
        <v>1e-05</v>
      </c>
      <c r="D15" s="60">
        <v>0</v>
      </c>
      <c r="E15" s="60">
        <v>0</v>
      </c>
      <c r="F15" s="60">
        <v>0</v>
      </c>
      <c r="G15" s="60">
        <v>0</v>
      </c>
      <c r="H15" s="61" t="s">
        <v>30</v>
      </c>
      <c r="I15" s="60">
        <v>0</v>
      </c>
      <c r="J15" s="61"/>
      <c r="K15" s="61" t="s">
        <v>30</v>
      </c>
      <c r="L15" s="61" t="s">
        <v>30</v>
      </c>
      <c r="M15" s="61" t="s">
        <v>30</v>
      </c>
      <c r="N15" s="61" t="s">
        <v>30</v>
      </c>
      <c r="O15" s="55"/>
      <c r="P15" s="55"/>
    </row>
    <row r="16" spans="1:16">
      <c r="A16" s="62">
        <v>1.96986426918024e-11</v>
      </c>
      <c r="B16" s="63"/>
      <c r="C16" s="62">
        <v>1e-05</v>
      </c>
      <c r="D16" s="63"/>
      <c r="E16" s="62">
        <v>0</v>
      </c>
      <c r="F16" s="62">
        <v>0</v>
      </c>
      <c r="G16" s="63"/>
      <c r="H16" s="63"/>
      <c r="I16" s="62">
        <v>0</v>
      </c>
      <c r="J16" s="63"/>
      <c r="K16" s="63"/>
      <c r="L16" s="63"/>
      <c r="M16" s="63"/>
      <c r="N16" s="64" t="s">
        <v>63</v>
      </c>
      <c r="O16" s="55"/>
      <c r="P16" s="55"/>
    </row>
    <row r="17" spans="1:16">
      <c r="A17" s="62">
        <v>5.90959280754073e-11</v>
      </c>
      <c r="B17" s="63"/>
      <c r="C17" s="62">
        <v>3e-05</v>
      </c>
      <c r="D17" s="63"/>
      <c r="E17" s="62">
        <v>0</v>
      </c>
      <c r="F17" s="62">
        <v>0</v>
      </c>
      <c r="G17" s="63"/>
      <c r="H17" s="63"/>
      <c r="I17" s="62">
        <v>0</v>
      </c>
      <c r="J17" s="63"/>
      <c r="K17" s="63"/>
      <c r="L17" s="63"/>
      <c r="M17" s="63"/>
      <c r="N17" s="64" t="s">
        <v>41</v>
      </c>
      <c r="O17" s="55"/>
      <c r="P17" s="55"/>
    </row>
    <row r="18" spans="1:16" ht="15.2" customHeight="1">
      <c r="A18" s="59" t="s">
        <v>42</v>
      </c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5"/>
      <c r="P18" s="55"/>
    </row>
    <row r="19" spans="1:16" ht="15.2" customHeight="1">
      <c r="A19" s="59" t="s">
        <v>64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5"/>
      <c r="P19" s="55"/>
    </row>
    <row r="20" spans="1:16">
      <c r="A20" s="60">
        <v>1.96986426918024e-11</v>
      </c>
      <c r="B20" s="60">
        <v>0</v>
      </c>
      <c r="C20" s="60">
        <v>1e-05</v>
      </c>
      <c r="D20" s="60">
        <v>0</v>
      </c>
      <c r="E20" s="60">
        <v>0</v>
      </c>
      <c r="F20" s="60">
        <v>0</v>
      </c>
      <c r="G20" s="60">
        <v>0</v>
      </c>
      <c r="H20" s="61" t="s">
        <v>30</v>
      </c>
      <c r="I20" s="60">
        <v>0</v>
      </c>
      <c r="J20" s="61"/>
      <c r="K20" s="61" t="s">
        <v>30</v>
      </c>
      <c r="L20" s="61" t="s">
        <v>30</v>
      </c>
      <c r="M20" s="61" t="s">
        <v>30</v>
      </c>
      <c r="N20" s="61" t="s">
        <v>30</v>
      </c>
      <c r="O20" s="55"/>
      <c r="P20" s="55"/>
    </row>
    <row r="21" spans="1:16">
      <c r="A21" s="62">
        <v>1.96986426918024e-11</v>
      </c>
      <c r="B21" s="63"/>
      <c r="C21" s="62">
        <v>1e-05</v>
      </c>
      <c r="D21" s="63"/>
      <c r="E21" s="62">
        <v>0</v>
      </c>
      <c r="F21" s="62">
        <v>0</v>
      </c>
      <c r="G21" s="63"/>
      <c r="H21" s="63"/>
      <c r="I21" s="62">
        <v>0</v>
      </c>
      <c r="J21" s="63"/>
      <c r="K21" s="63"/>
      <c r="L21" s="63"/>
      <c r="M21" s="63"/>
      <c r="N21" s="64" t="s">
        <v>65</v>
      </c>
      <c r="O21" s="55"/>
      <c r="P21" s="55"/>
    </row>
    <row r="22" spans="1:16" ht="15.2" customHeight="1">
      <c r="A22" s="59" t="s">
        <v>66</v>
      </c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5"/>
      <c r="P22" s="55"/>
    </row>
    <row r="23" spans="1:16">
      <c r="A23" s="60">
        <v>1.96986426918024e-11</v>
      </c>
      <c r="B23" s="60">
        <v>0</v>
      </c>
      <c r="C23" s="60">
        <v>1e-05</v>
      </c>
      <c r="D23" s="60">
        <v>0</v>
      </c>
      <c r="E23" s="60">
        <v>0</v>
      </c>
      <c r="F23" s="60">
        <v>0</v>
      </c>
      <c r="G23" s="60">
        <v>0</v>
      </c>
      <c r="H23" s="61" t="s">
        <v>30</v>
      </c>
      <c r="I23" s="60">
        <v>0</v>
      </c>
      <c r="J23" s="61"/>
      <c r="K23" s="61" t="s">
        <v>30</v>
      </c>
      <c r="L23" s="61" t="s">
        <v>30</v>
      </c>
      <c r="M23" s="61" t="s">
        <v>30</v>
      </c>
      <c r="N23" s="61" t="s">
        <v>30</v>
      </c>
      <c r="O23" s="55"/>
      <c r="P23" s="55"/>
    </row>
    <row r="24" spans="1:16">
      <c r="A24" s="62">
        <v>1.96986426918024e-11</v>
      </c>
      <c r="B24" s="63"/>
      <c r="C24" s="62">
        <v>1e-05</v>
      </c>
      <c r="D24" s="63"/>
      <c r="E24" s="62">
        <v>0</v>
      </c>
      <c r="F24" s="62">
        <v>0</v>
      </c>
      <c r="G24" s="63"/>
      <c r="H24" s="63"/>
      <c r="I24" s="62">
        <v>0</v>
      </c>
      <c r="J24" s="63"/>
      <c r="K24" s="63"/>
      <c r="L24" s="63"/>
      <c r="M24" s="63"/>
      <c r="N24" s="64" t="s">
        <v>67</v>
      </c>
      <c r="O24" s="55"/>
      <c r="P24" s="55"/>
    </row>
    <row r="25" spans="1:16">
      <c r="A25" s="62">
        <v>3.93972853836049e-11</v>
      </c>
      <c r="B25" s="63"/>
      <c r="C25" s="62">
        <v>2e-05</v>
      </c>
      <c r="D25" s="63"/>
      <c r="E25" s="62">
        <v>0</v>
      </c>
      <c r="F25" s="62">
        <v>0</v>
      </c>
      <c r="G25" s="63"/>
      <c r="H25" s="63"/>
      <c r="I25" s="62">
        <v>0</v>
      </c>
      <c r="J25" s="63"/>
      <c r="K25" s="63"/>
      <c r="L25" s="63"/>
      <c r="M25" s="63"/>
      <c r="N25" s="64" t="s">
        <v>43</v>
      </c>
      <c r="O25" s="55"/>
      <c r="P25" s="55"/>
    </row>
    <row r="26" spans="1:16">
      <c r="A26" s="65">
        <v>9.84932134590122e-11</v>
      </c>
      <c r="B26" s="66"/>
      <c r="C26" s="65">
        <v>5e-05</v>
      </c>
      <c r="D26" s="66"/>
      <c r="E26" s="65">
        <v>0</v>
      </c>
      <c r="F26" s="65">
        <v>0</v>
      </c>
      <c r="G26" s="66"/>
      <c r="H26" s="66"/>
      <c r="I26" s="65">
        <v>0</v>
      </c>
      <c r="J26" s="66"/>
      <c r="K26" s="66"/>
      <c r="L26" s="66"/>
      <c r="M26" s="66"/>
      <c r="N26" s="67" t="s">
        <v>68</v>
      </c>
      <c r="O26" s="55"/>
      <c r="P26" s="55"/>
    </row>
    <row r="27" spans="1:16" ht="20.1" customHeight="1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ht="36" customHeight="1">
      <c r="A28" s="55" t="s">
        <v>8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28:O28"/>
    <mergeCell ref="A22:N22"/>
    <mergeCell ref="A19:N19"/>
    <mergeCell ref="A18:N18"/>
    <mergeCell ref="A14:N14"/>
    <mergeCell ref="A11:N11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1:P71"/>
  <sheetViews>
    <sheetView topLeftCell="A52" workbookViewId="0" showGridLines="0">
      <selection activeCell="M15" sqref="M15:M16"/>
    </sheetView>
  </sheetViews>
  <sheetFormatPr defaultRowHeight="12.75"/>
  <cols>
    <col min="1" max="2" style="68" width="9.428005" customWidth="1"/>
    <col min="3" max="3" style="68" width="14.2966" customWidth="1"/>
    <col min="4" max="4" style="68" width="7.424211" customWidth="1"/>
    <col min="5" max="5" style="68" width="14.2966" customWidth="1"/>
    <col min="6" max="6" style="68" width="9.428005" customWidth="1"/>
    <col min="7" max="8" style="68" width="7.424211" customWidth="1"/>
    <col min="9" max="9" style="68" width="9.428005" customWidth="1"/>
    <col min="10" max="11" style="68" width="7.424211" customWidth="1"/>
    <col min="12" max="12" style="68" width="8.711805" customWidth="1"/>
    <col min="13" max="13" style="68" width="10.1442" customWidth="1"/>
    <col min="14" max="14" style="68" width="14.2966" customWidth="1"/>
    <col min="15" max="15" style="68" width="11.4318" bestFit="1" customWidth="1"/>
    <col min="16" max="16" style="68" width="18.15938" bestFit="1" customWidth="1"/>
    <col min="17" max="256" style="68"/>
  </cols>
  <sheetData>
    <row r="1" spans="1:16" ht="0.95" customHeight="1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21.6" customHeight="1">
      <c r="A2" s="70" t="str">
        <v>ניירות ערך סחירים: אג''ח קונצרני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</row>
    <row r="3" spans="1:16" ht="36" customHeight="1">
      <c r="A3" s="72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1"/>
    </row>
    <row r="4" spans="1:16" ht="48.95" customHeight="1">
      <c r="A4" s="73" t="s">
        <v>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1"/>
    </row>
    <row r="5" spans="1:16" ht="28.7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>
      <c r="A6" s="74" t="s">
        <v>3</v>
      </c>
      <c r="B6" s="74" t="s">
        <v>44</v>
      </c>
      <c r="C6" s="74" t="s">
        <v>45</v>
      </c>
      <c r="D6" s="74" t="s">
        <v>46</v>
      </c>
      <c r="E6" s="74" t="s">
        <v>47</v>
      </c>
      <c r="F6" s="74" t="s">
        <v>21</v>
      </c>
      <c r="G6" s="74" t="s">
        <v>22</v>
      </c>
      <c r="H6" s="74" t="s">
        <v>10</v>
      </c>
      <c r="I6" s="74" t="s">
        <v>48</v>
      </c>
      <c r="J6" s="74" t="s">
        <v>23</v>
      </c>
      <c r="K6" s="74" t="s">
        <v>24</v>
      </c>
      <c r="L6" s="74" t="s">
        <v>59</v>
      </c>
      <c r="M6" s="74" t="s">
        <v>25</v>
      </c>
      <c r="N6" s="74" t="s">
        <v>26</v>
      </c>
      <c r="O6" s="71"/>
      <c r="P6" s="71"/>
    </row>
    <row r="7" spans="1:16" ht="15.2" customHeight="1">
      <c r="A7" s="75" t="s">
        <v>27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1"/>
      <c r="P7" s="71"/>
    </row>
    <row r="8" spans="1:16" ht="15.2" customHeight="1">
      <c r="A8" s="75" t="s">
        <v>69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1"/>
      <c r="P8" s="71"/>
    </row>
    <row r="9" spans="1:16">
      <c r="A9" s="76">
        <v>0.0593697265260493</v>
      </c>
      <c r="B9" s="76">
        <v>2.89830915840637</v>
      </c>
      <c r="C9" s="76">
        <v>30138.9935616</v>
      </c>
      <c r="D9" s="76">
        <v>132.66</v>
      </c>
      <c r="E9" s="76">
        <v>22718976</v>
      </c>
      <c r="F9" s="76">
        <v>1.38</v>
      </c>
      <c r="G9" s="76">
        <v>5</v>
      </c>
      <c r="H9" s="77" t="s">
        <v>28</v>
      </c>
      <c r="I9" s="76">
        <v>7.1</v>
      </c>
      <c r="J9" s="77" t="s">
        <v>38</v>
      </c>
      <c r="K9" s="77" t="s">
        <v>39</v>
      </c>
      <c r="L9" s="77" t="s">
        <v>70</v>
      </c>
      <c r="M9" s="77" t="str">
        <v>1940535</v>
      </c>
      <c r="N9" s="77" t="str">
        <v>פועלים הנפקות 32- בנק הפועלים</v>
      </c>
      <c r="O9" s="71"/>
      <c r="P9" s="71"/>
    </row>
    <row r="10" spans="1:16">
      <c r="A10" s="76">
        <v>0.0406935460679445</v>
      </c>
      <c r="B10" s="76">
        <v>0.931086331915894</v>
      </c>
      <c r="C10" s="76">
        <v>20658.045686</v>
      </c>
      <c r="D10" s="76">
        <v>118.6</v>
      </c>
      <c r="E10" s="76">
        <v>17418251</v>
      </c>
      <c r="F10" s="76">
        <v>1.16</v>
      </c>
      <c r="G10" s="76">
        <v>3.4</v>
      </c>
      <c r="H10" s="77" t="s">
        <v>28</v>
      </c>
      <c r="I10" s="76">
        <v>6.01</v>
      </c>
      <c r="J10" s="77" t="s">
        <v>38</v>
      </c>
      <c r="K10" s="77" t="s">
        <v>71</v>
      </c>
      <c r="L10" s="77" t="s">
        <v>70</v>
      </c>
      <c r="M10" s="77" t="str">
        <v>7410244</v>
      </c>
      <c r="N10" s="77" t="str">
        <v>לאומי מימון הת יד- לאומי</v>
      </c>
      <c r="O10" s="71"/>
      <c r="P10" s="71"/>
    </row>
    <row r="11" spans="1:16">
      <c r="A11" s="76">
        <v>0.123365996003833</v>
      </c>
      <c r="B11" s="76">
        <v>1.13823489169841</v>
      </c>
      <c r="C11" s="76">
        <v>62626.6479036</v>
      </c>
      <c r="D11" s="76">
        <v>141.24</v>
      </c>
      <c r="E11" s="76">
        <v>44340589</v>
      </c>
      <c r="F11" s="76">
        <v>0.62</v>
      </c>
      <c r="G11" s="76">
        <v>4.1</v>
      </c>
      <c r="H11" s="77" t="s">
        <v>28</v>
      </c>
      <c r="I11" s="76">
        <v>4.67</v>
      </c>
      <c r="J11" s="77" t="s">
        <v>38</v>
      </c>
      <c r="K11" s="77" t="s">
        <v>71</v>
      </c>
      <c r="L11" s="77" t="s">
        <v>70</v>
      </c>
      <c r="M11" s="77" t="str">
        <v>1940402</v>
      </c>
      <c r="N11" s="77" t="str">
        <v>פועלים כ.התחייבות 10- בנק הפועלים</v>
      </c>
      <c r="O11" s="71"/>
      <c r="P11" s="71"/>
    </row>
    <row r="12" spans="1:16">
      <c r="A12" s="76">
        <v>0.151204137478298</v>
      </c>
      <c r="B12" s="76">
        <v>2.09082944160514</v>
      </c>
      <c r="C12" s="76">
        <v>76758.6578649</v>
      </c>
      <c r="D12" s="76">
        <v>126.39</v>
      </c>
      <c r="E12" s="76">
        <v>60731591</v>
      </c>
      <c r="F12" s="76">
        <v>1.27</v>
      </c>
      <c r="G12" s="76">
        <v>4</v>
      </c>
      <c r="H12" s="77" t="s">
        <v>28</v>
      </c>
      <c r="I12" s="76">
        <v>6.34</v>
      </c>
      <c r="J12" s="77" t="s">
        <v>38</v>
      </c>
      <c r="K12" s="77" t="s">
        <v>71</v>
      </c>
      <c r="L12" s="77" t="s">
        <v>70</v>
      </c>
      <c r="M12" s="77" t="str">
        <v>1940501</v>
      </c>
      <c r="N12" s="77" t="str">
        <v>פועלים כ.התחייבות 14- בנק הפועלים</v>
      </c>
      <c r="O12" s="71"/>
      <c r="P12" s="71"/>
    </row>
    <row r="13" spans="1:16">
      <c r="A13" s="76">
        <v>0.116537193373053</v>
      </c>
      <c r="B13" s="76">
        <v>4.71750917579235</v>
      </c>
      <c r="C13" s="76">
        <v>59160.0117817</v>
      </c>
      <c r="D13" s="76">
        <v>125.69</v>
      </c>
      <c r="E13" s="76">
        <v>47068193</v>
      </c>
      <c r="F13" s="76">
        <v>1.52</v>
      </c>
      <c r="G13" s="76">
        <v>4.2</v>
      </c>
      <c r="H13" s="77" t="s">
        <v>28</v>
      </c>
      <c r="I13" s="76">
        <v>6.99</v>
      </c>
      <c r="J13" s="77" t="s">
        <v>38</v>
      </c>
      <c r="K13" s="77" t="s">
        <v>71</v>
      </c>
      <c r="L13" s="77" t="s">
        <v>70</v>
      </c>
      <c r="M13" s="77" t="str">
        <v>1940543</v>
      </c>
      <c r="N13" s="77" t="str">
        <v>פועלים כ.התחייבות 15- בנק הפועלים</v>
      </c>
      <c r="O13" s="71"/>
      <c r="P13" s="71"/>
    </row>
    <row r="14" spans="1:16">
      <c r="A14" s="76">
        <v>0.0225710337636002</v>
      </c>
      <c r="B14" s="76">
        <v>2.26297356731595</v>
      </c>
      <c r="C14" s="76">
        <v>11458.167</v>
      </c>
      <c r="D14" s="76">
        <v>126.89</v>
      </c>
      <c r="E14" s="76">
        <v>9030000</v>
      </c>
      <c r="F14" s="76">
        <v>1.47</v>
      </c>
      <c r="G14" s="76">
        <v>3.9</v>
      </c>
      <c r="H14" s="77" t="s">
        <v>28</v>
      </c>
      <c r="I14" s="76">
        <v>6.33</v>
      </c>
      <c r="J14" s="77" t="s">
        <v>38</v>
      </c>
      <c r="K14" s="77" t="s">
        <v>40</v>
      </c>
      <c r="L14" s="77" t="s">
        <v>72</v>
      </c>
      <c r="M14" s="77" t="str">
        <v>1119221</v>
      </c>
      <c r="N14" s="77" t="str">
        <v>הראל הנפקות אגח סדרה ה- הראל מימון והנפקות</v>
      </c>
      <c r="O14" s="71"/>
      <c r="P14" s="71"/>
    </row>
    <row r="15" spans="1:16">
      <c r="A15" s="76">
        <v>0.0404625762525936</v>
      </c>
      <c r="B15" s="76">
        <v>8.0936296498854</v>
      </c>
      <c r="C15" s="76">
        <v>20279.9340464</v>
      </c>
      <c r="D15" s="76">
        <v>121.26</v>
      </c>
      <c r="E15" s="76">
        <v>16724339.5</v>
      </c>
      <c r="F15" s="76">
        <v>1.85</v>
      </c>
      <c r="G15" s="76">
        <v>3.85</v>
      </c>
      <c r="H15" s="77" t="s">
        <v>28</v>
      </c>
      <c r="I15" s="76">
        <v>7.85</v>
      </c>
      <c r="J15" s="77" t="s">
        <v>38</v>
      </c>
      <c r="K15" s="77" t="s">
        <v>40</v>
      </c>
      <c r="L15" s="77" t="s">
        <v>72</v>
      </c>
      <c r="M15" s="78" t="str">
        <v>1126069</v>
      </c>
      <c r="N15" s="77" t="str">
        <v>הראל ו ה.שלישוני טפטוף+חסימה(פ) 1/15 8/14- הראל מימון והנפקות</v>
      </c>
      <c r="O15" s="71"/>
      <c r="P15" s="79"/>
    </row>
    <row r="16" spans="1:16">
      <c r="A16" s="76">
        <v>0.0349743876863185</v>
      </c>
      <c r="B16" s="76">
        <v>7.05821721252871</v>
      </c>
      <c r="C16" s="76">
        <v>17754.719568</v>
      </c>
      <c r="D16" s="76">
        <v>119.64</v>
      </c>
      <c r="E16" s="76">
        <v>14840120</v>
      </c>
      <c r="F16" s="76">
        <v>2.18</v>
      </c>
      <c r="G16" s="76">
        <v>3.85</v>
      </c>
      <c r="H16" s="77" t="s">
        <v>28</v>
      </c>
      <c r="I16" s="76">
        <v>8.56</v>
      </c>
      <c r="J16" s="77" t="s">
        <v>38</v>
      </c>
      <c r="K16" s="77" t="s">
        <v>40</v>
      </c>
      <c r="L16" s="77" t="s">
        <v>72</v>
      </c>
      <c r="M16" s="78" t="str">
        <v>1126077</v>
      </c>
      <c r="N16" s="77" t="str">
        <v>הראל ז טפטוף +חסימה (פ) 07/15 8/14- הראל מימון והנפקות</v>
      </c>
      <c r="O16" s="71"/>
      <c r="P16" s="71"/>
    </row>
    <row r="17" spans="1:16">
      <c r="A17" s="76">
        <v>0.0238883931795404</v>
      </c>
      <c r="B17" s="76">
        <v>0.710674015813357</v>
      </c>
      <c r="C17" s="76">
        <v>12126.92344</v>
      </c>
      <c r="D17" s="76">
        <v>126.4</v>
      </c>
      <c r="E17" s="76">
        <v>9594085</v>
      </c>
      <c r="F17" s="76">
        <v>1.43</v>
      </c>
      <c r="G17" s="76">
        <v>4</v>
      </c>
      <c r="H17" s="77" t="s">
        <v>28</v>
      </c>
      <c r="I17" s="76">
        <v>6.07</v>
      </c>
      <c r="J17" s="77" t="s">
        <v>38</v>
      </c>
      <c r="K17" s="77" t="s">
        <v>40</v>
      </c>
      <c r="L17" s="77" t="s">
        <v>70</v>
      </c>
      <c r="M17" s="77" t="str">
        <v>6040141</v>
      </c>
      <c r="N17" s="77" t="str">
        <v>לאומי 200 ה.משני עליון 2021 4%- לאומי</v>
      </c>
      <c r="O17" s="71"/>
      <c r="P17" s="71"/>
    </row>
    <row r="18" spans="1:16">
      <c r="A18" s="76">
        <v>0.0291624222029397</v>
      </c>
      <c r="B18" s="76">
        <v>3.92163379251899</v>
      </c>
      <c r="C18" s="76">
        <v>14804.28</v>
      </c>
      <c r="D18" s="76">
        <v>125.46</v>
      </c>
      <c r="E18" s="76">
        <v>11800000</v>
      </c>
      <c r="F18" s="76">
        <v>1.05</v>
      </c>
      <c r="G18" s="76">
        <v>4.15</v>
      </c>
      <c r="H18" s="77" t="s">
        <v>28</v>
      </c>
      <c r="I18" s="76">
        <v>5.56</v>
      </c>
      <c r="J18" s="77" t="s">
        <v>73</v>
      </c>
      <c r="K18" s="77" t="s">
        <v>56</v>
      </c>
      <c r="L18" s="77" t="s">
        <v>70</v>
      </c>
      <c r="M18" s="77" t="str">
        <v>1124080</v>
      </c>
      <c r="N18" s="77" t="str">
        <v>איגוד כ.התחייבות נדחה יט- אגוד</v>
      </c>
      <c r="O18" s="71"/>
      <c r="P18" s="71"/>
    </row>
    <row r="19" spans="1:16">
      <c r="A19" s="76">
        <v>0.0402191726405807</v>
      </c>
      <c r="B19" s="76">
        <v>0.70485257848027</v>
      </c>
      <c r="C19" s="76">
        <v>20417.2304</v>
      </c>
      <c r="D19" s="76">
        <v>140</v>
      </c>
      <c r="E19" s="76">
        <v>14583736</v>
      </c>
      <c r="F19" s="76">
        <v>1.84</v>
      </c>
      <c r="G19" s="76">
        <v>5.1</v>
      </c>
      <c r="H19" s="77" t="s">
        <v>28</v>
      </c>
      <c r="I19" s="76">
        <v>5.46</v>
      </c>
      <c r="J19" s="77" t="s">
        <v>74</v>
      </c>
      <c r="K19" s="77" t="s">
        <v>54</v>
      </c>
      <c r="L19" s="77" t="s">
        <v>75</v>
      </c>
      <c r="M19" s="77" t="str">
        <v>1260397</v>
      </c>
      <c r="N19" s="77" t="str">
        <v>גזית גלוב ד - גזית גלוב</v>
      </c>
      <c r="O19" s="71"/>
      <c r="P19" s="71"/>
    </row>
    <row r="20" spans="1:16">
      <c r="A20" s="76">
        <v>0.0272399521244522</v>
      </c>
      <c r="B20" s="76">
        <v>1.459875558103</v>
      </c>
      <c r="C20" s="76">
        <v>13828.3396225</v>
      </c>
      <c r="D20" s="76">
        <v>122.27</v>
      </c>
      <c r="E20" s="76">
        <v>11309675</v>
      </c>
      <c r="F20" s="76">
        <v>1.76</v>
      </c>
      <c r="G20" s="76">
        <v>3.75</v>
      </c>
      <c r="H20" s="77" t="s">
        <v>28</v>
      </c>
      <c r="I20" s="76">
        <v>6.51</v>
      </c>
      <c r="J20" s="77" t="s">
        <v>38</v>
      </c>
      <c r="K20" s="77" t="s">
        <v>54</v>
      </c>
      <c r="L20" s="77" t="s">
        <v>72</v>
      </c>
      <c r="M20" s="77" t="str">
        <v>1120120</v>
      </c>
      <c r="N20" s="77" t="str">
        <v>כ.ביטוח ג  ה.משני- כלל חברה לביטוח</v>
      </c>
      <c r="O20" s="71"/>
      <c r="P20" s="71"/>
    </row>
    <row r="21" spans="1:16">
      <c r="A21" s="76">
        <v>0.0126227759579892</v>
      </c>
      <c r="B21" s="76">
        <v>0.260931666336838</v>
      </c>
      <c r="C21" s="76">
        <v>6407.9419864</v>
      </c>
      <c r="D21" s="76">
        <v>144.29</v>
      </c>
      <c r="E21" s="76">
        <v>4441016</v>
      </c>
      <c r="F21" s="76">
        <v>1.7</v>
      </c>
      <c r="G21" s="76">
        <v>4.5</v>
      </c>
      <c r="H21" s="77" t="s">
        <v>28</v>
      </c>
      <c r="I21" s="76">
        <v>6.72</v>
      </c>
      <c r="J21" s="77" t="s">
        <v>38</v>
      </c>
      <c r="K21" s="77" t="s">
        <v>54</v>
      </c>
      <c r="L21" s="77" t="s">
        <v>70</v>
      </c>
      <c r="M21" s="77" t="str">
        <v>6950083</v>
      </c>
      <c r="N21" s="77" t="str">
        <v>מזרחי טפחות שטר הון א- בנק מזרחי טפחות</v>
      </c>
      <c r="O21" s="71"/>
      <c r="P21" s="71"/>
    </row>
    <row r="22" spans="1:16">
      <c r="A22" s="76">
        <v>0.00107593967944695</v>
      </c>
      <c r="B22" s="76">
        <v>0.0632137291165945</v>
      </c>
      <c r="C22" s="76">
        <v>546.1999064</v>
      </c>
      <c r="D22" s="76">
        <v>120.88</v>
      </c>
      <c r="E22" s="76">
        <v>451853</v>
      </c>
      <c r="F22" s="76">
        <v>0.87</v>
      </c>
      <c r="G22" s="76">
        <v>4.35</v>
      </c>
      <c r="H22" s="77" t="s">
        <v>28</v>
      </c>
      <c r="I22" s="76">
        <v>4.18</v>
      </c>
      <c r="J22" s="77" t="s">
        <v>38</v>
      </c>
      <c r="K22" s="77" t="s">
        <v>54</v>
      </c>
      <c r="L22" s="77" t="s">
        <v>76</v>
      </c>
      <c r="M22" s="77" t="str">
        <v>1125996</v>
      </c>
      <c r="N22" s="77" t="str">
        <v>סלקום ו- סלקום ישראל</v>
      </c>
      <c r="O22" s="71"/>
      <c r="P22" s="71"/>
    </row>
    <row r="23" spans="1:16">
      <c r="A23" s="76">
        <v>0.0177243344088309</v>
      </c>
      <c r="B23" s="76">
        <v>1.05323741007194</v>
      </c>
      <c r="C23" s="76">
        <v>8997.744</v>
      </c>
      <c r="D23" s="76">
        <v>122.92</v>
      </c>
      <c r="E23" s="76">
        <v>7320000</v>
      </c>
      <c r="F23" s="76">
        <v>1.55</v>
      </c>
      <c r="G23" s="76">
        <v>4.5</v>
      </c>
      <c r="H23" s="77" t="s">
        <v>28</v>
      </c>
      <c r="I23" s="76">
        <v>4.33</v>
      </c>
      <c r="J23" s="77" t="s">
        <v>73</v>
      </c>
      <c r="K23" s="77" t="s">
        <v>56</v>
      </c>
      <c r="L23" s="77" t="s">
        <v>75</v>
      </c>
      <c r="M23" s="77" t="str">
        <v>1119999</v>
      </c>
      <c r="N23" s="77" t="str">
        <v>ר.כ.נדלן ד- רבוע נדל"ן</v>
      </c>
      <c r="O23" s="71"/>
      <c r="P23" s="71"/>
    </row>
    <row r="24" spans="1:16">
      <c r="A24" s="76">
        <v>0.023981600626264</v>
      </c>
      <c r="B24" s="76">
        <v>1.10854156599714</v>
      </c>
      <c r="C24" s="76">
        <v>12174.2401248</v>
      </c>
      <c r="D24" s="76">
        <v>124.28</v>
      </c>
      <c r="E24" s="76">
        <v>9795816</v>
      </c>
      <c r="F24" s="76">
        <v>1.87</v>
      </c>
      <c r="G24" s="76">
        <v>5.5</v>
      </c>
      <c r="H24" s="77" t="s">
        <v>28</v>
      </c>
      <c r="I24" s="76">
        <v>5.05</v>
      </c>
      <c r="J24" s="77" t="s">
        <v>73</v>
      </c>
      <c r="K24" s="77" t="s">
        <v>56</v>
      </c>
      <c r="L24" s="77" t="s">
        <v>75</v>
      </c>
      <c r="M24" s="77" t="str">
        <v>1125210</v>
      </c>
      <c r="N24" s="77" t="str">
        <v>שכון ובינוי 5- שיכון ובינוי</v>
      </c>
      <c r="O24" s="71"/>
      <c r="P24" s="71"/>
    </row>
    <row r="25" spans="1:16">
      <c r="A25" s="76">
        <v>0.00451479653008223</v>
      </c>
      <c r="B25" s="76">
        <v>0.24098021963342</v>
      </c>
      <c r="C25" s="76">
        <v>2291.9328</v>
      </c>
      <c r="D25" s="76">
        <v>118.08</v>
      </c>
      <c r="E25" s="76">
        <v>1941000</v>
      </c>
      <c r="F25" s="76">
        <v>1.72</v>
      </c>
      <c r="G25" s="76">
        <v>4.45</v>
      </c>
      <c r="H25" s="77" t="s">
        <v>28</v>
      </c>
      <c r="I25" s="76">
        <v>5.19</v>
      </c>
      <c r="J25" s="77" t="s">
        <v>74</v>
      </c>
      <c r="K25" s="77" t="s">
        <v>77</v>
      </c>
      <c r="L25" s="77" t="s">
        <v>75</v>
      </c>
      <c r="M25" s="77" t="str">
        <v>3900271</v>
      </c>
      <c r="N25" s="77" t="str">
        <v>אלוני חץ ח 4.45% 2023- אלוני חץ</v>
      </c>
      <c r="O25" s="71"/>
      <c r="P25" s="71"/>
    </row>
    <row r="26" spans="1:16">
      <c r="A26" s="76">
        <v>2.50879943458527e-10</v>
      </c>
      <c r="B26" s="76">
        <v>2.52379884827393e-08</v>
      </c>
      <c r="C26" s="76">
        <v>0.000127359</v>
      </c>
      <c r="D26" s="76">
        <v>141.51</v>
      </c>
      <c r="E26" s="76">
        <v>0.09</v>
      </c>
      <c r="F26" s="76">
        <v>0.82</v>
      </c>
      <c r="G26" s="76">
        <v>5.4</v>
      </c>
      <c r="H26" s="77" t="s">
        <v>28</v>
      </c>
      <c r="I26" s="76">
        <v>3.51</v>
      </c>
      <c r="J26" s="77" t="s">
        <v>38</v>
      </c>
      <c r="K26" s="77" t="s">
        <v>77</v>
      </c>
      <c r="L26" s="77" t="s">
        <v>75</v>
      </c>
      <c r="M26" s="77" t="str">
        <v>7430069</v>
      </c>
      <c r="N26" s="77" t="str">
        <v>ישפרו ב- ישפרו</v>
      </c>
      <c r="O26" s="71"/>
      <c r="P26" s="71"/>
    </row>
    <row r="27" spans="1:16">
      <c r="A27" s="76">
        <v>0.0281669548229303</v>
      </c>
      <c r="B27" s="76">
        <v>2.15110517794884</v>
      </c>
      <c r="C27" s="76">
        <v>14298.9317912</v>
      </c>
      <c r="D27" s="76">
        <v>124.04</v>
      </c>
      <c r="E27" s="76">
        <v>11527678</v>
      </c>
      <c r="F27" s="76">
        <v>1.32</v>
      </c>
      <c r="G27" s="76">
        <v>4.7</v>
      </c>
      <c r="H27" s="77" t="s">
        <v>28</v>
      </c>
      <c r="I27" s="76">
        <v>3.67</v>
      </c>
      <c r="J27" s="77" t="s">
        <v>38</v>
      </c>
      <c r="K27" s="77" t="s">
        <v>77</v>
      </c>
      <c r="L27" s="77" t="s">
        <v>75</v>
      </c>
      <c r="M27" s="77" t="str">
        <v>7230303</v>
      </c>
      <c r="N27" s="77" t="str">
        <v>נורסטאר ט - נורסטאר החזקות אינכ</v>
      </c>
      <c r="O27" s="71"/>
      <c r="P27" s="71"/>
    </row>
    <row r="28" spans="1:16">
      <c r="A28" s="76">
        <v>0.000197178335003339</v>
      </c>
      <c r="B28" s="76">
        <v>0.0153887794421364</v>
      </c>
      <c r="C28" s="76">
        <v>100.097421984</v>
      </c>
      <c r="D28" s="76">
        <v>136.64</v>
      </c>
      <c r="E28" s="76">
        <v>73256.31</v>
      </c>
      <c r="F28" s="76">
        <v>1.01</v>
      </c>
      <c r="G28" s="76">
        <v>4.85</v>
      </c>
      <c r="H28" s="77" t="s">
        <v>28</v>
      </c>
      <c r="I28" s="76">
        <v>2.99</v>
      </c>
      <c r="J28" s="77" t="s">
        <v>73</v>
      </c>
      <c r="K28" s="77" t="s">
        <v>78</v>
      </c>
      <c r="L28" s="77" t="s">
        <v>75</v>
      </c>
      <c r="M28" s="77" t="str">
        <v>1104330</v>
      </c>
      <c r="N28" s="77" t="str">
        <v>אשדר חברה לבנין סדרה א- אשדר</v>
      </c>
      <c r="O28" s="71"/>
      <c r="P28" s="71"/>
    </row>
    <row r="29" spans="1:16">
      <c r="A29" s="76">
        <v>0.110987105523691</v>
      </c>
      <c r="B29" s="76">
        <v>3.03416323177558</v>
      </c>
      <c r="C29" s="76">
        <v>56342.5141824</v>
      </c>
      <c r="D29" s="76">
        <v>148.32</v>
      </c>
      <c r="E29" s="76">
        <v>37987132</v>
      </c>
      <c r="F29" s="76">
        <v>1.19</v>
      </c>
      <c r="G29" s="76">
        <v>6.4</v>
      </c>
      <c r="H29" s="77" t="s">
        <v>28</v>
      </c>
      <c r="I29" s="76">
        <v>5.17</v>
      </c>
      <c r="J29" s="77" t="s">
        <v>38</v>
      </c>
      <c r="K29" s="77" t="s">
        <v>79</v>
      </c>
      <c r="L29" s="77" t="s">
        <v>70</v>
      </c>
      <c r="M29" s="77" t="str">
        <v>7480098</v>
      </c>
      <c r="N29" s="77" t="str">
        <v>דיסקונט הון משני עליון 1- דיסקונט</v>
      </c>
      <c r="O29" s="71"/>
      <c r="P29" s="71"/>
    </row>
    <row r="30" spans="1:16">
      <c r="A30" s="76">
        <v>0.152254516218095</v>
      </c>
      <c r="B30" s="76">
        <v>4.65114839824838</v>
      </c>
      <c r="C30" s="76">
        <v>77291.881781</v>
      </c>
      <c r="D30" s="76">
        <v>144.85</v>
      </c>
      <c r="E30" s="76">
        <v>53359946</v>
      </c>
      <c r="F30" s="76">
        <v>2.22</v>
      </c>
      <c r="G30" s="76">
        <v>5.1</v>
      </c>
      <c r="H30" s="77" t="s">
        <v>28</v>
      </c>
      <c r="I30" s="76">
        <v>6.6</v>
      </c>
      <c r="J30" s="77" t="s">
        <v>38</v>
      </c>
      <c r="K30" s="77" t="s">
        <v>80</v>
      </c>
      <c r="L30" s="77" t="s">
        <v>70</v>
      </c>
      <c r="M30" s="77" t="str">
        <v>6910095</v>
      </c>
      <c r="N30" s="77" t="str">
        <v>דיסקונט הון ראשוני מורכב 1- דיסקונט</v>
      </c>
      <c r="O30" s="71"/>
      <c r="P30" s="71"/>
    </row>
    <row r="31" spans="1:16">
      <c r="A31" s="76">
        <v>0.0678691566289687</v>
      </c>
      <c r="B31" s="76">
        <v>3.80933205733037</v>
      </c>
      <c r="C31" s="76">
        <v>34453.722365964</v>
      </c>
      <c r="D31" s="76">
        <v>141.48</v>
      </c>
      <c r="E31" s="76">
        <v>24352362.43</v>
      </c>
      <c r="F31" s="76">
        <v>1.28</v>
      </c>
      <c r="G31" s="76">
        <v>4.6</v>
      </c>
      <c r="H31" s="77" t="s">
        <v>28</v>
      </c>
      <c r="I31" s="76">
        <v>4.95</v>
      </c>
      <c r="J31" s="77" t="s">
        <v>74</v>
      </c>
      <c r="K31" s="77" t="s">
        <v>80</v>
      </c>
      <c r="L31" s="77" t="s">
        <v>81</v>
      </c>
      <c r="M31" s="77" t="str">
        <v>1105543</v>
      </c>
      <c r="N31" s="77" t="str">
        <v>קבוצת דלק יג- קבוצת דלק</v>
      </c>
      <c r="O31" s="71"/>
      <c r="P31" s="71"/>
    </row>
    <row r="32" spans="1:16">
      <c r="A32" s="76">
        <v>0.0385991465325075</v>
      </c>
      <c r="B32" s="76">
        <v>1.33186268049777</v>
      </c>
      <c r="C32" s="76">
        <v>19594.825459</v>
      </c>
      <c r="D32" s="76">
        <v>138.49</v>
      </c>
      <c r="E32" s="76">
        <v>14148910</v>
      </c>
      <c r="F32" s="76">
        <v>1.45</v>
      </c>
      <c r="G32" s="76">
        <v>6.1</v>
      </c>
      <c r="H32" s="77" t="s">
        <v>28</v>
      </c>
      <c r="I32" s="76">
        <v>4.99</v>
      </c>
      <c r="J32" s="77" t="s">
        <v>74</v>
      </c>
      <c r="K32" s="77" t="s">
        <v>80</v>
      </c>
      <c r="L32" s="77" t="s">
        <v>81</v>
      </c>
      <c r="M32" s="77" t="str">
        <v>1115823</v>
      </c>
      <c r="N32" s="77" t="str">
        <v>קבוצת דלק יח- קבוצת דלק</v>
      </c>
      <c r="O32" s="71"/>
      <c r="P32" s="71"/>
    </row>
    <row r="33" spans="1:16">
      <c r="A33" s="76">
        <v>0.00944913166237993</v>
      </c>
      <c r="B33" s="76">
        <v>0.890964970666667</v>
      </c>
      <c r="C33" s="76">
        <v>4796.844031448</v>
      </c>
      <c r="D33" s="76">
        <v>143.57</v>
      </c>
      <c r="E33" s="76">
        <v>3341118.64</v>
      </c>
      <c r="F33" s="76">
        <v>1.47</v>
      </c>
      <c r="G33" s="76">
        <v>4.5</v>
      </c>
      <c r="H33" s="77" t="s">
        <v>28</v>
      </c>
      <c r="I33" s="76">
        <v>5.74</v>
      </c>
      <c r="J33" s="77" t="s">
        <v>74</v>
      </c>
      <c r="K33" s="77" t="s">
        <v>80</v>
      </c>
      <c r="L33" s="77" t="s">
        <v>81</v>
      </c>
      <c r="M33" s="77" t="str">
        <v>1106046</v>
      </c>
      <c r="N33" s="77" t="str">
        <v>קבוצת דלק כב- קבוצת דלק</v>
      </c>
      <c r="O33" s="71"/>
      <c r="P33" s="71"/>
    </row>
    <row r="34" spans="1:16">
      <c r="A34" s="80">
        <v>1.17661730780356</v>
      </c>
      <c r="B34" s="81"/>
      <c r="C34" s="80">
        <v>597308.822852655</v>
      </c>
      <c r="D34" s="81"/>
      <c r="E34" s="80">
        <f>SUM(E9:E33)</f>
        <v>448899643.97</v>
      </c>
      <c r="F34" s="80">
        <v>1.45541170226087</v>
      </c>
      <c r="G34" s="81"/>
      <c r="H34" s="81"/>
      <c r="I34" s="80">
        <v>5.9963897263189</v>
      </c>
      <c r="J34" s="81"/>
      <c r="K34" s="81"/>
      <c r="L34" s="81"/>
      <c r="M34" s="81"/>
      <c r="N34" s="82" t="s">
        <v>82</v>
      </c>
      <c r="O34" s="71"/>
      <c r="P34" s="71"/>
    </row>
    <row r="35" spans="1:16" ht="15.2" customHeight="1">
      <c r="A35" s="75" t="s">
        <v>83</v>
      </c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1"/>
      <c r="P35" s="71"/>
    </row>
    <row r="36" spans="1:16">
      <c r="A36" s="76">
        <v>0.00496761947293289</v>
      </c>
      <c r="B36" s="76">
        <v>0.100451533268451</v>
      </c>
      <c r="C36" s="76">
        <v>2521.808</v>
      </c>
      <c r="D36" s="76">
        <v>113.8</v>
      </c>
      <c r="E36" s="76">
        <v>2216000</v>
      </c>
      <c r="F36" s="76">
        <v>2.11</v>
      </c>
      <c r="G36" s="76">
        <v>5.4</v>
      </c>
      <c r="H36" s="77" t="s">
        <v>28</v>
      </c>
      <c r="I36" s="76">
        <v>3.17</v>
      </c>
      <c r="J36" s="77" t="s">
        <v>38</v>
      </c>
      <c r="K36" s="77" t="s">
        <v>71</v>
      </c>
      <c r="L36" s="77" t="s">
        <v>70</v>
      </c>
      <c r="M36" s="77" t="str">
        <v>7410236</v>
      </c>
      <c r="N36" s="77" t="str">
        <v>לאומי הון משני תחתון יג- לאומי</v>
      </c>
      <c r="O36" s="71"/>
      <c r="P36" s="71"/>
    </row>
    <row r="37" spans="1:16">
      <c r="A37" s="76">
        <v>0.00854537166278163</v>
      </c>
      <c r="B37" s="76">
        <v>0.545239872855815</v>
      </c>
      <c r="C37" s="76">
        <v>4338.051</v>
      </c>
      <c r="D37" s="76">
        <v>104.03</v>
      </c>
      <c r="E37" s="76">
        <v>4170000</v>
      </c>
      <c r="F37" s="76">
        <v>1.54</v>
      </c>
      <c r="G37" s="76">
        <v>2.854</v>
      </c>
      <c r="H37" s="77" t="s">
        <v>28</v>
      </c>
      <c r="I37" s="76">
        <v>3.27</v>
      </c>
      <c r="J37" s="77" t="s">
        <v>38</v>
      </c>
      <c r="K37" s="77" t="s">
        <v>54</v>
      </c>
      <c r="L37" s="77" t="s">
        <v>70</v>
      </c>
      <c r="M37" s="77" t="str">
        <v>7480106</v>
      </c>
      <c r="N37" s="77" t="str">
        <v>דיסקונט ט כ.התחייבות 2017 ר.מש- דיסקונט</v>
      </c>
      <c r="O37" s="71"/>
      <c r="P37" s="71"/>
    </row>
    <row r="38" spans="1:16">
      <c r="A38" s="76">
        <v>0.00266055777788291</v>
      </c>
      <c r="B38" s="76">
        <v>0.0413847663637452</v>
      </c>
      <c r="C38" s="76">
        <v>1350.63</v>
      </c>
      <c r="D38" s="76">
        <v>104.7</v>
      </c>
      <c r="E38" s="76">
        <v>1290000</v>
      </c>
      <c r="F38" s="76">
        <v>2</v>
      </c>
      <c r="G38" s="76">
        <v>3.07772</v>
      </c>
      <c r="H38" s="77" t="s">
        <v>28</v>
      </c>
      <c r="I38" s="76">
        <v>4.81</v>
      </c>
      <c r="J38" s="77" t="s">
        <v>38</v>
      </c>
      <c r="K38" s="77" t="s">
        <v>54</v>
      </c>
      <c r="L38" s="77" t="s">
        <v>81</v>
      </c>
      <c r="M38" s="77" t="str">
        <v>1114073</v>
      </c>
      <c r="N38" s="77" t="str">
        <v>פז נפט אג"ח ג- פז חברת נפט</v>
      </c>
      <c r="O38" s="71"/>
      <c r="P38" s="71"/>
    </row>
    <row r="39" spans="1:16">
      <c r="A39" s="76">
        <v>0.00307473569242784</v>
      </c>
      <c r="B39" s="76">
        <v>4.9106651837109</v>
      </c>
      <c r="C39" s="76">
        <v>1560.887082696</v>
      </c>
      <c r="D39" s="76">
        <v>103.37</v>
      </c>
      <c r="E39" s="76">
        <v>1510000.08</v>
      </c>
      <c r="F39" s="76">
        <v>1.91</v>
      </c>
      <c r="G39" s="76">
        <v>7.6</v>
      </c>
      <c r="H39" s="77" t="s">
        <v>28</v>
      </c>
      <c r="I39" s="76">
        <v>0.22</v>
      </c>
      <c r="J39" s="77" t="s">
        <v>38</v>
      </c>
      <c r="K39" s="77" t="s">
        <v>77</v>
      </c>
      <c r="L39" s="77" t="s">
        <v>81</v>
      </c>
      <c r="M39" s="77" t="str">
        <v>1111327</v>
      </c>
      <c r="N39" s="77" t="str">
        <v>דלק פטרוליום ח- דלק פטרוליום</v>
      </c>
      <c r="O39" s="71"/>
      <c r="P39" s="71"/>
    </row>
    <row r="40" spans="1:16">
      <c r="A40" s="76">
        <v>0.0113936173498343</v>
      </c>
      <c r="B40" s="76">
        <v>1.46237600938435</v>
      </c>
      <c r="C40" s="76">
        <v>5783.960615</v>
      </c>
      <c r="D40" s="76">
        <v>96.7</v>
      </c>
      <c r="E40" s="76">
        <v>5981345</v>
      </c>
      <c r="F40" s="76">
        <v>2.35</v>
      </c>
      <c r="G40" s="76">
        <v>1.97948</v>
      </c>
      <c r="H40" s="77" t="s">
        <v>28</v>
      </c>
      <c r="I40" s="76">
        <v>4.2</v>
      </c>
      <c r="J40" s="77" t="s">
        <v>38</v>
      </c>
      <c r="K40" s="77" t="s">
        <v>77</v>
      </c>
      <c r="L40" s="77" t="s">
        <v>75</v>
      </c>
      <c r="M40" s="77" t="str">
        <v>7230295</v>
      </c>
      <c r="N40" s="77" t="str">
        <v>נורסטאר ח TEL 6M+0.75%- נורסטאר החזקות אינכ</v>
      </c>
      <c r="O40" s="71"/>
      <c r="P40" s="71"/>
    </row>
    <row r="41" spans="1:16">
      <c r="A41" s="76">
        <v>0.00111266588305282</v>
      </c>
      <c r="B41" s="76">
        <v>0.107777232211579</v>
      </c>
      <c r="C41" s="76">
        <v>564.8439339</v>
      </c>
      <c r="D41" s="76">
        <v>125.01</v>
      </c>
      <c r="E41" s="76">
        <v>451839</v>
      </c>
      <c r="F41" s="76">
        <v>2.76</v>
      </c>
      <c r="G41" s="76">
        <v>8.5</v>
      </c>
      <c r="H41" s="77" t="s">
        <v>28</v>
      </c>
      <c r="I41" s="76">
        <v>3.67</v>
      </c>
      <c r="J41" s="77" t="s">
        <v>74</v>
      </c>
      <c r="K41" s="77" t="s">
        <v>80</v>
      </c>
      <c r="L41" s="77" t="s">
        <v>81</v>
      </c>
      <c r="M41" s="77" t="str">
        <v>1115062</v>
      </c>
      <c r="N41" s="77" t="str">
        <v>קבוצת דלק יד- קבוצת דלק</v>
      </c>
      <c r="O41" s="71"/>
      <c r="P41" s="71"/>
    </row>
    <row r="42" spans="1:16">
      <c r="A42" s="80">
        <v>0.0317545678389124</v>
      </c>
      <c r="B42" s="81"/>
      <c r="C42" s="80">
        <v>16120.180631596</v>
      </c>
      <c r="D42" s="81"/>
      <c r="E42" s="80">
        <v>15619184.08</v>
      </c>
      <c r="F42" s="80">
        <v>2.03691541684123</v>
      </c>
      <c r="G42" s="81"/>
      <c r="H42" s="81"/>
      <c r="I42" s="80">
        <v>3.43576146411473</v>
      </c>
      <c r="J42" s="81"/>
      <c r="K42" s="81"/>
      <c r="L42" s="81"/>
      <c r="M42" s="81"/>
      <c r="N42" s="82" t="s">
        <v>84</v>
      </c>
      <c r="O42" s="71"/>
      <c r="P42" s="71"/>
    </row>
    <row r="43" spans="1:16" ht="15.2" customHeight="1">
      <c r="A43" s="75" t="s">
        <v>85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1"/>
      <c r="P43" s="71"/>
    </row>
    <row r="44" spans="1:16">
      <c r="A44" s="76">
        <v>0.0151115378300075</v>
      </c>
      <c r="B44" s="76">
        <v>5.10599674580499</v>
      </c>
      <c r="C44" s="76">
        <v>7671.359934</v>
      </c>
      <c r="D44" s="76">
        <v>88.2</v>
      </c>
      <c r="E44" s="76">
        <v>8697687</v>
      </c>
      <c r="F44" s="76">
        <v>2.44</v>
      </c>
      <c r="G44" s="76">
        <v>3.61506</v>
      </c>
      <c r="H44" s="77" t="s">
        <v>28</v>
      </c>
      <c r="I44" s="76">
        <v>1.71</v>
      </c>
      <c r="J44" s="77" t="s">
        <v>74</v>
      </c>
      <c r="K44" s="77" t="s">
        <v>54</v>
      </c>
      <c r="L44" s="77" t="s">
        <v>75</v>
      </c>
      <c r="M44" s="77" t="str">
        <v>1260272</v>
      </c>
      <c r="N44" s="77" t="str">
        <v>גזית גלוב ב- גזית גלוב</v>
      </c>
      <c r="O44" s="71"/>
      <c r="P44" s="71"/>
    </row>
    <row r="45" spans="1:16">
      <c r="A45" s="80">
        <v>0.0151115378300075</v>
      </c>
      <c r="B45" s="81"/>
      <c r="C45" s="80">
        <v>7671.359934</v>
      </c>
      <c r="D45" s="81"/>
      <c r="E45" s="80">
        <v>8697687</v>
      </c>
      <c r="F45" s="80">
        <v>2.44</v>
      </c>
      <c r="G45" s="81"/>
      <c r="H45" s="81"/>
      <c r="I45" s="80">
        <v>1.71</v>
      </c>
      <c r="J45" s="81"/>
      <c r="K45" s="81"/>
      <c r="L45" s="81"/>
      <c r="M45" s="81"/>
      <c r="N45" s="82" t="s">
        <v>86</v>
      </c>
      <c r="O45" s="71"/>
      <c r="P45" s="71"/>
    </row>
    <row r="46" spans="1:16" ht="15.2" customHeight="1">
      <c r="A46" s="75" t="s">
        <v>87</v>
      </c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1"/>
      <c r="P46" s="71"/>
    </row>
    <row r="47" spans="1:16">
      <c r="A47" s="76">
        <v>1.96986426918024e-11</v>
      </c>
      <c r="B47" s="76">
        <v>0</v>
      </c>
      <c r="C47" s="76">
        <v>1e-05</v>
      </c>
      <c r="D47" s="76">
        <v>0</v>
      </c>
      <c r="E47" s="76">
        <v>0</v>
      </c>
      <c r="F47" s="76">
        <v>0</v>
      </c>
      <c r="G47" s="76">
        <v>0</v>
      </c>
      <c r="H47" s="77" t="s">
        <v>30</v>
      </c>
      <c r="I47" s="76">
        <v>0</v>
      </c>
      <c r="J47" s="77"/>
      <c r="K47" s="77" t="s">
        <v>30</v>
      </c>
      <c r="L47" s="77" t="s">
        <v>30</v>
      </c>
      <c r="M47" s="77" t="s">
        <v>30</v>
      </c>
      <c r="N47" s="77" t="s">
        <v>30</v>
      </c>
      <c r="O47" s="71"/>
      <c r="P47" s="71"/>
    </row>
    <row r="48" spans="1:16">
      <c r="A48" s="80">
        <v>1.96986426918024e-11</v>
      </c>
      <c r="B48" s="81"/>
      <c r="C48" s="80">
        <v>1e-05</v>
      </c>
      <c r="D48" s="81"/>
      <c r="E48" s="80">
        <v>0</v>
      </c>
      <c r="F48" s="80">
        <v>0</v>
      </c>
      <c r="G48" s="81"/>
      <c r="H48" s="81"/>
      <c r="I48" s="80">
        <v>0</v>
      </c>
      <c r="J48" s="81"/>
      <c r="K48" s="81"/>
      <c r="L48" s="81"/>
      <c r="M48" s="81"/>
      <c r="N48" s="82" t="s">
        <v>88</v>
      </c>
      <c r="O48" s="71"/>
      <c r="P48" s="71"/>
    </row>
    <row r="49" spans="1:16">
      <c r="A49" s="80">
        <v>1.22348341349218</v>
      </c>
      <c r="B49" s="81"/>
      <c r="C49" s="80">
        <v>621100.363428251</v>
      </c>
      <c r="D49" s="81"/>
      <c r="E49" s="80">
        <f>E34+E42+E45</f>
        <v>473216515.05</v>
      </c>
      <c r="F49" s="80">
        <v>1.48266506921715</v>
      </c>
      <c r="G49" s="81"/>
      <c r="H49" s="81"/>
      <c r="I49" s="80">
        <v>5.87698836552155</v>
      </c>
      <c r="J49" s="81"/>
      <c r="K49" s="81"/>
      <c r="L49" s="81"/>
      <c r="M49" s="81"/>
      <c r="N49" s="82" t="s">
        <v>41</v>
      </c>
      <c r="O49" s="71"/>
      <c r="P49" s="71"/>
    </row>
    <row r="50" spans="1:16" ht="15.2" customHeight="1">
      <c r="A50" s="75" t="s">
        <v>42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1"/>
      <c r="P50" s="71"/>
    </row>
    <row r="51" spans="1:16" ht="15.2" customHeight="1">
      <c r="A51" s="75" t="s">
        <v>64</v>
      </c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1"/>
      <c r="P51" s="71"/>
    </row>
    <row r="52" spans="1:16">
      <c r="A52" s="76">
        <v>0.112448777000616</v>
      </c>
      <c r="B52" s="76">
        <v>4.73333333333333</v>
      </c>
      <c r="C52" s="76">
        <v>57084.530523218</v>
      </c>
      <c r="D52" s="76">
        <v>115.286417</v>
      </c>
      <c r="E52" s="76">
        <v>49515400</v>
      </c>
      <c r="F52" s="76">
        <v>6.41</v>
      </c>
      <c r="G52" s="76">
        <v>7.75</v>
      </c>
      <c r="H52" s="77" t="s">
        <v>12</v>
      </c>
      <c r="I52" s="76">
        <v>8.83</v>
      </c>
      <c r="J52" s="77" t="s">
        <v>74</v>
      </c>
      <c r="K52" s="77" t="s">
        <v>79</v>
      </c>
      <c r="L52" s="77" t="s">
        <v>76</v>
      </c>
      <c r="M52" s="77" t="str">
        <v>us46507wab63</v>
      </c>
      <c r="N52" s="77" t="str">
        <v>7.75% I.ELECTRIC 12/27- חשמל</v>
      </c>
      <c r="O52" s="71"/>
      <c r="P52" s="71"/>
    </row>
    <row r="53" spans="1:16">
      <c r="A53" s="76">
        <v>0.122599310324976</v>
      </c>
      <c r="B53" s="76">
        <v>3.2</v>
      </c>
      <c r="C53" s="76">
        <v>62237.44054</v>
      </c>
      <c r="D53" s="76">
        <v>111.552625</v>
      </c>
      <c r="E53" s="76">
        <v>55792000</v>
      </c>
      <c r="F53" s="76">
        <v>5.6</v>
      </c>
      <c r="G53" s="76">
        <v>6.875</v>
      </c>
      <c r="H53" s="77" t="s">
        <v>12</v>
      </c>
      <c r="I53" s="76">
        <v>6.98</v>
      </c>
      <c r="J53" s="77" t="s">
        <v>74</v>
      </c>
      <c r="K53" s="77" t="s">
        <v>79</v>
      </c>
      <c r="L53" s="77" t="s">
        <v>76</v>
      </c>
      <c r="M53" s="77" t="str">
        <v>US46507NAE04</v>
      </c>
      <c r="N53" s="77" t="str">
        <v>ISRAEL ELECTRIC 6.875 06/23- חשמל</v>
      </c>
      <c r="O53" s="71"/>
      <c r="P53" s="71"/>
    </row>
    <row r="54" spans="1:16">
      <c r="A54" s="76">
        <v>0.0198957794617163</v>
      </c>
      <c r="B54" s="76">
        <v>2.276</v>
      </c>
      <c r="C54" s="76">
        <v>10100.0763215</v>
      </c>
      <c r="D54" s="76">
        <v>101.81</v>
      </c>
      <c r="E54" s="76">
        <v>9920515</v>
      </c>
      <c r="F54" s="76">
        <v>8.3</v>
      </c>
      <c r="G54" s="76">
        <v>8.1</v>
      </c>
      <c r="H54" s="77" t="s">
        <v>12</v>
      </c>
      <c r="I54" s="76">
        <v>12.48</v>
      </c>
      <c r="J54" s="77" t="s">
        <v>74</v>
      </c>
      <c r="K54" s="77" t="s">
        <v>79</v>
      </c>
      <c r="L54" s="77" t="s">
        <v>76</v>
      </c>
      <c r="M54" s="77" t="str">
        <v>USM60170AC79</v>
      </c>
      <c r="N54" s="77" t="str">
        <v>ISRAEL ELECTRIC 8.1% 2096- חשמל</v>
      </c>
      <c r="O54" s="71"/>
      <c r="P54" s="71"/>
    </row>
    <row r="55" spans="1:16">
      <c r="A55" s="76">
        <v>0.0548524212524766</v>
      </c>
      <c r="B55" s="76">
        <v>5.6</v>
      </c>
      <c r="C55" s="76">
        <v>27845.7872</v>
      </c>
      <c r="D55" s="76">
        <v>397.79696</v>
      </c>
      <c r="E55" s="76">
        <v>24409000</v>
      </c>
      <c r="F55" s="76">
        <v>4.52</v>
      </c>
      <c r="G55" s="76">
        <v>7.7</v>
      </c>
      <c r="H55" s="77" t="s">
        <v>12</v>
      </c>
      <c r="I55" s="76">
        <v>3.72</v>
      </c>
      <c r="J55" s="77" t="s">
        <v>74</v>
      </c>
      <c r="K55" s="77" t="s">
        <v>79</v>
      </c>
      <c r="L55" s="77" t="s">
        <v>76</v>
      </c>
      <c r="M55" s="77" t="str">
        <v>US46507VAD47</v>
      </c>
      <c r="N55" s="77" t="str">
        <v>חברת חשמל 2018 7.7%- חשמל</v>
      </c>
      <c r="O55" s="71"/>
      <c r="P55" s="71"/>
    </row>
    <row r="56" spans="1:16">
      <c r="A56" s="80">
        <v>0.309796288039785</v>
      </c>
      <c r="B56" s="81"/>
      <c r="C56" s="80">
        <v>157267.834584718</v>
      </c>
      <c r="D56" s="81"/>
      <c r="E56" s="80">
        <v>139636915</v>
      </c>
      <c r="F56" s="80">
        <v>5.87618632716952</v>
      </c>
      <c r="G56" s="81"/>
      <c r="H56" s="81"/>
      <c r="I56" s="80">
        <v>7.42751385526511</v>
      </c>
      <c r="J56" s="81"/>
      <c r="K56" s="81"/>
      <c r="L56" s="81"/>
      <c r="M56" s="81"/>
      <c r="N56" s="82" t="s">
        <v>65</v>
      </c>
      <c r="O56" s="71"/>
      <c r="P56" s="71"/>
    </row>
    <row r="57" spans="1:16" ht="15.2" customHeight="1">
      <c r="A57" s="75" t="s">
        <v>66</v>
      </c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1"/>
      <c r="P57" s="71"/>
    </row>
    <row r="58" spans="1:16">
      <c r="A58" s="76">
        <v>0.00534570316302435</v>
      </c>
      <c r="B58" s="76">
        <v>1.02857142857143</v>
      </c>
      <c r="C58" s="76">
        <v>2713.7418789006</v>
      </c>
      <c r="D58" s="76">
        <v>97.917411</v>
      </c>
      <c r="E58" s="76">
        <v>2771460</v>
      </c>
      <c r="F58" s="76">
        <v>10.3507813309431</v>
      </c>
      <c r="G58" s="76">
        <v>7.5</v>
      </c>
      <c r="H58" s="77" t="s">
        <v>11</v>
      </c>
      <c r="I58" s="76">
        <v>0.947944758315477</v>
      </c>
      <c r="J58" s="77" t="s">
        <v>53</v>
      </c>
      <c r="K58" s="77" t="s">
        <v>89</v>
      </c>
      <c r="L58" s="77" t="s">
        <v>70</v>
      </c>
      <c r="M58" s="77" t="str">
        <v>XS0754679669</v>
      </c>
      <c r="N58" s="77" t="str">
        <v>KFW 7.5% 12/03/15- KFW</v>
      </c>
      <c r="O58" s="71"/>
      <c r="P58" s="71"/>
    </row>
    <row r="59" spans="1:16">
      <c r="A59" s="76">
        <v>0.0102929477009408</v>
      </c>
      <c r="B59" s="76">
        <v>0</v>
      </c>
      <c r="C59" s="76">
        <v>5225.20655965</v>
      </c>
      <c r="D59" s="76">
        <v>119.878556</v>
      </c>
      <c r="E59" s="76">
        <v>4358750</v>
      </c>
      <c r="F59" s="76">
        <v>2.38</v>
      </c>
      <c r="G59" s="76">
        <v>6.5</v>
      </c>
      <c r="H59" s="77" t="s">
        <v>12</v>
      </c>
      <c r="I59" s="76">
        <v>4.24</v>
      </c>
      <c r="J59" s="77" t="s">
        <v>53</v>
      </c>
      <c r="K59" s="77" t="s">
        <v>54</v>
      </c>
      <c r="L59" s="77" t="s">
        <v>90</v>
      </c>
      <c r="M59" s="77" t="str">
        <v>USF2893TAB29</v>
      </c>
      <c r="N59" s="77" t="str">
        <v>EDF 6.5% 01/19- EDF ENERGY</v>
      </c>
      <c r="O59" s="71"/>
      <c r="P59" s="71"/>
    </row>
    <row r="60" spans="1:16">
      <c r="A60" s="76">
        <v>0.0133713294831619</v>
      </c>
      <c r="B60" s="76">
        <v>0</v>
      </c>
      <c r="C60" s="76">
        <v>6787.944576875</v>
      </c>
      <c r="D60" s="76">
        <v>387.88254725</v>
      </c>
      <c r="E60" s="76">
        <v>6102250</v>
      </c>
      <c r="F60" s="76">
        <v>4.88</v>
      </c>
      <c r="G60" s="76">
        <v>5.625</v>
      </c>
      <c r="H60" s="77" t="s">
        <v>12</v>
      </c>
      <c r="I60" s="76">
        <v>13.07</v>
      </c>
      <c r="J60" s="77" t="s">
        <v>55</v>
      </c>
      <c r="K60" s="77" t="s">
        <v>91</v>
      </c>
      <c r="L60" s="77" t="s">
        <v>70</v>
      </c>
      <c r="M60" s="77" t="str">
        <v>US4042Q1AB39</v>
      </c>
      <c r="N60" s="77" t="str">
        <v>HSBC5 5/8 08/15/35- HSBC Bank</v>
      </c>
      <c r="O60" s="71"/>
      <c r="P60" s="71"/>
    </row>
    <row r="61" spans="1:16">
      <c r="A61" s="76">
        <v>0.0116920035925541</v>
      </c>
      <c r="B61" s="76">
        <v>0</v>
      </c>
      <c r="C61" s="76">
        <v>5935.436149324</v>
      </c>
      <c r="D61" s="76">
        <v>123.336301</v>
      </c>
      <c r="E61" s="76">
        <v>4812400</v>
      </c>
      <c r="F61" s="76">
        <v>2.87479210984707</v>
      </c>
      <c r="G61" s="76">
        <v>4.875</v>
      </c>
      <c r="H61" s="77" t="s">
        <v>13</v>
      </c>
      <c r="I61" s="76">
        <v>8.67296731776908</v>
      </c>
      <c r="J61" s="77" t="s">
        <v>53</v>
      </c>
      <c r="K61" s="77" t="s">
        <v>79</v>
      </c>
      <c r="L61" s="77" t="s">
        <v>90</v>
      </c>
      <c r="M61" s="77" t="str">
        <v>XS0502286908</v>
      </c>
      <c r="N61" s="77" t="str">
        <v>CEZCO 4.875 04/25- CEZCO</v>
      </c>
      <c r="O61" s="71"/>
      <c r="P61" s="71"/>
    </row>
    <row r="62" spans="1:16">
      <c r="A62" s="76">
        <v>0.0343098295621887</v>
      </c>
      <c r="B62" s="76">
        <v>0</v>
      </c>
      <c r="C62" s="76">
        <v>17417.3571748</v>
      </c>
      <c r="D62" s="76">
        <v>99.898808</v>
      </c>
      <c r="E62" s="76">
        <v>17435000</v>
      </c>
      <c r="F62" s="76">
        <v>0.98</v>
      </c>
      <c r="G62" s="76">
        <v>0.89685</v>
      </c>
      <c r="H62" s="77" t="s">
        <v>12</v>
      </c>
      <c r="I62" s="76">
        <v>2.15</v>
      </c>
      <c r="J62" s="77" t="s">
        <v>55</v>
      </c>
      <c r="K62" s="77" t="s">
        <v>92</v>
      </c>
      <c r="L62" s="77" t="s">
        <v>70</v>
      </c>
      <c r="M62" s="77" t="str">
        <v>US40429CFR88</v>
      </c>
      <c r="N62" s="77" t="str">
        <v>HSBC F 06/01/16- HSBC Bank</v>
      </c>
      <c r="O62" s="71"/>
      <c r="P62" s="71"/>
    </row>
    <row r="63" spans="1:16">
      <c r="A63" s="76">
        <v>0.0142610295978932</v>
      </c>
      <c r="B63" s="76">
        <v>0</v>
      </c>
      <c r="C63" s="76">
        <v>7239.6001191635</v>
      </c>
      <c r="D63" s="76">
        <v>112.225333</v>
      </c>
      <c r="E63" s="76">
        <v>6450950</v>
      </c>
      <c r="F63" s="76">
        <v>2.93</v>
      </c>
      <c r="G63" s="76">
        <v>8</v>
      </c>
      <c r="H63" s="77" t="s">
        <v>12</v>
      </c>
      <c r="I63" s="76">
        <v>2.31</v>
      </c>
      <c r="J63" s="77" t="s">
        <v>55</v>
      </c>
      <c r="K63" s="77" t="s">
        <v>92</v>
      </c>
      <c r="L63" s="77" t="s">
        <v>70</v>
      </c>
      <c r="M63" s="77" t="str">
        <v>XS0347918723</v>
      </c>
      <c r="N63" s="77" t="str">
        <v>NAB VAR 09/49- NATIONAL AUSTRALIA BK-NV</v>
      </c>
      <c r="O63" s="71"/>
      <c r="P63" s="71"/>
    </row>
    <row r="64" spans="1:16">
      <c r="A64" s="76">
        <v>0.0790251694806189</v>
      </c>
      <c r="B64" s="76">
        <v>0</v>
      </c>
      <c r="C64" s="76">
        <v>40117.06325</v>
      </c>
      <c r="D64" s="76">
        <v>135.35</v>
      </c>
      <c r="E64" s="76">
        <v>29639500</v>
      </c>
      <c r="F64" s="76">
        <v>4.08</v>
      </c>
      <c r="G64" s="76">
        <v>11</v>
      </c>
      <c r="H64" s="77" t="s">
        <v>12</v>
      </c>
      <c r="I64" s="76">
        <v>4.21</v>
      </c>
      <c r="J64" s="77" t="s">
        <v>55</v>
      </c>
      <c r="K64" s="77" t="s">
        <v>92</v>
      </c>
      <c r="L64" s="77" t="s">
        <v>70</v>
      </c>
      <c r="M64" s="77" t="str">
        <v>XS0431744282</v>
      </c>
      <c r="N64" s="77" t="str">
        <v>RABOBK VAR 49-19- RABOBANK</v>
      </c>
      <c r="O64" s="71"/>
      <c r="P64" s="71"/>
    </row>
    <row r="65" spans="1:16">
      <c r="A65" s="76">
        <v>0.0365432666353011</v>
      </c>
      <c r="B65" s="76">
        <v>0</v>
      </c>
      <c r="C65" s="76">
        <v>18551.159695134</v>
      </c>
      <c r="D65" s="76">
        <v>115.654167</v>
      </c>
      <c r="E65" s="76">
        <v>16040200</v>
      </c>
      <c r="F65" s="76">
        <v>2.23</v>
      </c>
      <c r="G65" s="76">
        <v>5.65</v>
      </c>
      <c r="H65" s="77" t="s">
        <v>12</v>
      </c>
      <c r="I65" s="76">
        <v>3.66</v>
      </c>
      <c r="J65" s="77" t="s">
        <v>55</v>
      </c>
      <c r="K65" s="77" t="s">
        <v>93</v>
      </c>
      <c r="L65" s="77" t="s">
        <v>70</v>
      </c>
      <c r="M65" s="77" t="str">
        <v>US06051GDX43</v>
      </c>
      <c r="N65" s="77" t="str">
        <v>BAC 5.65 05/01/18- BANK OF AMER CRP</v>
      </c>
      <c r="O65" s="71"/>
      <c r="P65" s="71"/>
    </row>
    <row r="66" spans="1:16">
      <c r="A66" s="76">
        <v>0.0161213322614691</v>
      </c>
      <c r="B66" s="76">
        <v>0</v>
      </c>
      <c r="C66" s="76">
        <v>8183.98125886</v>
      </c>
      <c r="D66" s="76">
        <v>117.349889</v>
      </c>
      <c r="E66" s="76">
        <v>6974000</v>
      </c>
      <c r="F66" s="76">
        <v>2.29</v>
      </c>
      <c r="G66" s="76">
        <v>6.125</v>
      </c>
      <c r="H66" s="77" t="s">
        <v>12</v>
      </c>
      <c r="I66" s="76">
        <v>3.67</v>
      </c>
      <c r="J66" s="77" t="s">
        <v>55</v>
      </c>
      <c r="K66" s="77" t="s">
        <v>93</v>
      </c>
      <c r="L66" s="77" t="s">
        <v>70</v>
      </c>
      <c r="M66" s="77" t="str">
        <v>US172967ES69</v>
      </c>
      <c r="N66" s="77" t="str">
        <v>C 6 1/8 05/15/18- CITIGROUP INC</v>
      </c>
      <c r="O66" s="71"/>
      <c r="P66" s="71"/>
    </row>
    <row r="67" spans="1:16">
      <c r="A67" s="80">
        <v>0.220962611477152</v>
      </c>
      <c r="B67" s="81"/>
      <c r="C67" s="80">
        <v>112171.490662707</v>
      </c>
      <c r="D67" s="81"/>
      <c r="E67" s="80">
        <v>94584510</v>
      </c>
      <c r="F67" s="80">
        <v>3.14503010073215</v>
      </c>
      <c r="G67" s="81"/>
      <c r="H67" s="81"/>
      <c r="I67" s="80">
        <v>4.33193600155422</v>
      </c>
      <c r="J67" s="81"/>
      <c r="K67" s="81"/>
      <c r="L67" s="81"/>
      <c r="M67" s="81"/>
      <c r="N67" s="82" t="s">
        <v>67</v>
      </c>
      <c r="O67" s="71"/>
      <c r="P67" s="71"/>
    </row>
    <row r="68" spans="1:16">
      <c r="A68" s="80">
        <v>0.530758899516937</v>
      </c>
      <c r="B68" s="81"/>
      <c r="C68" s="80">
        <v>269439.325247425</v>
      </c>
      <c r="D68" s="81"/>
      <c r="E68" s="80">
        <v>234221425</v>
      </c>
      <c r="F68" s="80">
        <v>4.7391664624156</v>
      </c>
      <c r="G68" s="81"/>
      <c r="H68" s="81"/>
      <c r="I68" s="80">
        <v>6.13877999284785</v>
      </c>
      <c r="J68" s="81"/>
      <c r="K68" s="81"/>
      <c r="L68" s="81"/>
      <c r="M68" s="81"/>
      <c r="N68" s="82" t="s">
        <v>43</v>
      </c>
      <c r="O68" s="71"/>
      <c r="P68" s="71"/>
    </row>
    <row r="69" spans="1:16">
      <c r="A69" s="83">
        <v>1.75424231300911</v>
      </c>
      <c r="B69" s="84"/>
      <c r="C69" s="83">
        <v>890539.688675676</v>
      </c>
      <c r="D69" s="84"/>
      <c r="E69" s="83">
        <f>E68+E49</f>
        <v>707437940.05</v>
      </c>
      <c r="F69" s="83">
        <v>2.46794348994146</v>
      </c>
      <c r="G69" s="84"/>
      <c r="H69" s="84"/>
      <c r="I69" s="83">
        <v>5.95619534564741</v>
      </c>
      <c r="J69" s="84"/>
      <c r="K69" s="84"/>
      <c r="L69" s="84"/>
      <c r="M69" s="84"/>
      <c r="N69" s="85" t="s">
        <v>94</v>
      </c>
      <c r="O69" s="71"/>
      <c r="P69" s="71"/>
    </row>
    <row r="70" spans="1:16" ht="20.1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</row>
    <row r="71" spans="1:16" ht="36" customHeight="1">
      <c r="A71" s="71" t="s">
        <v>8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1:O71"/>
    <mergeCell ref="A57:N57"/>
    <mergeCell ref="A51:N51"/>
    <mergeCell ref="A50:N50"/>
    <mergeCell ref="A46:N46"/>
    <mergeCell ref="A43:N43"/>
    <mergeCell ref="A35:N35"/>
    <mergeCell ref="A8:N8"/>
    <mergeCell ref="A7:N7"/>
    <mergeCell ref="A4:O4"/>
    <mergeCell ref="A3:O3"/>
    <mergeCell ref="A2:O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1:K96"/>
  <sheetViews>
    <sheetView topLeftCell="A61" workbookViewId="0" showGridLines="0">
      <selection activeCell="A71" sqref="A71:I71"/>
    </sheetView>
  </sheetViews>
  <sheetFormatPr defaultRowHeight="12.75"/>
  <cols>
    <col min="1" max="2" style="86" width="10.1442" customWidth="1"/>
    <col min="3" max="3" style="86" width="14.2966" customWidth="1"/>
    <col min="4" max="4" style="86" width="9.858507" bestFit="1" customWidth="1"/>
    <col min="5" max="5" style="86" width="17.01659" customWidth="1"/>
    <col min="6" max="6" style="86" width="8.711805" customWidth="1"/>
    <col min="7" max="7" style="86" width="10.1442" customWidth="1"/>
    <col min="8" max="8" style="86" width="13.5804" customWidth="1"/>
    <col min="9" max="9" style="86" width="25.31746" customWidth="1"/>
    <col min="10" max="10" style="86" width="6.852817" customWidth="1"/>
    <col min="11" max="11" style="86" width="21.73646" customWidth="1"/>
    <col min="12" max="256" style="86"/>
  </cols>
  <sheetData>
    <row r="1" spans="1:11" ht="0.95" customHeigh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21.6" customHeight="1">
      <c r="A2" s="88" t="str">
        <v>ניירות ערך סחירים: מניות</v>
      </c>
      <c r="B2" s="88"/>
      <c r="C2" s="88"/>
      <c r="D2" s="88"/>
      <c r="E2" s="88"/>
      <c r="F2" s="88"/>
      <c r="G2" s="88"/>
      <c r="H2" s="88"/>
      <c r="I2" s="88"/>
      <c r="J2" s="88"/>
      <c r="K2" s="89"/>
    </row>
    <row r="3" spans="1:11" ht="36" customHeight="1">
      <c r="A3" s="90" t="s">
        <v>1</v>
      </c>
      <c r="B3" s="90"/>
      <c r="C3" s="90"/>
      <c r="D3" s="90"/>
      <c r="E3" s="90"/>
      <c r="F3" s="90"/>
      <c r="G3" s="90"/>
      <c r="H3" s="90"/>
      <c r="I3" s="90"/>
      <c r="J3" s="90"/>
      <c r="K3" s="89"/>
    </row>
    <row r="4" spans="1:11" ht="48.95" customHeight="1">
      <c r="A4" s="91" t="s">
        <v>2</v>
      </c>
      <c r="B4" s="91"/>
      <c r="C4" s="91"/>
      <c r="D4" s="91"/>
      <c r="E4" s="91"/>
      <c r="F4" s="91"/>
      <c r="G4" s="91"/>
      <c r="H4" s="91"/>
      <c r="I4" s="91"/>
      <c r="J4" s="91"/>
      <c r="K4" s="89"/>
    </row>
    <row r="5" spans="1:11" ht="28.7" customHeigh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</row>
    <row r="6" spans="1:11">
      <c r="A6" s="92" t="s">
        <v>3</v>
      </c>
      <c r="B6" s="92" t="s">
        <v>44</v>
      </c>
      <c r="C6" s="92" t="s">
        <v>45</v>
      </c>
      <c r="D6" s="92" t="s">
        <v>46</v>
      </c>
      <c r="E6" s="92" t="s">
        <v>47</v>
      </c>
      <c r="F6" s="92" t="s">
        <v>10</v>
      </c>
      <c r="G6" s="92" t="s">
        <v>59</v>
      </c>
      <c r="H6" s="92" t="s">
        <v>25</v>
      </c>
      <c r="I6" s="92" t="s">
        <v>26</v>
      </c>
      <c r="J6" s="89"/>
      <c r="K6" s="89"/>
    </row>
    <row r="7" spans="1:11" ht="15.2" customHeight="1">
      <c r="A7" s="93" t="s">
        <v>27</v>
      </c>
      <c r="B7" s="93"/>
      <c r="C7" s="93"/>
      <c r="D7" s="93"/>
      <c r="E7" s="93"/>
      <c r="F7" s="93"/>
      <c r="G7" s="93"/>
      <c r="H7" s="93"/>
      <c r="I7" s="93"/>
      <c r="J7" s="89"/>
      <c r="K7" s="89"/>
    </row>
    <row r="8" spans="1:11" ht="15.2" customHeight="1">
      <c r="A8" s="93" t="str">
        <v> תל אביב 25</v>
      </c>
      <c r="B8" s="93"/>
      <c r="C8" s="93"/>
      <c r="D8" s="93"/>
      <c r="E8" s="93"/>
      <c r="F8" s="93"/>
      <c r="G8" s="93"/>
      <c r="H8" s="93"/>
      <c r="I8" s="93"/>
      <c r="J8" s="89"/>
      <c r="K8" s="89"/>
    </row>
    <row r="9" spans="1:11">
      <c r="A9" s="94">
        <v>0.0165809017159063</v>
      </c>
      <c r="B9" s="94">
        <v>0.0669666564029694</v>
      </c>
      <c r="C9" s="94">
        <v>8417.28132</v>
      </c>
      <c r="D9" s="94">
        <v>3132</v>
      </c>
      <c r="E9" s="94">
        <v>268751</v>
      </c>
      <c r="F9" s="95" t="s">
        <v>28</v>
      </c>
      <c r="G9" s="95" t="s">
        <v>95</v>
      </c>
      <c r="H9" s="95" t="str">
        <v>1129543</v>
      </c>
      <c r="I9" s="95" t="str">
        <v>אופקו- אופקו</v>
      </c>
      <c r="J9" s="89"/>
      <c r="K9" s="89"/>
    </row>
    <row r="10" spans="1:11">
      <c r="A10" s="94">
        <v>0.00729465716756377</v>
      </c>
      <c r="B10" s="94">
        <v>0.0589580995585886</v>
      </c>
      <c r="C10" s="94">
        <v>3703.1268</v>
      </c>
      <c r="D10" s="94">
        <v>596</v>
      </c>
      <c r="E10" s="94">
        <v>621330</v>
      </c>
      <c r="F10" s="95" t="s">
        <v>28</v>
      </c>
      <c r="G10" s="95" t="s">
        <v>72</v>
      </c>
      <c r="H10" s="95" t="str">
        <v>1081165</v>
      </c>
      <c r="I10" s="95" t="str">
        <v>מגדל ביטוח- מגדל ביטוח</v>
      </c>
      <c r="J10" s="89"/>
      <c r="K10" s="89"/>
    </row>
    <row r="11" spans="1:11">
      <c r="A11" s="94">
        <v>0.328320324610161</v>
      </c>
      <c r="B11" s="94">
        <v>0.633230116504388</v>
      </c>
      <c r="C11" s="94">
        <v>166671.546739</v>
      </c>
      <c r="D11" s="94">
        <v>1990</v>
      </c>
      <c r="E11" s="94">
        <v>8375454.61</v>
      </c>
      <c r="F11" s="95" t="s">
        <v>28</v>
      </c>
      <c r="G11" s="95" t="s">
        <v>70</v>
      </c>
      <c r="H11" s="95" t="str">
        <v>662577</v>
      </c>
      <c r="I11" s="95" t="str">
        <v>פועלים- בנק הפועלים</v>
      </c>
      <c r="J11" s="89"/>
      <c r="K11" s="89"/>
    </row>
    <row r="12" spans="1:11">
      <c r="A12" s="94">
        <v>0.042023568961205</v>
      </c>
      <c r="B12" s="94">
        <v>0.19487286058932</v>
      </c>
      <c r="C12" s="94">
        <v>21333.23073</v>
      </c>
      <c r="D12" s="94">
        <v>4767</v>
      </c>
      <c r="E12" s="94">
        <v>447519</v>
      </c>
      <c r="F12" s="95" t="s">
        <v>28</v>
      </c>
      <c r="G12" s="95" t="s">
        <v>70</v>
      </c>
      <c r="H12" s="95" t="str">
        <v>695437</v>
      </c>
      <c r="I12" s="95" t="str">
        <v>מזרחי טפחות- בנק מזרחי טפחות</v>
      </c>
      <c r="J12" s="89"/>
      <c r="K12" s="89"/>
    </row>
    <row r="13" spans="1:11">
      <c r="A13" s="94">
        <v>0.0375179787000288</v>
      </c>
      <c r="B13" s="94">
        <v>0.28260238951169</v>
      </c>
      <c r="C13" s="94">
        <v>19045.97148495</v>
      </c>
      <c r="D13" s="94">
        <v>639.5</v>
      </c>
      <c r="E13" s="94">
        <v>2978259.81</v>
      </c>
      <c r="F13" s="95" t="s">
        <v>28</v>
      </c>
      <c r="G13" s="95" t="s">
        <v>70</v>
      </c>
      <c r="H13" s="95" t="str">
        <v>691212</v>
      </c>
      <c r="I13" s="95" t="str">
        <v>דיסקונט       א- דיסקונט</v>
      </c>
      <c r="J13" s="89"/>
      <c r="K13" s="89"/>
    </row>
    <row r="14" spans="1:11">
      <c r="A14" s="94">
        <v>0.301949335203429</v>
      </c>
      <c r="B14" s="94">
        <v>0.764880572142663</v>
      </c>
      <c r="C14" s="94">
        <v>153284.335336</v>
      </c>
      <c r="D14" s="94">
        <v>1360</v>
      </c>
      <c r="E14" s="94">
        <v>11270907.01</v>
      </c>
      <c r="F14" s="95" t="s">
        <v>28</v>
      </c>
      <c r="G14" s="95" t="s">
        <v>70</v>
      </c>
      <c r="H14" s="95" t="str">
        <v>604611</v>
      </c>
      <c r="I14" s="95" t="str">
        <v>לאומי- לאומי</v>
      </c>
      <c r="J14" s="89"/>
      <c r="K14" s="89"/>
    </row>
    <row r="15" spans="1:11">
      <c r="A15" s="94">
        <v>0.0741412041745093</v>
      </c>
      <c r="B15" s="94">
        <v>0.251232745428408</v>
      </c>
      <c r="C15" s="94">
        <v>37637.72222</v>
      </c>
      <c r="D15" s="94">
        <v>194600</v>
      </c>
      <c r="E15" s="94">
        <v>19341.07</v>
      </c>
      <c r="F15" s="95" t="s">
        <v>28</v>
      </c>
      <c r="G15" s="95" t="s">
        <v>81</v>
      </c>
      <c r="H15" s="95" t="str">
        <v>576017</v>
      </c>
      <c r="I15" s="95" t="str">
        <v>חברה לישראל- החברה לישראל</v>
      </c>
      <c r="J15" s="89"/>
      <c r="K15" s="89"/>
    </row>
    <row r="16" spans="1:11">
      <c r="A16" s="94">
        <v>0.0662568381566323</v>
      </c>
      <c r="B16" s="94">
        <v>0.629423410107937</v>
      </c>
      <c r="C16" s="94">
        <v>33635.2302</v>
      </c>
      <c r="D16" s="94">
        <v>52620</v>
      </c>
      <c r="E16" s="94">
        <v>63921</v>
      </c>
      <c r="F16" s="95" t="s">
        <v>28</v>
      </c>
      <c r="G16" s="95" t="s">
        <v>81</v>
      </c>
      <c r="H16" s="95" t="str">
        <v>1100007</v>
      </c>
      <c r="I16" s="95" t="str">
        <v>פז נפט- פז חברת נפט</v>
      </c>
      <c r="J16" s="89"/>
      <c r="K16" s="89"/>
    </row>
    <row r="17" spans="1:11">
      <c r="A17" s="94">
        <v>0.0646189488091713</v>
      </c>
      <c r="B17" s="94">
        <v>0.200575979874433</v>
      </c>
      <c r="C17" s="94">
        <v>32803.757</v>
      </c>
      <c r="D17" s="94">
        <v>139300</v>
      </c>
      <c r="E17" s="94">
        <v>23549</v>
      </c>
      <c r="F17" s="95" t="s">
        <v>28</v>
      </c>
      <c r="G17" s="95" t="s">
        <v>81</v>
      </c>
      <c r="H17" s="95" t="str">
        <v>1084128</v>
      </c>
      <c r="I17" s="95" t="str">
        <v>קבוצת דלק- קבוצת דלק</v>
      </c>
      <c r="J17" s="89"/>
      <c r="K17" s="89"/>
    </row>
    <row r="18" spans="1:11">
      <c r="A18" s="94">
        <v>0.0455044936351221</v>
      </c>
      <c r="B18" s="94">
        <v>0.204940363166174</v>
      </c>
      <c r="C18" s="94">
        <v>23100.31932</v>
      </c>
      <c r="D18" s="94">
        <v>338</v>
      </c>
      <c r="E18" s="94">
        <v>6834414</v>
      </c>
      <c r="F18" s="95" t="s">
        <v>28</v>
      </c>
      <c r="G18" s="95" t="s">
        <v>96</v>
      </c>
      <c r="H18" s="95" t="str">
        <v>268011</v>
      </c>
      <c r="I18" s="95" t="str">
        <v>אבנר        יהש- אבנר יהש</v>
      </c>
      <c r="J18" s="89"/>
      <c r="K18" s="89"/>
    </row>
    <row r="19" spans="1:11">
      <c r="A19" s="94">
        <v>0.0200610827463632</v>
      </c>
      <c r="B19" s="94">
        <v>0.0964716563245016</v>
      </c>
      <c r="C19" s="94">
        <v>10183.9924</v>
      </c>
      <c r="D19" s="94">
        <v>1930</v>
      </c>
      <c r="E19" s="94">
        <v>527668</v>
      </c>
      <c r="F19" s="95" t="s">
        <v>28</v>
      </c>
      <c r="G19" s="95" t="s">
        <v>96</v>
      </c>
      <c r="H19" s="95" t="str">
        <v>475020</v>
      </c>
      <c r="I19" s="95" t="str">
        <v>דלק קידוחים יהש- דלק קידוחים</v>
      </c>
      <c r="J19" s="89"/>
      <c r="K19" s="89"/>
    </row>
    <row r="20" spans="1:11">
      <c r="A20" s="94">
        <v>0.018123200980712</v>
      </c>
      <c r="B20" s="94">
        <v>0.0962489165706104</v>
      </c>
      <c r="C20" s="94">
        <v>9200.228292</v>
      </c>
      <c r="D20" s="94">
        <v>73.8</v>
      </c>
      <c r="E20" s="94">
        <v>12466434</v>
      </c>
      <c r="F20" s="95" t="s">
        <v>28</v>
      </c>
      <c r="G20" s="95" t="s">
        <v>96</v>
      </c>
      <c r="H20" s="95" t="str">
        <v>232017</v>
      </c>
      <c r="I20" s="95" t="str">
        <v>ישראמקו- ישראמקו</v>
      </c>
      <c r="J20" s="89"/>
      <c r="K20" s="89"/>
    </row>
    <row r="21" spans="1:11">
      <c r="A21" s="94">
        <v>0.124540762987689</v>
      </c>
      <c r="B21" s="94">
        <v>0.372652120267459</v>
      </c>
      <c r="C21" s="94">
        <v>63223.017411</v>
      </c>
      <c r="D21" s="94">
        <v>621.1</v>
      </c>
      <c r="E21" s="94">
        <v>10179201</v>
      </c>
      <c r="F21" s="95" t="s">
        <v>28</v>
      </c>
      <c r="G21" s="95" t="s">
        <v>76</v>
      </c>
      <c r="H21" s="95" t="str">
        <v>230011</v>
      </c>
      <c r="I21" s="95" t="str">
        <v>בזק- בזק</v>
      </c>
      <c r="J21" s="89"/>
      <c r="K21" s="89"/>
    </row>
    <row r="22" spans="1:11">
      <c r="A22" s="94">
        <v>0.0216958027792014</v>
      </c>
      <c r="B22" s="94">
        <v>0.231790698359488</v>
      </c>
      <c r="C22" s="94">
        <v>11013.8567</v>
      </c>
      <c r="D22" s="94">
        <v>4774</v>
      </c>
      <c r="E22" s="94">
        <v>230705</v>
      </c>
      <c r="F22" s="95" t="s">
        <v>28</v>
      </c>
      <c r="G22" s="95" t="s">
        <v>76</v>
      </c>
      <c r="H22" s="95" t="str">
        <v>1101534</v>
      </c>
      <c r="I22" s="95" t="str">
        <v>סלקום- סלקום ישראל</v>
      </c>
      <c r="J22" s="89"/>
      <c r="K22" s="89"/>
    </row>
    <row r="23" spans="1:11">
      <c r="A23" s="94">
        <v>0.0178183518542866</v>
      </c>
      <c r="B23" s="94">
        <v>0.181904716747002</v>
      </c>
      <c r="C23" s="94">
        <v>9045.47188</v>
      </c>
      <c r="D23" s="94">
        <v>3194</v>
      </c>
      <c r="E23" s="94">
        <v>283202</v>
      </c>
      <c r="F23" s="95" t="s">
        <v>28</v>
      </c>
      <c r="G23" s="95" t="s">
        <v>76</v>
      </c>
      <c r="H23" s="95" t="str">
        <v>1083484</v>
      </c>
      <c r="I23" s="95" t="str">
        <v>פרטנר- פרטנר</v>
      </c>
      <c r="J23" s="89"/>
      <c r="K23" s="89"/>
    </row>
    <row r="24" spans="1:11">
      <c r="A24" s="94">
        <v>0.00891441539182513</v>
      </c>
      <c r="B24" s="94">
        <v>0.0571947912313212</v>
      </c>
      <c r="C24" s="94">
        <v>4525.39575</v>
      </c>
      <c r="D24" s="94">
        <v>4500</v>
      </c>
      <c r="E24" s="94">
        <v>100564.35</v>
      </c>
      <c r="F24" s="95" t="s">
        <v>28</v>
      </c>
      <c r="G24" s="95" t="s">
        <v>75</v>
      </c>
      <c r="H24" s="95" t="str">
        <v>126011</v>
      </c>
      <c r="I24" s="95" t="str">
        <v>גזית גלוב- גזית גלוב</v>
      </c>
      <c r="J24" s="89"/>
      <c r="K24" s="89"/>
    </row>
    <row r="25" spans="1:11">
      <c r="A25" s="94">
        <v>0.0585141916991615</v>
      </c>
      <c r="B25" s="94">
        <v>0.200771385099176</v>
      </c>
      <c r="C25" s="94">
        <v>29704.682</v>
      </c>
      <c r="D25" s="94">
        <v>12200</v>
      </c>
      <c r="E25" s="94">
        <v>243481</v>
      </c>
      <c r="F25" s="95" t="s">
        <v>28</v>
      </c>
      <c r="G25" s="95" t="s">
        <v>75</v>
      </c>
      <c r="H25" s="95" t="str">
        <v>1119478</v>
      </c>
      <c r="I25" s="95" t="str">
        <v>עזריאלי קבוצה- קבוצת עזריאלי בע"מ</v>
      </c>
      <c r="J25" s="89"/>
      <c r="K25" s="89"/>
    </row>
    <row r="26" spans="1:11">
      <c r="A26" s="94">
        <v>0.0297207928371702</v>
      </c>
      <c r="B26" s="94">
        <v>0.166578417701922</v>
      </c>
      <c r="C26" s="94">
        <v>15087.7364</v>
      </c>
      <c r="D26" s="94">
        <v>21230</v>
      </c>
      <c r="E26" s="94">
        <v>71068</v>
      </c>
      <c r="F26" s="95" t="s">
        <v>28</v>
      </c>
      <c r="G26" s="95" t="s">
        <v>97</v>
      </c>
      <c r="H26" s="95" t="str">
        <v>1081124</v>
      </c>
      <c r="I26" s="95" t="str">
        <v>אלביט מערכות- אלביט מערכות</v>
      </c>
      <c r="J26" s="89"/>
      <c r="K26" s="89"/>
    </row>
    <row r="27" spans="1:11">
      <c r="A27" s="94">
        <v>0.00122932641813423</v>
      </c>
      <c r="B27" s="94">
        <v>0.00688511752112921</v>
      </c>
      <c r="C27" s="94">
        <v>624.06656</v>
      </c>
      <c r="D27" s="94">
        <v>8192</v>
      </c>
      <c r="E27" s="94">
        <v>7618</v>
      </c>
      <c r="F27" s="95" t="s">
        <v>28</v>
      </c>
      <c r="G27" s="95" t="s">
        <v>97</v>
      </c>
      <c r="H27" s="95" t="str">
        <v>304014</v>
      </c>
      <c r="I27" s="95" t="str">
        <v>אסם- אסם</v>
      </c>
      <c r="J27" s="89"/>
      <c r="K27" s="89"/>
    </row>
    <row r="28" spans="1:11">
      <c r="A28" s="94">
        <v>0.276727559621671</v>
      </c>
      <c r="B28" s="94">
        <v>0.0821917537427182</v>
      </c>
      <c r="C28" s="94">
        <v>140480.5214</v>
      </c>
      <c r="D28" s="94">
        <v>18010</v>
      </c>
      <c r="E28" s="94">
        <v>780014</v>
      </c>
      <c r="F28" s="95" t="s">
        <v>28</v>
      </c>
      <c r="G28" s="95" t="s">
        <v>97</v>
      </c>
      <c r="H28" s="95" t="str">
        <v>629014</v>
      </c>
      <c r="I28" s="95" t="str">
        <v>טבע- טבע</v>
      </c>
      <c r="J28" s="89"/>
      <c r="K28" s="89"/>
    </row>
    <row r="29" spans="1:11">
      <c r="A29" s="94">
        <v>0.0892439189942743</v>
      </c>
      <c r="B29" s="94">
        <v>0.116755843048344</v>
      </c>
      <c r="C29" s="94">
        <v>45304.60316</v>
      </c>
      <c r="D29" s="94">
        <v>3049</v>
      </c>
      <c r="E29" s="94">
        <v>1485884</v>
      </c>
      <c r="F29" s="95" t="s">
        <v>28</v>
      </c>
      <c r="G29" s="95" t="s">
        <v>97</v>
      </c>
      <c r="H29" s="95" t="str">
        <v>281014</v>
      </c>
      <c r="I29" s="95" t="str">
        <v>כיל- כיל</v>
      </c>
      <c r="J29" s="89"/>
      <c r="K29" s="89"/>
    </row>
    <row r="30" spans="1:11">
      <c r="A30" s="94">
        <v>0.130122898538557</v>
      </c>
      <c r="B30" s="94">
        <v>0.69298585062582</v>
      </c>
      <c r="C30" s="94">
        <v>66056.784</v>
      </c>
      <c r="D30" s="94">
        <v>15450</v>
      </c>
      <c r="E30" s="94">
        <v>427552</v>
      </c>
      <c r="F30" s="95" t="s">
        <v>28</v>
      </c>
      <c r="G30" s="95" t="s">
        <v>97</v>
      </c>
      <c r="H30" s="95" t="str">
        <v>273011</v>
      </c>
      <c r="I30" s="95" t="str">
        <v>נייס- נייס</v>
      </c>
      <c r="J30" s="89"/>
      <c r="K30" s="89"/>
    </row>
    <row r="31" spans="1:11">
      <c r="A31" s="94">
        <v>0.132644486331978</v>
      </c>
      <c r="B31" s="94">
        <v>0.0942754928486724</v>
      </c>
      <c r="C31" s="94">
        <v>67336.866</v>
      </c>
      <c r="D31" s="94">
        <v>53400</v>
      </c>
      <c r="E31" s="94">
        <v>126099</v>
      </c>
      <c r="F31" s="95" t="s">
        <v>28</v>
      </c>
      <c r="G31" s="95" t="s">
        <v>97</v>
      </c>
      <c r="H31" s="95" t="str">
        <v>1130699</v>
      </c>
      <c r="I31" s="95" t="str">
        <v>פריגו- פריגו</v>
      </c>
      <c r="J31" s="89"/>
      <c r="K31" s="89"/>
    </row>
    <row r="32" spans="1:11">
      <c r="A32" s="94">
        <v>0.0126042155296623</v>
      </c>
      <c r="B32" s="94">
        <v>0.0951110456502827</v>
      </c>
      <c r="C32" s="94">
        <v>6398.5198</v>
      </c>
      <c r="D32" s="94">
        <v>6308</v>
      </c>
      <c r="E32" s="94">
        <v>101435</v>
      </c>
      <c r="F32" s="95" t="s">
        <v>28</v>
      </c>
      <c r="G32" s="95" t="s">
        <v>97</v>
      </c>
      <c r="H32" s="95" t="str">
        <v>746016</v>
      </c>
      <c r="I32" s="95" t="str">
        <v>שטראוס-עלית- שטראוס עלית</v>
      </c>
      <c r="J32" s="89"/>
      <c r="K32" s="89"/>
    </row>
    <row r="33" spans="1:11">
      <c r="A33" s="96">
        <v>1.92616925784442</v>
      </c>
      <c r="B33" s="97"/>
      <c r="C33" s="96">
        <v>977818.26290295</v>
      </c>
      <c r="D33" s="97"/>
      <c r="E33" s="96">
        <v>57934371.85</v>
      </c>
      <c r="F33" s="97"/>
      <c r="G33" s="97"/>
      <c r="H33" s="97"/>
      <c r="I33" s="98" t="str">
        <v> סה''כ ל: תל אביב 25</v>
      </c>
      <c r="J33" s="89"/>
      <c r="K33" s="89"/>
    </row>
    <row r="34" spans="1:11" ht="15.2" customHeight="1">
      <c r="A34" s="93" t="str">
        <v> תל אביב 75</v>
      </c>
      <c r="B34" s="93"/>
      <c r="C34" s="93"/>
      <c r="D34" s="93"/>
      <c r="E34" s="93"/>
      <c r="F34" s="93"/>
      <c r="G34" s="93"/>
      <c r="H34" s="93"/>
      <c r="I34" s="93"/>
      <c r="J34" s="89"/>
      <c r="K34" s="89"/>
    </row>
    <row r="35" spans="1:11">
      <c r="A35" s="94">
        <v>0.00195667563392523</v>
      </c>
      <c r="B35" s="94">
        <v>0.0365053368160088</v>
      </c>
      <c r="C35" s="94">
        <v>993.3048</v>
      </c>
      <c r="D35" s="94">
        <v>10960</v>
      </c>
      <c r="E35" s="94">
        <v>9063</v>
      </c>
      <c r="F35" s="95" t="s">
        <v>28</v>
      </c>
      <c r="G35" s="95" t="str">
        <v>אופנה והלבשה</v>
      </c>
      <c r="H35" s="95" t="str">
        <v>627034</v>
      </c>
      <c r="I35" s="95" t="str">
        <v>דלתא- דלתא גליל</v>
      </c>
      <c r="J35" s="89"/>
      <c r="K35" s="89"/>
    </row>
    <row r="36" spans="1:11">
      <c r="A36" s="94">
        <v>0.0037569049430718</v>
      </c>
      <c r="B36" s="94">
        <v>0.114526631594262</v>
      </c>
      <c r="C36" s="94">
        <v>1907.18975</v>
      </c>
      <c r="D36" s="94">
        <v>6665</v>
      </c>
      <c r="E36" s="94">
        <v>28615</v>
      </c>
      <c r="F36" s="95" t="s">
        <v>28</v>
      </c>
      <c r="G36" s="95" t="s">
        <v>95</v>
      </c>
      <c r="H36" s="95" t="str">
        <v>1105055</v>
      </c>
      <c r="I36" s="95" t="str">
        <v>אבוגן- אבוג'ן</v>
      </c>
      <c r="J36" s="89"/>
      <c r="K36" s="89"/>
    </row>
    <row r="37" spans="1:11">
      <c r="A37" s="94">
        <v>0.00390752442904086</v>
      </c>
      <c r="B37" s="94">
        <v>0.112919599058636</v>
      </c>
      <c r="C37" s="94">
        <v>1983.65161</v>
      </c>
      <c r="D37" s="94">
        <v>3631</v>
      </c>
      <c r="E37" s="94">
        <v>54631</v>
      </c>
      <c r="F37" s="95" t="s">
        <v>28</v>
      </c>
      <c r="G37" s="95" t="s">
        <v>95</v>
      </c>
      <c r="H37" s="95" t="str">
        <v>1085208</v>
      </c>
      <c r="I37" s="95" t="str">
        <v>קומפיוגן- קומפיוגן</v>
      </c>
      <c r="J37" s="89"/>
      <c r="K37" s="89"/>
    </row>
    <row r="38" spans="1:11">
      <c r="A38" s="94">
        <v>0.00537014443339766</v>
      </c>
      <c r="B38" s="94">
        <v>0.152135686489865</v>
      </c>
      <c r="C38" s="94">
        <v>2726.14947</v>
      </c>
      <c r="D38" s="94">
        <v>4983</v>
      </c>
      <c r="E38" s="94">
        <v>54709</v>
      </c>
      <c r="F38" s="95" t="s">
        <v>28</v>
      </c>
      <c r="G38" s="95" t="s">
        <v>95</v>
      </c>
      <c r="H38" s="95" t="str">
        <v>1094119</v>
      </c>
      <c r="I38" s="95" t="str">
        <v>קמהדע- קמהדע</v>
      </c>
      <c r="J38" s="89"/>
      <c r="K38" s="89"/>
    </row>
    <row r="39" spans="1:11">
      <c r="A39" s="94">
        <v>0.0115805573803356</v>
      </c>
      <c r="B39" s="94">
        <v>0.130986458787364</v>
      </c>
      <c r="C39" s="94">
        <v>5878.86057</v>
      </c>
      <c r="D39" s="94">
        <v>2111</v>
      </c>
      <c r="E39" s="94">
        <v>278487</v>
      </c>
      <c r="F39" s="95" t="s">
        <v>28</v>
      </c>
      <c r="G39" s="95" t="s">
        <v>72</v>
      </c>
      <c r="H39" s="95" t="str">
        <v>585018</v>
      </c>
      <c r="I39" s="95" t="str">
        <v>הראל השקעות- הראל חברה לביטוח</v>
      </c>
      <c r="J39" s="89"/>
      <c r="K39" s="89"/>
    </row>
    <row r="40" spans="1:11">
      <c r="A40" s="94">
        <v>0.00313315122407392</v>
      </c>
      <c r="B40" s="94">
        <v>0.0415466481350093</v>
      </c>
      <c r="C40" s="94">
        <v>1590.54168</v>
      </c>
      <c r="D40" s="94">
        <v>6916</v>
      </c>
      <c r="E40" s="94">
        <v>22998</v>
      </c>
      <c r="F40" s="95" t="s">
        <v>28</v>
      </c>
      <c r="G40" s="95" t="s">
        <v>72</v>
      </c>
      <c r="H40" s="95" t="str">
        <v>224014</v>
      </c>
      <c r="I40" s="95" t="str">
        <v>כלל עסקי ביטוח- כלל חברה לביטוח</v>
      </c>
      <c r="J40" s="89"/>
      <c r="K40" s="89"/>
    </row>
    <row r="41" spans="1:11">
      <c r="A41" s="94">
        <v>0.043185955392648</v>
      </c>
      <c r="B41" s="94">
        <v>0.805611575218086</v>
      </c>
      <c r="C41" s="94">
        <v>21923.31526</v>
      </c>
      <c r="D41" s="94">
        <v>4301</v>
      </c>
      <c r="E41" s="94">
        <v>509726</v>
      </c>
      <c r="F41" s="95" t="s">
        <v>28</v>
      </c>
      <c r="G41" s="95" t="s">
        <v>72</v>
      </c>
      <c r="H41" s="95" t="str">
        <v>566018</v>
      </c>
      <c r="I41" s="95" t="str">
        <v>מנורה מבטחים החזקות- מנורה מבטחים החזקות</v>
      </c>
      <c r="J41" s="89"/>
      <c r="K41" s="89"/>
    </row>
    <row r="42" spans="1:11">
      <c r="A42" s="94">
        <v>0.0140808462724282</v>
      </c>
      <c r="B42" s="94">
        <v>0.376841789250786</v>
      </c>
      <c r="C42" s="94">
        <v>7148.1302</v>
      </c>
      <c r="D42" s="94">
        <v>53420</v>
      </c>
      <c r="E42" s="94">
        <v>13381</v>
      </c>
      <c r="F42" s="95" t="s">
        <v>28</v>
      </c>
      <c r="G42" s="95" t="s">
        <v>81</v>
      </c>
      <c r="H42" s="95" t="str">
        <v>739037</v>
      </c>
      <c r="I42" s="95" t="str">
        <v>אלקטרה- אלקטרה</v>
      </c>
      <c r="J42" s="89"/>
      <c r="K42" s="89"/>
    </row>
    <row r="43" spans="1:11">
      <c r="A43" s="94">
        <v>0.002612976691393</v>
      </c>
      <c r="B43" s="94">
        <v>0.0475970830010641</v>
      </c>
      <c r="C43" s="94">
        <v>1326.4755</v>
      </c>
      <c r="D43" s="94">
        <v>3270</v>
      </c>
      <c r="E43" s="94">
        <v>40565</v>
      </c>
      <c r="F43" s="95" t="s">
        <v>28</v>
      </c>
      <c r="G43" s="95" t="s">
        <v>81</v>
      </c>
      <c r="H43" s="95" t="str">
        <v>639013</v>
      </c>
      <c r="I43" s="95" t="str">
        <v>דיסקונט השקעות- דיסקונט השקעות</v>
      </c>
      <c r="J43" s="89"/>
      <c r="K43" s="89"/>
    </row>
    <row r="44" spans="1:11">
      <c r="A44" s="94">
        <v>0.00121521143450799</v>
      </c>
      <c r="B44" s="94">
        <v>0.0473435875867799</v>
      </c>
      <c r="C44" s="94">
        <v>616.9011</v>
      </c>
      <c r="D44" s="94">
        <v>12410</v>
      </c>
      <c r="E44" s="94">
        <v>4971</v>
      </c>
      <c r="F44" s="95" t="s">
        <v>28</v>
      </c>
      <c r="G44" s="95" t="s">
        <v>81</v>
      </c>
      <c r="H44" s="95" t="str">
        <v>127019</v>
      </c>
      <c r="I44" s="95" t="str">
        <v>מבטח שמיר- מבטח שמיר</v>
      </c>
      <c r="J44" s="89"/>
      <c r="K44" s="89"/>
    </row>
    <row r="45" spans="1:11">
      <c r="A45" s="94">
        <v>0.000579684427732494</v>
      </c>
      <c r="B45" s="94">
        <v>0.0277230775761211</v>
      </c>
      <c r="C45" s="94">
        <v>294.27633</v>
      </c>
      <c r="D45" s="94">
        <v>3891</v>
      </c>
      <c r="E45" s="94">
        <v>7563</v>
      </c>
      <c r="F45" s="95" t="s">
        <v>28</v>
      </c>
      <c r="G45" s="95" t="s">
        <v>98</v>
      </c>
      <c r="H45" s="95" t="str">
        <v>1084557</v>
      </c>
      <c r="I45" s="95" t="str">
        <v>נובה- נובה מכשירי מדידה</v>
      </c>
      <c r="J45" s="89"/>
      <c r="K45" s="89"/>
    </row>
    <row r="46" spans="1:11">
      <c r="A46" s="94">
        <v>0.0108576383301901</v>
      </c>
      <c r="B46" s="94">
        <v>0.453364063879746</v>
      </c>
      <c r="C46" s="94">
        <v>5511.8713</v>
      </c>
      <c r="D46" s="94">
        <v>2015</v>
      </c>
      <c r="E46" s="94">
        <v>273542</v>
      </c>
      <c r="F46" s="95" t="s">
        <v>28</v>
      </c>
      <c r="G46" s="95" t="str">
        <v>מסחר </v>
      </c>
      <c r="H46" s="95" t="str">
        <v>445015</v>
      </c>
      <c r="I46" s="95" t="str">
        <v>מטריקס- מטריקס</v>
      </c>
      <c r="J46" s="89"/>
      <c r="K46" s="89"/>
    </row>
    <row r="47" spans="1:11">
      <c r="A47" s="94">
        <v>0.00424030539952045</v>
      </c>
      <c r="B47" s="94">
        <v>0.118408343486447</v>
      </c>
      <c r="C47" s="94">
        <v>2152.5876</v>
      </c>
      <c r="D47" s="94">
        <v>8670</v>
      </c>
      <c r="E47" s="94">
        <v>24828</v>
      </c>
      <c r="F47" s="95" t="s">
        <v>28</v>
      </c>
      <c r="G47" s="95" t="s">
        <v>76</v>
      </c>
      <c r="H47" s="95" t="str">
        <v>1081868</v>
      </c>
      <c r="I47" s="95" t="str">
        <v>איתוראן- איתוראן</v>
      </c>
      <c r="J47" s="89"/>
      <c r="K47" s="89"/>
    </row>
    <row r="48" spans="1:11">
      <c r="A48" s="94">
        <v>0.000252449925281063</v>
      </c>
      <c r="B48" s="94">
        <v>0.00857302175379776</v>
      </c>
      <c r="C48" s="94">
        <v>128.156</v>
      </c>
      <c r="D48" s="94">
        <v>4577</v>
      </c>
      <c r="E48" s="94">
        <v>2800</v>
      </c>
      <c r="F48" s="95" t="s">
        <v>28</v>
      </c>
      <c r="G48" s="95" t="s">
        <v>76</v>
      </c>
      <c r="H48" s="95" t="str">
        <v>1099654</v>
      </c>
      <c r="I48" s="95" t="str">
        <v>אלוט תקשורת- אלוט תקשורת</v>
      </c>
      <c r="J48" s="89"/>
      <c r="K48" s="89"/>
    </row>
    <row r="49" spans="1:11">
      <c r="A49" s="94">
        <v>0.0159303096796662</v>
      </c>
      <c r="B49" s="94">
        <v>1.1394095401141</v>
      </c>
      <c r="C49" s="94">
        <v>8087.0088</v>
      </c>
      <c r="D49" s="94">
        <v>3281</v>
      </c>
      <c r="E49" s="94">
        <v>246480</v>
      </c>
      <c r="F49" s="95" t="s">
        <v>28</v>
      </c>
      <c r="G49" s="95" t="s">
        <v>76</v>
      </c>
      <c r="H49" s="95" t="str">
        <v>5010129</v>
      </c>
      <c r="I49" s="95" t="str">
        <v>אלקטרה מ.צריכה (1970) מר- אלקטרה מוצרי צריכה בע"מ</v>
      </c>
      <c r="J49" s="89"/>
      <c r="K49" s="89"/>
    </row>
    <row r="50" spans="1:11">
      <c r="A50" s="94">
        <v>0.00265205288890073</v>
      </c>
      <c r="B50" s="94">
        <v>0.104747251849525</v>
      </c>
      <c r="C50" s="94">
        <v>1346.3125</v>
      </c>
      <c r="D50" s="94">
        <v>6250</v>
      </c>
      <c r="E50" s="94">
        <v>21541</v>
      </c>
      <c r="F50" s="95" t="s">
        <v>28</v>
      </c>
      <c r="G50" s="95" t="s">
        <v>76</v>
      </c>
      <c r="H50" s="95" t="str">
        <v>1092345</v>
      </c>
      <c r="I50" s="95" t="str">
        <v>חלל תקשורת- חלל תקשורת בע"מ</v>
      </c>
      <c r="J50" s="89"/>
      <c r="K50" s="89"/>
    </row>
    <row r="51" spans="1:11">
      <c r="A51" s="94">
        <v>0.0118245349784908</v>
      </c>
      <c r="B51" s="94">
        <v>0.202992995389691</v>
      </c>
      <c r="C51" s="94">
        <v>6002.7156</v>
      </c>
      <c r="D51" s="94">
        <v>1393</v>
      </c>
      <c r="E51" s="94">
        <v>430920</v>
      </c>
      <c r="F51" s="95" t="s">
        <v>28</v>
      </c>
      <c r="G51" s="95" t="s">
        <v>76</v>
      </c>
      <c r="H51" s="95" t="str">
        <v>777037</v>
      </c>
      <c r="I51" s="95" t="str">
        <v>שופרסל- שופרסל</v>
      </c>
      <c r="J51" s="89"/>
      <c r="K51" s="89"/>
    </row>
    <row r="52" spans="1:11">
      <c r="A52" s="94">
        <v>0.00627200784482523</v>
      </c>
      <c r="B52" s="94">
        <v>0.173808153082764</v>
      </c>
      <c r="C52" s="94">
        <v>3183.9797</v>
      </c>
      <c r="D52" s="94">
        <v>91310</v>
      </c>
      <c r="E52" s="94">
        <v>3487</v>
      </c>
      <c r="F52" s="95" t="s">
        <v>28</v>
      </c>
      <c r="G52" s="95" t="s">
        <v>75</v>
      </c>
      <c r="H52" s="95" t="str">
        <v>759019</v>
      </c>
      <c r="I52" s="95" t="str">
        <v>גב ים  1- גב ים</v>
      </c>
      <c r="J52" s="89"/>
      <c r="K52" s="89"/>
    </row>
    <row r="53" spans="1:11">
      <c r="A53" s="94">
        <v>0.0234452138254113</v>
      </c>
      <c r="B53" s="94">
        <v>0.51007079445592</v>
      </c>
      <c r="C53" s="94">
        <v>11901.9438</v>
      </c>
      <c r="D53" s="94">
        <v>9498</v>
      </c>
      <c r="E53" s="94">
        <v>125310</v>
      </c>
      <c r="F53" s="95" t="s">
        <v>28</v>
      </c>
      <c r="G53" s="95" t="s">
        <v>75</v>
      </c>
      <c r="H53" s="95" t="str">
        <v>723007</v>
      </c>
      <c r="I53" s="95" t="str">
        <v>נורסטאר החזקות אינק- נורסטאר החזקות אינכ</v>
      </c>
      <c r="J53" s="89"/>
      <c r="K53" s="89"/>
    </row>
    <row r="54" spans="1:11">
      <c r="A54" s="94">
        <v>0.0176486347824308</v>
      </c>
      <c r="B54" s="94">
        <v>0.25690656935335</v>
      </c>
      <c r="C54" s="94">
        <v>8959.315146</v>
      </c>
      <c r="D54" s="94">
        <v>858.7</v>
      </c>
      <c r="E54" s="94">
        <v>1043358</v>
      </c>
      <c r="F54" s="95" t="s">
        <v>28</v>
      </c>
      <c r="G54" s="95" t="s">
        <v>75</v>
      </c>
      <c r="H54" s="95" t="str">
        <v>1081942</v>
      </c>
      <c r="I54" s="95" t="str">
        <v>שיכון ובינוי- שיכון ובינוי</v>
      </c>
      <c r="J54" s="89"/>
      <c r="K54" s="89"/>
    </row>
    <row r="55" spans="1:11">
      <c r="A55" s="94">
        <v>0.00971455966127191</v>
      </c>
      <c r="B55" s="94">
        <v>0.159948111929334</v>
      </c>
      <c r="C55" s="94">
        <v>4931.58834</v>
      </c>
      <c r="D55" s="94">
        <v>2646</v>
      </c>
      <c r="E55" s="94">
        <v>186379</v>
      </c>
      <c r="F55" s="95" t="s">
        <v>28</v>
      </c>
      <c r="G55" s="95" t="s">
        <v>97</v>
      </c>
      <c r="H55" s="95" t="str">
        <v>260018</v>
      </c>
      <c r="I55" s="95" t="str">
        <v>אורמת- אורמת</v>
      </c>
      <c r="J55" s="89"/>
      <c r="K55" s="89"/>
    </row>
    <row r="56" spans="1:11">
      <c r="A56" s="94">
        <v>0.0192154627222614</v>
      </c>
      <c r="B56" s="94">
        <v>0.316153074794957</v>
      </c>
      <c r="C56" s="94">
        <v>9754.71408</v>
      </c>
      <c r="D56" s="94">
        <v>96.5</v>
      </c>
      <c r="E56" s="94">
        <v>10108512</v>
      </c>
      <c r="F56" s="95" t="s">
        <v>28</v>
      </c>
      <c r="G56" s="95" t="s">
        <v>97</v>
      </c>
      <c r="H56" s="95" t="str">
        <v>2590248</v>
      </c>
      <c r="I56" s="95" t="str">
        <v>בזן- בזן בתי זיקוק לנפט</v>
      </c>
      <c r="J56" s="89"/>
      <c r="K56" s="89"/>
    </row>
    <row r="57" spans="1:11">
      <c r="A57" s="94">
        <v>0.00275917926890313</v>
      </c>
      <c r="B57" s="94">
        <v>0.0931646952932065</v>
      </c>
      <c r="C57" s="94">
        <v>1400.69512</v>
      </c>
      <c r="D57" s="94">
        <v>3593</v>
      </c>
      <c r="E57" s="94">
        <v>38984</v>
      </c>
      <c r="F57" s="95" t="s">
        <v>28</v>
      </c>
      <c r="G57" s="95" t="s">
        <v>97</v>
      </c>
      <c r="H57" s="95" t="str">
        <v>1106855</v>
      </c>
      <c r="I57" s="95" t="str">
        <v>מזור רובוטיקה- מזור רובוטיקה</v>
      </c>
      <c r="J57" s="89"/>
      <c r="K57" s="89"/>
    </row>
    <row r="58" spans="1:11">
      <c r="A58" s="94">
        <v>0.0139287841760603</v>
      </c>
      <c r="B58" s="94">
        <v>0.755018211874665</v>
      </c>
      <c r="C58" s="94">
        <v>7070.936</v>
      </c>
      <c r="D58" s="94">
        <v>18400</v>
      </c>
      <c r="E58" s="94">
        <v>38429</v>
      </c>
      <c r="F58" s="95" t="s">
        <v>28</v>
      </c>
      <c r="G58" s="95" t="s">
        <v>97</v>
      </c>
      <c r="H58" s="95" t="str">
        <v>632018</v>
      </c>
      <c r="I58" s="95" t="str">
        <v>נייר חדרה- נייר חדרה</v>
      </c>
      <c r="J58" s="89"/>
      <c r="K58" s="89"/>
    </row>
    <row r="59" spans="1:11">
      <c r="A59" s="94">
        <v>9.02644994473656e-05</v>
      </c>
      <c r="B59" s="94">
        <v>0.00408725808631681</v>
      </c>
      <c r="C59" s="94">
        <v>45.8227</v>
      </c>
      <c r="D59" s="94">
        <v>5410</v>
      </c>
      <c r="E59" s="94">
        <v>847</v>
      </c>
      <c r="F59" s="95" t="s">
        <v>28</v>
      </c>
      <c r="G59" s="95" t="s">
        <v>97</v>
      </c>
      <c r="H59" s="95" t="str">
        <v>1126226</v>
      </c>
      <c r="I59" s="95" t="str">
        <v>פוטומדקס- פוטומדקס</v>
      </c>
      <c r="J59" s="89"/>
      <c r="K59" s="89"/>
    </row>
    <row r="60" spans="1:11">
      <c r="A60" s="94">
        <v>0.00276707440609944</v>
      </c>
      <c r="B60" s="94">
        <v>0.170154521274161</v>
      </c>
      <c r="C60" s="94">
        <v>1404.70308</v>
      </c>
      <c r="D60" s="94">
        <v>1268</v>
      </c>
      <c r="E60" s="94">
        <v>110781</v>
      </c>
      <c r="F60" s="95" t="s">
        <v>28</v>
      </c>
      <c r="G60" s="95" t="s">
        <v>97</v>
      </c>
      <c r="H60" s="95" t="str">
        <v>1121730</v>
      </c>
      <c r="I60" s="95" t="str">
        <v>פלוריסטם- פלוריסטם תרפיוטיקס</v>
      </c>
      <c r="J60" s="89"/>
      <c r="K60" s="89"/>
    </row>
    <row r="61" spans="1:11">
      <c r="A61" s="94">
        <v>0.00100460979822746</v>
      </c>
      <c r="B61" s="94">
        <v>0.0198382354189229</v>
      </c>
      <c r="C61" s="94">
        <v>509.98935</v>
      </c>
      <c r="D61" s="94">
        <v>8905</v>
      </c>
      <c r="E61" s="94">
        <v>5727</v>
      </c>
      <c r="F61" s="95" t="s">
        <v>28</v>
      </c>
      <c r="G61" s="95" t="s">
        <v>90</v>
      </c>
      <c r="H61" s="95" t="str">
        <v>1082544</v>
      </c>
      <c r="I61" s="95" t="str">
        <v>איזיציפ- איזיצ'יפ סמיקונדרטורס</v>
      </c>
      <c r="J61" s="89"/>
      <c r="K61" s="89"/>
    </row>
    <row r="62" spans="1:11">
      <c r="A62" s="94">
        <v>9.19410509268649e-05</v>
      </c>
      <c r="B62" s="94">
        <v>0.00305321572943915</v>
      </c>
      <c r="C62" s="94">
        <v>46.6738</v>
      </c>
      <c r="D62" s="94">
        <v>21410</v>
      </c>
      <c r="E62" s="94">
        <v>218</v>
      </c>
      <c r="F62" s="95" t="s">
        <v>28</v>
      </c>
      <c r="G62" s="95" t="s">
        <v>90</v>
      </c>
      <c r="H62" s="95" t="str">
        <v>1082692</v>
      </c>
      <c r="I62" s="95" t="str">
        <v>סיליקום- סיליקום</v>
      </c>
      <c r="J62" s="89"/>
      <c r="K62" s="89"/>
    </row>
    <row r="63" spans="1:11">
      <c r="A63" s="96">
        <v>0.234074655500469</v>
      </c>
      <c r="B63" s="97"/>
      <c r="C63" s="96">
        <v>118827.809186</v>
      </c>
      <c r="D63" s="97"/>
      <c r="E63" s="96">
        <v>13686852</v>
      </c>
      <c r="F63" s="97"/>
      <c r="G63" s="97"/>
      <c r="H63" s="97"/>
      <c r="I63" s="98" t="str">
        <v> סה''כ ל: תל אביב 75</v>
      </c>
      <c r="J63" s="89"/>
      <c r="K63" s="89"/>
    </row>
    <row r="64" spans="1:11" ht="15.2" customHeight="1">
      <c r="A64" s="93" t="str">
        <v> מניות היתר</v>
      </c>
      <c r="B64" s="93"/>
      <c r="C64" s="93"/>
      <c r="D64" s="93"/>
      <c r="E64" s="93"/>
      <c r="F64" s="93"/>
      <c r="G64" s="93"/>
      <c r="H64" s="93"/>
      <c r="I64" s="93"/>
      <c r="J64" s="89"/>
      <c r="K64" s="89"/>
    </row>
    <row r="65" spans="1:11">
      <c r="A65" s="94">
        <v>0.00852419770994406</v>
      </c>
      <c r="B65" s="94">
        <v>0.82565684634444</v>
      </c>
      <c r="C65" s="94">
        <v>4327.30206</v>
      </c>
      <c r="D65" s="94">
        <v>4811</v>
      </c>
      <c r="E65" s="94">
        <v>89946</v>
      </c>
      <c r="F65" s="95" t="s">
        <v>28</v>
      </c>
      <c r="G65" s="95" t="s">
        <v>76</v>
      </c>
      <c r="H65" s="95" t="str">
        <v>288019</v>
      </c>
      <c r="I65" s="95" t="str">
        <v>סקופ- סקופ</v>
      </c>
      <c r="J65" s="89"/>
      <c r="K65" s="89"/>
    </row>
    <row r="66" spans="1:11">
      <c r="A66" s="94">
        <v>8.60485289630808e-05</v>
      </c>
      <c r="B66" s="94">
        <v>0.891490937817204</v>
      </c>
      <c r="C66" s="94">
        <v>43.682466</v>
      </c>
      <c r="D66" s="94">
        <v>12.2</v>
      </c>
      <c r="E66" s="94">
        <v>358053</v>
      </c>
      <c r="F66" s="95" t="s">
        <v>28</v>
      </c>
      <c r="G66" s="95" t="s">
        <v>75</v>
      </c>
      <c r="H66" s="95" t="str">
        <v>415018</v>
      </c>
      <c r="I66" s="95" t="str">
        <v>חבס- חבס-ח.צ השקעות-1960 בע"מ</v>
      </c>
      <c r="J66" s="89"/>
      <c r="K66" s="89"/>
    </row>
    <row r="67" spans="1:11">
      <c r="A67" s="94">
        <v>0.00256866770310361</v>
      </c>
      <c r="B67" s="94">
        <v>0.178334947300464</v>
      </c>
      <c r="C67" s="94">
        <v>1303.982078</v>
      </c>
      <c r="D67" s="94">
        <v>513.1</v>
      </c>
      <c r="E67" s="94">
        <v>254138</v>
      </c>
      <c r="F67" s="95" t="s">
        <v>28</v>
      </c>
      <c r="G67" s="95" t="s">
        <v>75</v>
      </c>
      <c r="H67" s="95" t="str">
        <v>1131523</v>
      </c>
      <c r="I67" s="95" t="str">
        <v>מגדלי תיכון מר- מגדלי הים התיכון</v>
      </c>
      <c r="J67" s="89"/>
      <c r="K67" s="89"/>
    </row>
    <row r="68" spans="1:11">
      <c r="A68" s="94">
        <v>0.00529896049233035</v>
      </c>
      <c r="B68" s="94">
        <v>0.579990772436252</v>
      </c>
      <c r="C68" s="94">
        <v>2690.013</v>
      </c>
      <c r="D68" s="94">
        <v>3191</v>
      </c>
      <c r="E68" s="94">
        <v>84300</v>
      </c>
      <c r="F68" s="95" t="s">
        <v>28</v>
      </c>
      <c r="G68" s="95" t="str">
        <v>שרותים פיננסים</v>
      </c>
      <c r="H68" s="95" t="str">
        <v>1096106</v>
      </c>
      <c r="I68" s="95" t="str">
        <v>לידר שוקי הון- לידר שוקי הון</v>
      </c>
      <c r="J68" s="89"/>
      <c r="K68" s="89"/>
    </row>
    <row r="69" spans="1:11">
      <c r="A69" s="94">
        <v>0.000692911008548856</v>
      </c>
      <c r="B69" s="94">
        <v>1.31551452837878</v>
      </c>
      <c r="C69" s="94">
        <v>351.755712</v>
      </c>
      <c r="D69" s="94">
        <v>100.8</v>
      </c>
      <c r="E69" s="94">
        <v>348964</v>
      </c>
      <c r="F69" s="95" t="s">
        <v>28</v>
      </c>
      <c r="G69" s="95" t="s">
        <v>97</v>
      </c>
      <c r="H69" s="95" t="str">
        <v>1119593</v>
      </c>
      <c r="I69" s="95" t="str">
        <v>אפוסנס- אפוסנס בע"מ</v>
      </c>
      <c r="J69" s="89"/>
      <c r="K69" s="89"/>
    </row>
    <row r="70" spans="1:11">
      <c r="A70" s="96">
        <v>0.01717078544289</v>
      </c>
      <c r="B70" s="97"/>
      <c r="C70" s="96">
        <v>8716.735316</v>
      </c>
      <c r="D70" s="97"/>
      <c r="E70" s="96">
        <v>1135401</v>
      </c>
      <c r="F70" s="97"/>
      <c r="G70" s="97"/>
      <c r="H70" s="97"/>
      <c r="I70" s="98" t="str">
        <v> סה''כ ל: מניות היתר</v>
      </c>
      <c r="J70" s="89"/>
      <c r="K70" s="89"/>
    </row>
    <row r="71" spans="1:11" ht="15.2" customHeight="1">
      <c r="A71" s="99" t="str">
        <v> call 001 אופציות </v>
      </c>
      <c r="B71" s="100"/>
      <c r="C71" s="100"/>
      <c r="D71" s="100"/>
      <c r="E71" s="100"/>
      <c r="F71" s="100"/>
      <c r="G71" s="100"/>
      <c r="H71" s="100"/>
      <c r="I71" s="101"/>
      <c r="J71" s="89"/>
      <c r="K71" s="89"/>
    </row>
    <row r="72" spans="1:11">
      <c r="A72" s="94">
        <v>1.96986426918024e-11</v>
      </c>
      <c r="B72" s="94">
        <v>0</v>
      </c>
      <c r="C72" s="94">
        <v>1e-05</v>
      </c>
      <c r="D72" s="94">
        <v>0</v>
      </c>
      <c r="E72" s="94">
        <v>0</v>
      </c>
      <c r="F72" s="95" t="s">
        <v>30</v>
      </c>
      <c r="G72" s="95" t="s">
        <v>30</v>
      </c>
      <c r="H72" s="95" t="s">
        <v>30</v>
      </c>
      <c r="I72" s="95" t="s">
        <v>30</v>
      </c>
      <c r="J72" s="89"/>
      <c r="K72" s="89"/>
    </row>
    <row r="73" spans="1:11">
      <c r="A73" s="96">
        <v>1.96986426918024e-11</v>
      </c>
      <c r="B73" s="97"/>
      <c r="C73" s="96">
        <v>1e-05</v>
      </c>
      <c r="D73" s="97"/>
      <c r="E73" s="96">
        <v>0</v>
      </c>
      <c r="F73" s="97"/>
      <c r="G73" s="97"/>
      <c r="H73" s="97"/>
      <c r="I73" s="98" t="str">
        <v> סה''כ ל: call 001 אופציות </v>
      </c>
      <c r="J73" s="89"/>
      <c r="K73" s="89"/>
    </row>
    <row r="74" spans="1:11">
      <c r="A74" s="96">
        <v>2.17741469880747</v>
      </c>
      <c r="B74" s="97"/>
      <c r="C74" s="96">
        <v>1105362.80741495</v>
      </c>
      <c r="D74" s="97"/>
      <c r="E74" s="96">
        <v>72756624.85</v>
      </c>
      <c r="F74" s="97"/>
      <c r="G74" s="97"/>
      <c r="H74" s="97"/>
      <c r="I74" s="98" t="s">
        <v>41</v>
      </c>
      <c r="J74" s="89"/>
      <c r="K74" s="89"/>
    </row>
    <row r="75" spans="1:11" ht="15.2" customHeight="1">
      <c r="A75" s="93" t="s">
        <v>42</v>
      </c>
      <c r="B75" s="93"/>
      <c r="C75" s="93"/>
      <c r="D75" s="93"/>
      <c r="E75" s="93"/>
      <c r="F75" s="93"/>
      <c r="G75" s="93"/>
      <c r="H75" s="93"/>
      <c r="I75" s="93"/>
      <c r="J75" s="89"/>
      <c r="K75" s="89"/>
    </row>
    <row r="76" spans="1:11" ht="15.2" customHeight="1">
      <c r="A76" s="93" t="s">
        <v>64</v>
      </c>
      <c r="B76" s="93"/>
      <c r="C76" s="93"/>
      <c r="D76" s="93"/>
      <c r="E76" s="93"/>
      <c r="F76" s="93"/>
      <c r="G76" s="93"/>
      <c r="H76" s="93"/>
      <c r="I76" s="93"/>
      <c r="J76" s="89"/>
      <c r="K76" s="89"/>
    </row>
    <row r="77" spans="1:11">
      <c r="A77" s="94">
        <v>0.00128340241005711</v>
      </c>
      <c r="B77" s="94">
        <v>0.0436906679677478</v>
      </c>
      <c r="C77" s="94">
        <v>651.51819348</v>
      </c>
      <c r="D77" s="94">
        <v>2044</v>
      </c>
      <c r="E77" s="94">
        <v>31874.667</v>
      </c>
      <c r="F77" s="95" t="s">
        <v>12</v>
      </c>
      <c r="G77" s="95" t="s">
        <v>95</v>
      </c>
      <c r="H77" s="95" t="str">
        <v>US57886P1030</v>
      </c>
      <c r="I77" s="95" t="str">
        <v>MAZOR ROBOTICS LTD-SPON ADR- מזור רובוטיקה</v>
      </c>
      <c r="J77" s="89"/>
      <c r="K77" s="89"/>
    </row>
    <row r="78" spans="1:11">
      <c r="A78" s="94">
        <v>0.00328626635230104</v>
      </c>
      <c r="B78" s="94">
        <v>0.094232134687718</v>
      </c>
      <c r="C78" s="94">
        <v>1668.27045077</v>
      </c>
      <c r="D78" s="94">
        <v>1051</v>
      </c>
      <c r="E78" s="94">
        <v>158731.727</v>
      </c>
      <c r="F78" s="95" t="s">
        <v>12</v>
      </c>
      <c r="G78" s="95" t="s">
        <v>95</v>
      </c>
      <c r="H78" s="95" t="str">
        <v>IL0010852080</v>
      </c>
      <c r="I78" s="95" t="str">
        <v>CGEN US- קומפיוגן</v>
      </c>
      <c r="J78" s="89"/>
      <c r="K78" s="89"/>
    </row>
    <row r="79" spans="1:11">
      <c r="A79" s="94">
        <v>0.00118422741766484</v>
      </c>
      <c r="B79" s="94">
        <v>0.0330639074441956</v>
      </c>
      <c r="C79" s="94">
        <v>601.172088957</v>
      </c>
      <c r="D79" s="94">
        <v>1449.99</v>
      </c>
      <c r="E79" s="94">
        <v>41460.43</v>
      </c>
      <c r="F79" s="95" t="s">
        <v>12</v>
      </c>
      <c r="G79" s="95" t="s">
        <v>95</v>
      </c>
      <c r="H79" s="95" t="str">
        <v>IL0010941198</v>
      </c>
      <c r="I79" s="95" t="str">
        <v>KMDA US- קמהדע</v>
      </c>
      <c r="J79" s="89"/>
      <c r="K79" s="89"/>
    </row>
    <row r="80" spans="1:11">
      <c r="A80" s="94">
        <v>0.020714588952487</v>
      </c>
      <c r="B80" s="94">
        <v>0.685991768184512</v>
      </c>
      <c r="C80" s="94">
        <v>10515.74429598</v>
      </c>
      <c r="D80" s="94">
        <v>1346</v>
      </c>
      <c r="E80" s="94">
        <v>781258.863</v>
      </c>
      <c r="F80" s="95" t="s">
        <v>12</v>
      </c>
      <c r="G80" s="95" t="s">
        <v>99</v>
      </c>
      <c r="H80" s="95" t="str">
        <v>IL0010996549</v>
      </c>
      <c r="I80" s="95" t="str">
        <v>Allot Communication US- אלוט תקשורת</v>
      </c>
      <c r="J80" s="89"/>
      <c r="K80" s="89"/>
    </row>
    <row r="81" spans="1:11">
      <c r="A81" s="94">
        <v>0.0053808007275475</v>
      </c>
      <c r="B81" s="94">
        <v>0.119986295520694</v>
      </c>
      <c r="C81" s="94">
        <v>2731.55912909</v>
      </c>
      <c r="D81" s="94">
        <v>1207</v>
      </c>
      <c r="E81" s="94">
        <v>226309.787</v>
      </c>
      <c r="F81" s="95" t="s">
        <v>12</v>
      </c>
      <c r="G81" s="95" t="s">
        <v>99</v>
      </c>
      <c r="H81" s="95" t="str">
        <v>US5381461012</v>
      </c>
      <c r="I81" s="95" t="str">
        <v>Liveperson- לייבפרסון</v>
      </c>
      <c r="J81" s="89"/>
      <c r="K81" s="89"/>
    </row>
    <row r="82" spans="1:11">
      <c r="A82" s="94">
        <v>0.00290910162305912</v>
      </c>
      <c r="B82" s="94">
        <v>0.138611722261463</v>
      </c>
      <c r="C82" s="94">
        <v>1476.8030816</v>
      </c>
      <c r="D82" s="94">
        <v>1120</v>
      </c>
      <c r="E82" s="94">
        <v>131857.418</v>
      </c>
      <c r="F82" s="95" t="s">
        <v>12</v>
      </c>
      <c r="G82" s="95" t="s">
        <v>98</v>
      </c>
      <c r="H82" s="95" t="str">
        <v>IL0010845571</v>
      </c>
      <c r="I82" s="95" t="str">
        <v>NVMI US- נובה מכשירי מדידה</v>
      </c>
      <c r="J82" s="89"/>
      <c r="K82" s="89"/>
    </row>
    <row r="83" spans="1:11">
      <c r="A83" s="94">
        <v>0.0111484836408018</v>
      </c>
      <c r="B83" s="94">
        <v>0.221781564989792</v>
      </c>
      <c r="C83" s="94">
        <v>5659.51868625</v>
      </c>
      <c r="D83" s="94">
        <v>2535</v>
      </c>
      <c r="E83" s="94">
        <v>223255.175</v>
      </c>
      <c r="F83" s="95" t="s">
        <v>12</v>
      </c>
      <c r="G83" s="95" t="s">
        <v>100</v>
      </c>
      <c r="H83" s="95" t="str">
        <v>IL0010825441</v>
      </c>
      <c r="I83" s="95" t="str">
        <v>EZchip- איזיצ'יפ סמיקונדרטורס</v>
      </c>
      <c r="J83" s="89"/>
      <c r="K83" s="89"/>
    </row>
    <row r="84" spans="1:11">
      <c r="A84" s="94">
        <v>0.00363290822588705</v>
      </c>
      <c r="B84" s="94">
        <v>0.119397541713159</v>
      </c>
      <c r="C84" s="94">
        <v>1844.242917</v>
      </c>
      <c r="D84" s="94">
        <v>6204</v>
      </c>
      <c r="E84" s="94">
        <v>29726.675</v>
      </c>
      <c r="F84" s="95" t="s">
        <v>12</v>
      </c>
      <c r="G84" s="95" t="s">
        <v>100</v>
      </c>
      <c r="H84" s="95" t="str">
        <v>IL0010826928</v>
      </c>
      <c r="I84" s="95" t="str">
        <v>SILICOM LTD- סיליקום</v>
      </c>
      <c r="J84" s="89"/>
      <c r="K84" s="89"/>
    </row>
    <row r="85" spans="1:11">
      <c r="A85" s="94">
        <v>0.0515905289076632</v>
      </c>
      <c r="B85" s="94">
        <v>0.550528827643545</v>
      </c>
      <c r="C85" s="94">
        <v>26189.89019438</v>
      </c>
      <c r="D85" s="94">
        <v>3001</v>
      </c>
      <c r="E85" s="94">
        <v>872705.438</v>
      </c>
      <c r="F85" s="95" t="s">
        <v>12</v>
      </c>
      <c r="G85" s="95" t="s">
        <v>97</v>
      </c>
      <c r="H85" s="95" t="str">
        <v>US6866881021</v>
      </c>
      <c r="I85" s="95" t="str">
        <v>ORA US- ORMAT TSCHNOLOGIES INC</v>
      </c>
      <c r="J85" s="89"/>
      <c r="K85" s="89"/>
    </row>
    <row r="86" spans="1:11">
      <c r="A86" s="94">
        <v>0.00397334719293029</v>
      </c>
      <c r="B86" s="94">
        <v>0.12151931600853</v>
      </c>
      <c r="C86" s="94">
        <v>2017.06648275</v>
      </c>
      <c r="D86" s="94">
        <v>1905</v>
      </c>
      <c r="E86" s="94">
        <v>105882.755</v>
      </c>
      <c r="F86" s="95" t="s">
        <v>12</v>
      </c>
      <c r="G86" s="95" t="s">
        <v>97</v>
      </c>
      <c r="H86" s="95" t="str">
        <v>IL0011050551</v>
      </c>
      <c r="I86" s="95" t="str">
        <v>EVGN US- אבוג'ן</v>
      </c>
      <c r="J86" s="89"/>
      <c r="K86" s="89"/>
    </row>
    <row r="87" spans="1:11">
      <c r="A87" s="96">
        <v>0.105103655450399</v>
      </c>
      <c r="B87" s="97"/>
      <c r="C87" s="96">
        <v>53355.785520257</v>
      </c>
      <c r="D87" s="97"/>
      <c r="E87" s="96">
        <v>2603062.935</v>
      </c>
      <c r="F87" s="97"/>
      <c r="G87" s="97"/>
      <c r="H87" s="97"/>
      <c r="I87" s="98" t="s">
        <v>65</v>
      </c>
      <c r="J87" s="89"/>
      <c r="K87" s="89"/>
    </row>
    <row r="88" spans="1:11" ht="15.2" customHeight="1">
      <c r="A88" s="93" t="s">
        <v>66</v>
      </c>
      <c r="B88" s="93"/>
      <c r="C88" s="93"/>
      <c r="D88" s="93"/>
      <c r="E88" s="93"/>
      <c r="F88" s="93"/>
      <c r="G88" s="93"/>
      <c r="H88" s="93"/>
      <c r="I88" s="93"/>
      <c r="J88" s="89"/>
      <c r="K88" s="89"/>
    </row>
    <row r="89" spans="1:11">
      <c r="A89" s="94">
        <v>0.00246480387983076</v>
      </c>
      <c r="B89" s="94">
        <v>0.109386028690235</v>
      </c>
      <c r="C89" s="94">
        <v>1251.25569228</v>
      </c>
      <c r="D89" s="94">
        <v>1583</v>
      </c>
      <c r="E89" s="94">
        <v>79043.316</v>
      </c>
      <c r="F89" s="95" t="s">
        <v>12</v>
      </c>
      <c r="G89" s="95" t="s">
        <v>95</v>
      </c>
      <c r="H89" s="95" t="str">
        <v>US7193583017</v>
      </c>
      <c r="I89" s="95" t="str">
        <v>PHOTOMEDEX INC- PHOTOMEDEX INC</v>
      </c>
      <c r="J89" s="89"/>
      <c r="K89" s="89"/>
    </row>
    <row r="90" spans="1:11">
      <c r="A90" s="94">
        <v>0.00404045575357325</v>
      </c>
      <c r="B90" s="94">
        <v>0.137347363033935</v>
      </c>
      <c r="C90" s="94">
        <v>2051.13408918</v>
      </c>
      <c r="D90" s="94">
        <v>458</v>
      </c>
      <c r="E90" s="94">
        <v>447845.871</v>
      </c>
      <c r="F90" s="95" t="s">
        <v>12</v>
      </c>
      <c r="G90" s="95" t="s">
        <v>95</v>
      </c>
      <c r="H90" s="95" t="str">
        <v>US74365A1016</v>
      </c>
      <c r="I90" s="95" t="str">
        <v>PLX US</v>
      </c>
      <c r="J90" s="89"/>
      <c r="K90" s="89"/>
    </row>
    <row r="91" spans="1:11">
      <c r="A91" s="94">
        <v>0.069902410086374</v>
      </c>
      <c r="B91" s="94">
        <v>0.0492047230551796</v>
      </c>
      <c r="C91" s="94">
        <v>35485.901836</v>
      </c>
      <c r="D91" s="94">
        <v>15466</v>
      </c>
      <c r="E91" s="94">
        <v>229444.6</v>
      </c>
      <c r="F91" s="95" t="s">
        <v>12</v>
      </c>
      <c r="G91" s="95" t="s">
        <v>97</v>
      </c>
      <c r="H91" s="95" t="str">
        <v>IE00BGH1M568</v>
      </c>
      <c r="I91" s="95" t="str">
        <v>Perrigo Co PLC US- פריגו</v>
      </c>
      <c r="J91" s="89"/>
      <c r="K91" s="89"/>
    </row>
    <row r="92" spans="1:11">
      <c r="A92" s="96">
        <v>0.076407669719778</v>
      </c>
      <c r="B92" s="97"/>
      <c r="C92" s="96">
        <v>38788.29161746</v>
      </c>
      <c r="D92" s="97"/>
      <c r="E92" s="96">
        <v>756333.787</v>
      </c>
      <c r="F92" s="97"/>
      <c r="G92" s="97"/>
      <c r="H92" s="97"/>
      <c r="I92" s="98" t="s">
        <v>67</v>
      </c>
      <c r="J92" s="89"/>
      <c r="K92" s="89"/>
    </row>
    <row r="93" spans="1:11">
      <c r="A93" s="96">
        <v>0.181511325170177</v>
      </c>
      <c r="B93" s="97"/>
      <c r="C93" s="96">
        <v>92144.077137717</v>
      </c>
      <c r="D93" s="97"/>
      <c r="E93" s="96">
        <v>3359396.722</v>
      </c>
      <c r="F93" s="97"/>
      <c r="G93" s="97"/>
      <c r="H93" s="97"/>
      <c r="I93" s="98" t="s">
        <v>43</v>
      </c>
      <c r="J93" s="89"/>
      <c r="K93" s="89"/>
    </row>
    <row r="94" spans="1:11">
      <c r="A94" s="102">
        <v>2.35892602397765</v>
      </c>
      <c r="B94" s="103"/>
      <c r="C94" s="102">
        <v>1197506.88455267</v>
      </c>
      <c r="D94" s="103"/>
      <c r="E94" s="102">
        <v>76116021.572</v>
      </c>
      <c r="F94" s="103"/>
      <c r="G94" s="103"/>
      <c r="H94" s="103"/>
      <c r="I94" s="104" t="s">
        <v>101</v>
      </c>
      <c r="J94" s="89"/>
      <c r="K94" s="89"/>
    </row>
    <row r="95" spans="1:11" ht="20.1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</row>
    <row r="96" spans="1:11" ht="36" customHeight="1">
      <c r="A96" s="89" t="s">
        <v>8</v>
      </c>
      <c r="B96" s="89"/>
      <c r="C96" s="89"/>
      <c r="D96" s="89"/>
      <c r="E96" s="89"/>
      <c r="F96" s="89"/>
      <c r="G96" s="89"/>
      <c r="H96" s="89"/>
      <c r="I96" s="89"/>
      <c r="J96" s="89"/>
      <c r="K96" s="89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96:J96"/>
    <mergeCell ref="A88:I88"/>
    <mergeCell ref="A76:I76"/>
    <mergeCell ref="A75:I75"/>
    <mergeCell ref="A71:I71"/>
    <mergeCell ref="A64:I64"/>
    <mergeCell ref="A34:I34"/>
    <mergeCell ref="A8:I8"/>
    <mergeCell ref="A7:I7"/>
    <mergeCell ref="A4:J4"/>
    <mergeCell ref="A3:J3"/>
    <mergeCell ref="A2:J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1:J74"/>
  <sheetViews>
    <sheetView topLeftCell="A4" workbookViewId="0" showGridLines="0">
      <selection activeCell="A68" sqref="A68:H68"/>
    </sheetView>
  </sheetViews>
  <sheetFormatPr defaultRowHeight="12.75"/>
  <cols>
    <col min="1" max="2" style="105" width="10.1442" customWidth="1"/>
    <col min="3" max="3" style="105" width="14.2966" customWidth="1"/>
    <col min="4" max="4" style="105" width="11.29091" bestFit="1" customWidth="1"/>
    <col min="5" max="5" style="105" width="17.01659" customWidth="1"/>
    <col min="6" max="6" style="105" width="8.711805" customWidth="1"/>
    <col min="7" max="7" style="105" width="13.5804" customWidth="1"/>
    <col min="8" max="8" style="105" width="25.31746" customWidth="1"/>
    <col min="9" max="9" style="105" width="6.852817" customWidth="1"/>
    <col min="10" max="10" style="105" width="31.90024" customWidth="1"/>
    <col min="11" max="256" style="105"/>
  </cols>
  <sheetData>
    <row r="1" spans="1:10" ht="0.9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.6" customHeight="1">
      <c r="A2" s="107" t="str">
        <v>ניירות ערך סחירים: תעודות סל</v>
      </c>
      <c r="B2" s="107"/>
      <c r="C2" s="107"/>
      <c r="D2" s="107"/>
      <c r="E2" s="107"/>
      <c r="F2" s="107"/>
      <c r="G2" s="107"/>
      <c r="H2" s="107"/>
      <c r="I2" s="107"/>
      <c r="J2" s="108"/>
    </row>
    <row r="3" spans="1:10" ht="36" customHeight="1">
      <c r="A3" s="109" t="s">
        <v>1</v>
      </c>
      <c r="B3" s="109"/>
      <c r="C3" s="109"/>
      <c r="D3" s="109"/>
      <c r="E3" s="109"/>
      <c r="F3" s="109"/>
      <c r="G3" s="109"/>
      <c r="H3" s="109"/>
      <c r="I3" s="109"/>
      <c r="J3" s="108"/>
    </row>
    <row r="4" spans="1:10" ht="48.95" customHeight="1">
      <c r="A4" s="110" t="s">
        <v>2</v>
      </c>
      <c r="B4" s="110"/>
      <c r="C4" s="110"/>
      <c r="D4" s="110"/>
      <c r="E4" s="110"/>
      <c r="F4" s="110"/>
      <c r="G4" s="110"/>
      <c r="H4" s="110"/>
      <c r="I4" s="110"/>
      <c r="J4" s="108"/>
    </row>
    <row r="5" spans="1:10" ht="28.7" customHeight="1">
      <c r="A5" s="108"/>
      <c r="B5" s="108"/>
      <c r="C5" s="108"/>
      <c r="D5" s="108"/>
      <c r="E5" s="108"/>
      <c r="F5" s="108"/>
      <c r="G5" s="108"/>
      <c r="H5" s="108"/>
      <c r="I5" s="108"/>
      <c r="J5" s="108"/>
    </row>
    <row r="6" spans="1:10">
      <c r="A6" s="111" t="s">
        <v>3</v>
      </c>
      <c r="B6" s="111" t="s">
        <v>44</v>
      </c>
      <c r="C6" s="111" t="s">
        <v>45</v>
      </c>
      <c r="D6" s="111" t="s">
        <v>46</v>
      </c>
      <c r="E6" s="111" t="s">
        <v>47</v>
      </c>
      <c r="F6" s="111" t="s">
        <v>10</v>
      </c>
      <c r="G6" s="111" t="s">
        <v>25</v>
      </c>
      <c r="H6" s="111" t="s">
        <v>26</v>
      </c>
      <c r="I6" s="108"/>
      <c r="J6" s="108"/>
    </row>
    <row r="7" spans="1:10" ht="15.2" customHeight="1">
      <c r="A7" s="112" t="s">
        <v>27</v>
      </c>
      <c r="B7" s="112"/>
      <c r="C7" s="112"/>
      <c r="D7" s="112"/>
      <c r="E7" s="112"/>
      <c r="F7" s="112"/>
      <c r="G7" s="112"/>
      <c r="H7" s="112"/>
      <c r="I7" s="108"/>
      <c r="J7" s="108"/>
    </row>
    <row r="8" spans="1:10" ht="15.2" customHeight="1">
      <c r="A8" s="112" t="str">
        <v> שמחקות מדדי מניות בישראל</v>
      </c>
      <c r="B8" s="112"/>
      <c r="C8" s="112"/>
      <c r="D8" s="112"/>
      <c r="E8" s="112"/>
      <c r="F8" s="112"/>
      <c r="G8" s="112"/>
      <c r="H8" s="112"/>
      <c r="I8" s="108"/>
      <c r="J8" s="108"/>
    </row>
    <row r="9" spans="1:10">
      <c r="A9" s="113">
        <v>0.000569370179021781</v>
      </c>
      <c r="B9" s="113">
        <v>0.0242169091331236</v>
      </c>
      <c r="C9" s="113">
        <v>289.04031</v>
      </c>
      <c r="D9" s="113">
        <v>1401</v>
      </c>
      <c r="E9" s="113">
        <v>20631</v>
      </c>
      <c r="F9" s="114" t="s">
        <v>28</v>
      </c>
      <c r="G9" s="114" t="str">
        <v>1113703</v>
      </c>
      <c r="H9" s="114" t="str">
        <v>הראל סל ת"א 25- הראל סל בעמ</v>
      </c>
      <c r="I9" s="108"/>
      <c r="J9" s="108"/>
    </row>
    <row r="10" spans="1:10">
      <c r="A10" s="113">
        <v>0.0240698408994919</v>
      </c>
      <c r="B10" s="113">
        <v>0.524118357597206</v>
      </c>
      <c r="C10" s="113">
        <v>12219.035228</v>
      </c>
      <c r="D10" s="113">
        <v>932.2</v>
      </c>
      <c r="E10" s="113">
        <v>1310774</v>
      </c>
      <c r="F10" s="114" t="s">
        <v>28</v>
      </c>
      <c r="G10" s="114" t="str">
        <v>1113745</v>
      </c>
      <c r="H10" s="114" t="str">
        <v>הראל סל ת"א 75- הראל סל בעמ</v>
      </c>
      <c r="I10" s="108"/>
      <c r="J10" s="108"/>
    </row>
    <row r="11" spans="1:10">
      <c r="A11" s="113">
        <v>0.149505566570564</v>
      </c>
      <c r="B11" s="113">
        <v>3.17955024792301</v>
      </c>
      <c r="C11" s="113">
        <v>75896.37972</v>
      </c>
      <c r="D11" s="113">
        <v>1284</v>
      </c>
      <c r="E11" s="113">
        <v>5910933</v>
      </c>
      <c r="F11" s="114" t="s">
        <v>28</v>
      </c>
      <c r="G11" s="114" t="str">
        <v>1113232</v>
      </c>
      <c r="H11" s="114" t="str">
        <v>הראל סל תל אביב 100- הראל סל בעמ</v>
      </c>
      <c r="I11" s="108"/>
      <c r="J11" s="108"/>
    </row>
    <row r="12" spans="1:10">
      <c r="A12" s="113">
        <v>0.0404949311621146</v>
      </c>
      <c r="B12" s="113">
        <v>1.09893916127315</v>
      </c>
      <c r="C12" s="113">
        <v>20557.21899</v>
      </c>
      <c r="D12" s="113">
        <v>1281</v>
      </c>
      <c r="E12" s="113">
        <v>1604779</v>
      </c>
      <c r="F12" s="114" t="s">
        <v>28</v>
      </c>
      <c r="G12" s="114" t="str">
        <v>1096593</v>
      </c>
      <c r="H12" s="114" t="str">
        <v>פסגות סל תא  100 סד-1- פסגות (מדדים/תאלי) תעודות סל -בע"מ</v>
      </c>
      <c r="I12" s="108"/>
      <c r="J12" s="108"/>
    </row>
    <row r="13" spans="1:10">
      <c r="A13" s="113">
        <v>0.141870087348081</v>
      </c>
      <c r="B13" s="113">
        <v>0.998277995202626</v>
      </c>
      <c r="C13" s="113">
        <v>72020.23488</v>
      </c>
      <c r="D13" s="113">
        <v>910.8</v>
      </c>
      <c r="E13" s="113">
        <v>7907360</v>
      </c>
      <c r="F13" s="114" t="s">
        <v>28</v>
      </c>
      <c r="G13" s="114" t="str">
        <v>1096486</v>
      </c>
      <c r="H13" s="114" t="str">
        <v>פסגות סל תא  75 סד-2- פסגות (מדדים/תאלי) תעודות סל -בע"מ</v>
      </c>
      <c r="I13" s="108"/>
      <c r="J13" s="108"/>
    </row>
    <row r="14" spans="1:10">
      <c r="A14" s="113">
        <v>0.270528715490599</v>
      </c>
      <c r="B14" s="113">
        <v>4.20752705882353</v>
      </c>
      <c r="C14" s="113">
        <v>137333.6832</v>
      </c>
      <c r="D14" s="113">
        <v>1280</v>
      </c>
      <c r="E14" s="113">
        <v>10729194</v>
      </c>
      <c r="F14" s="114" t="s">
        <v>28</v>
      </c>
      <c r="G14" s="114" t="str">
        <v>1125327</v>
      </c>
      <c r="H14" s="114" t="str">
        <v>פסגות סל תא 100 סד-2- פסגות (מדדים/תאלי) תעודות סל -בע"מ</v>
      </c>
      <c r="I14" s="108"/>
      <c r="J14" s="108"/>
    </row>
    <row r="15" spans="1:10">
      <c r="A15" s="113">
        <v>0.0437542530002738</v>
      </c>
      <c r="B15" s="113">
        <v>0.329821506336457</v>
      </c>
      <c r="C15" s="113">
        <v>22211.81108</v>
      </c>
      <c r="D15" s="113">
        <v>1399</v>
      </c>
      <c r="E15" s="113">
        <v>1587692</v>
      </c>
      <c r="F15" s="114" t="s">
        <v>28</v>
      </c>
      <c r="G15" s="114" t="str">
        <v>1084656</v>
      </c>
      <c r="H15" s="114" t="str">
        <v>פסגות סל תא 25 סד-1- פסגות (מדדים/תאלי) תעודות סל -בע"מ</v>
      </c>
      <c r="I15" s="108"/>
      <c r="J15" s="108"/>
    </row>
    <row r="16" spans="1:10">
      <c r="A16" s="113">
        <v>0.0388520145437509</v>
      </c>
      <c r="B16" s="113">
        <v>0.439288638960764</v>
      </c>
      <c r="C16" s="113">
        <v>19723.1937</v>
      </c>
      <c r="D16" s="113">
        <v>1398</v>
      </c>
      <c r="E16" s="113">
        <v>1410815</v>
      </c>
      <c r="F16" s="114" t="s">
        <v>28</v>
      </c>
      <c r="G16" s="114" t="str">
        <v>1125319</v>
      </c>
      <c r="H16" s="114" t="str">
        <v>פסגות סל תא 25 סד-2- פסגות (מדדים/תאלי) תעודות סל -בע"מ</v>
      </c>
      <c r="I16" s="108"/>
      <c r="J16" s="108"/>
    </row>
    <row r="17" spans="1:10">
      <c r="A17" s="113">
        <v>0.0977322560146505</v>
      </c>
      <c r="B17" s="113">
        <v>0.691036545455204</v>
      </c>
      <c r="C17" s="113">
        <v>49613.70057</v>
      </c>
      <c r="D17" s="113">
        <v>8963</v>
      </c>
      <c r="E17" s="113">
        <v>553539</v>
      </c>
      <c r="F17" s="114" t="s">
        <v>28</v>
      </c>
      <c r="G17" s="114" t="str">
        <v>1117241</v>
      </c>
      <c r="H17" s="114" t="str">
        <v>קסם סמ 31 תא75- ק.ס.ם תעודות סל ומוצרי מדדים בע"מ</v>
      </c>
      <c r="I17" s="108"/>
      <c r="J17" s="108"/>
    </row>
    <row r="18" spans="1:10">
      <c r="A18" s="113">
        <v>0.335920143815119</v>
      </c>
      <c r="B18" s="113">
        <v>1.29574998827655</v>
      </c>
      <c r="C18" s="113">
        <v>170529.5888</v>
      </c>
      <c r="D18" s="113">
        <v>12820</v>
      </c>
      <c r="E18" s="113">
        <v>1330184</v>
      </c>
      <c r="F18" s="114" t="s">
        <v>28</v>
      </c>
      <c r="G18" s="114" t="str">
        <v>1117266</v>
      </c>
      <c r="H18" s="114" t="str">
        <v>קסםסמ 33 תא 100- ק.ס.ם תעודות סל ומוצרי מדדים בע"מ</v>
      </c>
      <c r="I18" s="108"/>
      <c r="J18" s="108"/>
    </row>
    <row r="19" spans="1:10">
      <c r="A19" s="113">
        <v>0.0099385429598072</v>
      </c>
      <c r="B19" s="113">
        <v>0.179932</v>
      </c>
      <c r="C19" s="113">
        <v>5045.29328</v>
      </c>
      <c r="D19" s="113">
        <v>1402</v>
      </c>
      <c r="E19" s="113">
        <v>359864</v>
      </c>
      <c r="F19" s="114" t="s">
        <v>28</v>
      </c>
      <c r="G19" s="114" t="str">
        <v>1091826</v>
      </c>
      <c r="H19" s="114" t="str">
        <v>תכלית תא 25- תכלית תעודות סל בע"מ</v>
      </c>
      <c r="I19" s="108"/>
      <c r="J19" s="108"/>
    </row>
    <row r="20" spans="1:10">
      <c r="A20" s="113">
        <v>0.210816962340781</v>
      </c>
      <c r="B20" s="113">
        <v>2.33350351292642</v>
      </c>
      <c r="C20" s="113">
        <v>107021.0601</v>
      </c>
      <c r="D20" s="113">
        <v>12830</v>
      </c>
      <c r="E20" s="113">
        <v>834147</v>
      </c>
      <c r="F20" s="114" t="s">
        <v>28</v>
      </c>
      <c r="G20" s="114" t="str">
        <v>1091818</v>
      </c>
      <c r="H20" s="114" t="str">
        <v>תכלית תל אביב 100- תכלית תעודות סל בע"מ</v>
      </c>
      <c r="I20" s="108"/>
      <c r="J20" s="108"/>
    </row>
    <row r="21" spans="1:10">
      <c r="A21" s="113">
        <v>0.186356341595604</v>
      </c>
      <c r="B21" s="113">
        <v>2.42898561151079</v>
      </c>
      <c r="C21" s="113">
        <v>94603.6458</v>
      </c>
      <c r="D21" s="113">
        <v>14010</v>
      </c>
      <c r="E21" s="113">
        <v>675258</v>
      </c>
      <c r="F21" s="114" t="s">
        <v>28</v>
      </c>
      <c r="G21" s="114" t="str">
        <v>1116979</v>
      </c>
      <c r="H21" s="114" t="str">
        <v>קסם סמ 9  ת"א25- ק.ס.ם תעודות סל ומוצרי מדדים בע"מ</v>
      </c>
      <c r="I21" s="108"/>
      <c r="J21" s="108"/>
    </row>
    <row r="22" spans="1:10">
      <c r="A22" s="113">
        <v>0.113300466022452</v>
      </c>
      <c r="B22" s="113">
        <v>0.633365550438892</v>
      </c>
      <c r="C22" s="113">
        <v>57516.889765</v>
      </c>
      <c r="D22" s="113">
        <v>927.7</v>
      </c>
      <c r="E22" s="113">
        <v>6199945</v>
      </c>
      <c r="F22" s="114" t="s">
        <v>28</v>
      </c>
      <c r="G22" s="114" t="str">
        <v>1105386</v>
      </c>
      <c r="H22" s="114" t="str">
        <v>תכלית ת"א 75- תכלית גלובל בע"מ</v>
      </c>
      <c r="I22" s="108"/>
      <c r="J22" s="108"/>
    </row>
    <row r="23" spans="1:10">
      <c r="A23" s="115">
        <v>1.66370949194231</v>
      </c>
      <c r="B23" s="116"/>
      <c r="C23" s="115">
        <v>844580.775423</v>
      </c>
      <c r="D23" s="116"/>
      <c r="E23" s="115">
        <v>40435115</v>
      </c>
      <c r="F23" s="116"/>
      <c r="G23" s="116"/>
      <c r="H23" s="117" t="str">
        <v> סה''כ ל: שמחקות מדדי מניות בישראל</v>
      </c>
      <c r="I23" s="108"/>
      <c r="J23" s="108"/>
    </row>
    <row r="24" spans="1:10" ht="15.2" customHeight="1">
      <c r="A24" s="112" t="str">
        <v> שמחקות מדדים אחרים בישראל</v>
      </c>
      <c r="B24" s="112"/>
      <c r="C24" s="112"/>
      <c r="D24" s="112"/>
      <c r="E24" s="112"/>
      <c r="F24" s="112"/>
      <c r="G24" s="112"/>
      <c r="H24" s="112"/>
      <c r="I24" s="108"/>
      <c r="J24" s="108"/>
    </row>
    <row r="25" spans="1:10">
      <c r="A25" s="113">
        <v>1.96986426918024e-11</v>
      </c>
      <c r="B25" s="113">
        <v>0</v>
      </c>
      <c r="C25" s="113">
        <v>1e-05</v>
      </c>
      <c r="D25" s="113">
        <v>0</v>
      </c>
      <c r="E25" s="113">
        <v>0</v>
      </c>
      <c r="F25" s="114" t="s">
        <v>30</v>
      </c>
      <c r="G25" s="114" t="s">
        <v>30</v>
      </c>
      <c r="H25" s="114" t="s">
        <v>30</v>
      </c>
      <c r="I25" s="108"/>
      <c r="J25" s="108"/>
    </row>
    <row r="26" spans="1:10">
      <c r="A26" s="115">
        <v>1.96986426918024e-11</v>
      </c>
      <c r="B26" s="116"/>
      <c r="C26" s="115">
        <v>1e-05</v>
      </c>
      <c r="D26" s="116"/>
      <c r="E26" s="115">
        <v>0</v>
      </c>
      <c r="F26" s="116"/>
      <c r="G26" s="116"/>
      <c r="H26" s="117" t="str">
        <v> סה''כ ל: שמחקות מדדים אחרים בישראל</v>
      </c>
      <c r="I26" s="108"/>
      <c r="J26" s="108"/>
    </row>
    <row r="27" spans="1:10" ht="15.2" customHeight="1">
      <c r="A27" s="112" t="str">
        <v> שמחקות מדדים אחרים בחו"ל</v>
      </c>
      <c r="B27" s="112"/>
      <c r="C27" s="112"/>
      <c r="D27" s="112"/>
      <c r="E27" s="112"/>
      <c r="F27" s="112"/>
      <c r="G27" s="112"/>
      <c r="H27" s="112"/>
      <c r="I27" s="108"/>
      <c r="J27" s="108"/>
    </row>
    <row r="28" spans="1:10">
      <c r="A28" s="113">
        <v>1.96986426918024e-11</v>
      </c>
      <c r="B28" s="113">
        <v>0</v>
      </c>
      <c r="C28" s="113">
        <v>1e-05</v>
      </c>
      <c r="D28" s="113">
        <v>0</v>
      </c>
      <c r="E28" s="113">
        <v>0</v>
      </c>
      <c r="F28" s="114" t="s">
        <v>30</v>
      </c>
      <c r="G28" s="114" t="s">
        <v>30</v>
      </c>
      <c r="H28" s="114" t="s">
        <v>30</v>
      </c>
      <c r="I28" s="108"/>
      <c r="J28" s="108"/>
    </row>
    <row r="29" spans="1:10">
      <c r="A29" s="115">
        <v>1.96986426918024e-11</v>
      </c>
      <c r="B29" s="116"/>
      <c r="C29" s="115">
        <v>1e-05</v>
      </c>
      <c r="D29" s="116"/>
      <c r="E29" s="115">
        <v>0</v>
      </c>
      <c r="F29" s="116"/>
      <c r="G29" s="116"/>
      <c r="H29" s="117" t="str">
        <v> סה''כ ל: שמחקות מדדים אחרים בחו"ל</v>
      </c>
      <c r="I29" s="108"/>
      <c r="J29" s="108"/>
    </row>
    <row r="30" spans="1:10" ht="15.2" customHeight="1">
      <c r="A30" s="112" t="s">
        <v>102</v>
      </c>
      <c r="B30" s="112"/>
      <c r="C30" s="112"/>
      <c r="D30" s="112"/>
      <c r="E30" s="112"/>
      <c r="F30" s="112"/>
      <c r="G30" s="112"/>
      <c r="H30" s="112"/>
      <c r="I30" s="108"/>
      <c r="J30" s="108"/>
    </row>
    <row r="31" spans="1:10">
      <c r="A31" s="113">
        <v>1.96986426918024e-11</v>
      </c>
      <c r="B31" s="113">
        <v>0</v>
      </c>
      <c r="C31" s="113">
        <v>1e-05</v>
      </c>
      <c r="D31" s="113">
        <v>0</v>
      </c>
      <c r="E31" s="113">
        <v>0</v>
      </c>
      <c r="F31" s="114" t="s">
        <v>30</v>
      </c>
      <c r="G31" s="114" t="s">
        <v>30</v>
      </c>
      <c r="H31" s="114" t="s">
        <v>30</v>
      </c>
      <c r="I31" s="108"/>
      <c r="J31" s="108"/>
    </row>
    <row r="32" spans="1:10">
      <c r="A32" s="115">
        <v>1.96986426918024e-11</v>
      </c>
      <c r="B32" s="116"/>
      <c r="C32" s="115">
        <v>1e-05</v>
      </c>
      <c r="D32" s="116"/>
      <c r="E32" s="115">
        <v>0</v>
      </c>
      <c r="F32" s="116"/>
      <c r="G32" s="116"/>
      <c r="H32" s="117" t="s">
        <v>103</v>
      </c>
      <c r="I32" s="108"/>
      <c r="J32" s="108"/>
    </row>
    <row r="33" spans="1:10" ht="15.2" customHeight="1">
      <c r="A33" s="118" t="s">
        <v>104</v>
      </c>
      <c r="B33" s="119"/>
      <c r="C33" s="119"/>
      <c r="D33" s="119"/>
      <c r="E33" s="119"/>
      <c r="F33" s="119"/>
      <c r="G33" s="119"/>
      <c r="H33" s="120"/>
      <c r="I33" s="108"/>
      <c r="J33" s="108"/>
    </row>
    <row r="34" spans="1:10">
      <c r="A34" s="113">
        <v>1.96986426918024e-11</v>
      </c>
      <c r="B34" s="113">
        <v>0</v>
      </c>
      <c r="C34" s="113">
        <v>1e-05</v>
      </c>
      <c r="D34" s="113">
        <v>0</v>
      </c>
      <c r="E34" s="113">
        <v>0</v>
      </c>
      <c r="F34" s="114" t="s">
        <v>30</v>
      </c>
      <c r="G34" s="114" t="s">
        <v>30</v>
      </c>
      <c r="H34" s="114" t="s">
        <v>30</v>
      </c>
      <c r="I34" s="108"/>
      <c r="J34" s="108"/>
    </row>
    <row r="35" spans="1:10">
      <c r="A35" s="115">
        <v>1.96986426918024e-11</v>
      </c>
      <c r="B35" s="116"/>
      <c r="C35" s="115">
        <v>1e-05</v>
      </c>
      <c r="D35" s="116"/>
      <c r="E35" s="115">
        <v>0</v>
      </c>
      <c r="F35" s="116"/>
      <c r="G35" s="116"/>
      <c r="H35" s="117" t="s">
        <v>105</v>
      </c>
      <c r="I35" s="108"/>
      <c r="J35" s="108"/>
    </row>
    <row r="36" spans="1:10" ht="15.2" customHeight="1">
      <c r="A36" s="112" t="str">
        <v> שמחקות מדדי מניות בחו"ל</v>
      </c>
      <c r="B36" s="112"/>
      <c r="C36" s="112"/>
      <c r="D36" s="112"/>
      <c r="E36" s="112"/>
      <c r="F36" s="112"/>
      <c r="G36" s="112"/>
      <c r="H36" s="112"/>
      <c r="I36" s="108"/>
      <c r="J36" s="108"/>
    </row>
    <row r="37" spans="1:10">
      <c r="A37" s="113">
        <v>1.96986426918024e-11</v>
      </c>
      <c r="B37" s="113">
        <v>0</v>
      </c>
      <c r="C37" s="113">
        <v>1e-05</v>
      </c>
      <c r="D37" s="113">
        <v>0</v>
      </c>
      <c r="E37" s="113">
        <v>0</v>
      </c>
      <c r="F37" s="114" t="s">
        <v>30</v>
      </c>
      <c r="G37" s="114" t="s">
        <v>30</v>
      </c>
      <c r="H37" s="114" t="s">
        <v>30</v>
      </c>
      <c r="I37" s="108"/>
      <c r="J37" s="108"/>
    </row>
    <row r="38" spans="1:10">
      <c r="A38" s="115">
        <v>1.96986426918024e-11</v>
      </c>
      <c r="B38" s="116"/>
      <c r="C38" s="115">
        <v>1e-05</v>
      </c>
      <c r="D38" s="116"/>
      <c r="E38" s="115">
        <v>0</v>
      </c>
      <c r="F38" s="116"/>
      <c r="G38" s="116"/>
      <c r="H38" s="117" t="str">
        <v> סה''כ ל: שמחקות מדדי מניות בחו"ל</v>
      </c>
      <c r="I38" s="108"/>
      <c r="J38" s="108"/>
    </row>
    <row r="39" spans="1:10">
      <c r="A39" s="115">
        <v>1.6637094920408</v>
      </c>
      <c r="B39" s="116"/>
      <c r="C39" s="115">
        <v>844580.775473</v>
      </c>
      <c r="D39" s="116"/>
      <c r="E39" s="115">
        <v>40435115</v>
      </c>
      <c r="F39" s="116"/>
      <c r="G39" s="116"/>
      <c r="H39" s="117" t="s">
        <v>41</v>
      </c>
      <c r="I39" s="108"/>
      <c r="J39" s="108"/>
    </row>
    <row r="40" spans="1:10" ht="15.2" customHeight="1">
      <c r="A40" s="112" t="s">
        <v>42</v>
      </c>
      <c r="B40" s="112"/>
      <c r="C40" s="112"/>
      <c r="D40" s="112"/>
      <c r="E40" s="112"/>
      <c r="F40" s="112"/>
      <c r="G40" s="112"/>
      <c r="H40" s="112"/>
      <c r="I40" s="108"/>
      <c r="J40" s="108"/>
    </row>
    <row r="41" spans="1:10" ht="15.2" customHeight="1">
      <c r="A41" s="112" t="str">
        <v> שמחקות מדדי מניות</v>
      </c>
      <c r="B41" s="112"/>
      <c r="C41" s="112"/>
      <c r="D41" s="112"/>
      <c r="E41" s="112"/>
      <c r="F41" s="112"/>
      <c r="G41" s="112"/>
      <c r="H41" s="112"/>
      <c r="I41" s="108"/>
      <c r="J41" s="108"/>
    </row>
    <row r="42" spans="1:10">
      <c r="A42" s="113">
        <v>0.0175387259565686</v>
      </c>
      <c r="B42" s="113">
        <v>0.198732220907488</v>
      </c>
      <c r="C42" s="113">
        <v>8903.520019614</v>
      </c>
      <c r="D42" s="113">
        <v>3102.6</v>
      </c>
      <c r="E42" s="113">
        <v>286969.639</v>
      </c>
      <c r="F42" s="114" t="s">
        <v>12</v>
      </c>
      <c r="G42" s="114" t="str">
        <v>LU0490618542</v>
      </c>
      <c r="H42" s="114" t="str">
        <v>DB S&amp;P 500 XSPU LN- DEUTSCHE BANK</v>
      </c>
      <c r="I42" s="108"/>
      <c r="J42" s="108"/>
    </row>
    <row r="43" spans="1:10">
      <c r="A43" s="113">
        <v>0.366860954779285</v>
      </c>
      <c r="B43" s="113">
        <v>2.44161876249136</v>
      </c>
      <c r="C43" s="113">
        <v>186236.666413546</v>
      </c>
      <c r="D43" s="113">
        <v>4434.93</v>
      </c>
      <c r="E43" s="113">
        <v>4199314.6772</v>
      </c>
      <c r="F43" s="114" t="s">
        <v>13</v>
      </c>
      <c r="G43" s="114" t="str">
        <v>LU0274209237</v>
      </c>
      <c r="H43" s="114" t="str">
        <v>XMEU GR DB MSCI Europe- DEUTSCHE BANK</v>
      </c>
      <c r="I43" s="108"/>
      <c r="J43" s="108"/>
    </row>
    <row r="44" spans="1:10">
      <c r="A44" s="113">
        <v>0.0175708082486466</v>
      </c>
      <c r="B44" s="113">
        <v>0.406849067712554</v>
      </c>
      <c r="C44" s="113">
        <v>8919.80656919</v>
      </c>
      <c r="D44" s="113">
        <v>4455.7</v>
      </c>
      <c r="E44" s="113">
        <v>200188.67</v>
      </c>
      <c r="F44" s="114" t="s">
        <v>12</v>
      </c>
      <c r="G44" s="114" t="str">
        <v>LU0274209740</v>
      </c>
      <c r="H44" s="114" t="str">
        <v>XMJD LN DB MSCI Japan- DEUTSCHE BANK</v>
      </c>
      <c r="I44" s="108"/>
      <c r="J44" s="108"/>
    </row>
    <row r="45" spans="1:10">
      <c r="A45" s="113">
        <v>0.131254338632303</v>
      </c>
      <c r="B45" s="113">
        <v>0.759427993359687</v>
      </c>
      <c r="C45" s="113">
        <v>66631.158646745</v>
      </c>
      <c r="D45" s="113">
        <v>3876.7</v>
      </c>
      <c r="E45" s="113">
        <v>1718759.735</v>
      </c>
      <c r="F45" s="114" t="s">
        <v>12</v>
      </c>
      <c r="G45" s="114" t="str">
        <v>LU0292107645</v>
      </c>
      <c r="H45" s="114" t="str">
        <v>XMMD DB ETF EM- DEUTSCHE BANK</v>
      </c>
      <c r="I45" s="108"/>
      <c r="J45" s="108"/>
    </row>
    <row r="46" spans="1:10">
      <c r="A46" s="113">
        <v>0.396358160294373</v>
      </c>
      <c r="B46" s="113">
        <v>3.05246366717381</v>
      </c>
      <c r="C46" s="113">
        <v>201210.898890672</v>
      </c>
      <c r="D46" s="113">
        <v>4677.6</v>
      </c>
      <c r="E46" s="113">
        <v>4301584.122</v>
      </c>
      <c r="F46" s="114" t="s">
        <v>12</v>
      </c>
      <c r="G46" s="114" t="str">
        <v>LU0274210672</v>
      </c>
      <c r="H46" s="114" t="str">
        <v>XMUD LN DB MSCI US- DEUTSCHE BANK</v>
      </c>
      <c r="I46" s="108"/>
      <c r="J46" s="108"/>
    </row>
    <row r="47" spans="1:10">
      <c r="A47" s="113">
        <v>0.543401078188583</v>
      </c>
      <c r="B47" s="113">
        <v>2.46352193858026</v>
      </c>
      <c r="C47" s="113">
        <v>275857.11700569</v>
      </c>
      <c r="D47" s="113">
        <v>4321.5</v>
      </c>
      <c r="E47" s="113">
        <v>6383364.966</v>
      </c>
      <c r="F47" s="114" t="s">
        <v>12</v>
      </c>
      <c r="G47" s="114" t="str">
        <v>LU0274208692</v>
      </c>
      <c r="H47" s="114" t="str">
        <v>XMWD LN DB MXWO- DEUTSCHE BANK</v>
      </c>
      <c r="I47" s="108"/>
      <c r="J47" s="108"/>
    </row>
    <row r="48" spans="1:10">
      <c r="A48" s="113">
        <v>0.138703779368455</v>
      </c>
      <c r="B48" s="113">
        <v>2.94027071043251</v>
      </c>
      <c r="C48" s="113">
        <v>70412.861199912</v>
      </c>
      <c r="D48" s="113">
        <v>5186.3</v>
      </c>
      <c r="E48" s="113">
        <v>1357670.424</v>
      </c>
      <c r="F48" s="114" t="s">
        <v>12</v>
      </c>
      <c r="G48" s="114" t="str">
        <v>LU0322252338</v>
      </c>
      <c r="H48" s="114" t="str">
        <v>XPXD LN DB Pacific Ex- Japan- DEUTSCHE BANK</v>
      </c>
      <c r="I48" s="108"/>
      <c r="J48" s="108"/>
    </row>
    <row r="49" spans="1:10">
      <c r="A49" s="113">
        <v>0.0335310598798601</v>
      </c>
      <c r="B49" s="113">
        <v>0.0349264753566796</v>
      </c>
      <c r="C49" s="113">
        <v>17022.01537663</v>
      </c>
      <c r="D49" s="113">
        <v>1133</v>
      </c>
      <c r="E49" s="113">
        <v>1502384.411</v>
      </c>
      <c r="F49" s="114" t="s">
        <v>12</v>
      </c>
      <c r="G49" s="114" t="str">
        <v>us4642868487</v>
      </c>
      <c r="H49" s="114" t="str">
        <v>EWJ US- EWJ US</v>
      </c>
      <c r="I49" s="108"/>
      <c r="J49" s="108"/>
    </row>
    <row r="50" spans="1:10">
      <c r="A50" s="113">
        <v>0.244304364310645</v>
      </c>
      <c r="B50" s="113">
        <v>0.494692193675889</v>
      </c>
      <c r="C50" s="113">
        <v>124020.912573998</v>
      </c>
      <c r="D50" s="113">
        <v>3552.2</v>
      </c>
      <c r="E50" s="113">
        <v>3491383.159</v>
      </c>
      <c r="F50" s="114" t="s">
        <v>12</v>
      </c>
      <c r="G50" s="114" t="str">
        <v>IE00B0M62Q58</v>
      </c>
      <c r="H50" s="114" t="str">
        <v>IDWR LN- ISHARES</v>
      </c>
      <c r="I50" s="108"/>
      <c r="J50" s="108"/>
    </row>
    <row r="51" spans="1:10">
      <c r="A51" s="113">
        <v>0.177862944909308</v>
      </c>
      <c r="B51" s="113">
        <v>0.141024887704741</v>
      </c>
      <c r="C51" s="113">
        <v>90291.979854696</v>
      </c>
      <c r="D51" s="113">
        <v>1523530</v>
      </c>
      <c r="E51" s="113">
        <v>5926.49832</v>
      </c>
      <c r="F51" s="114" t="s">
        <v>15</v>
      </c>
      <c r="G51" s="114" t="str">
        <v>JP3027650005</v>
      </c>
      <c r="H51" s="114" t="str">
        <v>1321 JP NOMURA NIKKEI 225- Nomura</v>
      </c>
      <c r="I51" s="108"/>
      <c r="J51" s="108"/>
    </row>
    <row r="52" spans="1:10">
      <c r="A52" s="113">
        <v>0.0676521195903463</v>
      </c>
      <c r="B52" s="113">
        <v>0.0225745001507083</v>
      </c>
      <c r="C52" s="113">
        <v>34343.54368918</v>
      </c>
      <c r="D52" s="113">
        <v>8767</v>
      </c>
      <c r="E52" s="113">
        <v>391736.554</v>
      </c>
      <c r="F52" s="114" t="s">
        <v>12</v>
      </c>
      <c r="G52" s="114" t="str">
        <v>US73935A1043</v>
      </c>
      <c r="H52" s="114" t="str">
        <v>QQQ US- POWERSHARES</v>
      </c>
      <c r="I52" s="108"/>
      <c r="J52" s="108"/>
    </row>
    <row r="53" spans="1:10">
      <c r="A53" s="113">
        <v>0.44886962015373</v>
      </c>
      <c r="B53" s="113">
        <v>9.07469554468383</v>
      </c>
      <c r="C53" s="113">
        <v>227868.298936417</v>
      </c>
      <c r="D53" s="113">
        <v>4291.77000000001</v>
      </c>
      <c r="E53" s="113">
        <v>5309424.758</v>
      </c>
      <c r="F53" s="114" t="s">
        <v>12</v>
      </c>
      <c r="G53" s="114" t="str">
        <v>IE00B60SX394</v>
      </c>
      <c r="H53" s="114" t="str">
        <v>MXWO LN- SOURCE MARKETS PLC</v>
      </c>
      <c r="I53" s="108"/>
      <c r="J53" s="108"/>
    </row>
    <row r="54" spans="1:10">
      <c r="A54" s="113">
        <v>0.187695217522356</v>
      </c>
      <c r="B54" s="113">
        <v>3.41399457940023</v>
      </c>
      <c r="C54" s="113">
        <v>95283.3250792784</v>
      </c>
      <c r="D54" s="113">
        <v>13513.11</v>
      </c>
      <c r="E54" s="113">
        <v>705117.6604</v>
      </c>
      <c r="F54" s="114" t="s">
        <v>13</v>
      </c>
      <c r="G54" s="114" t="str">
        <v>IE00B59D1459</v>
      </c>
      <c r="H54" s="114" t="str">
        <v>Source GLG Europe- SOURCE MARKETS PLC</v>
      </c>
      <c r="I54" s="108"/>
      <c r="J54" s="108"/>
    </row>
    <row r="55" spans="1:10">
      <c r="A55" s="113">
        <v>0.25859175498792</v>
      </c>
      <c r="B55" s="113">
        <v>4.12068868495633</v>
      </c>
      <c r="C55" s="113">
        <v>131273.894873748</v>
      </c>
      <c r="D55" s="113">
        <v>16704.691</v>
      </c>
      <c r="E55" s="113">
        <v>785850.4828</v>
      </c>
      <c r="F55" s="114" t="s">
        <v>13</v>
      </c>
      <c r="G55" s="114" t="str">
        <v>IE00B60SWY32</v>
      </c>
      <c r="H55" s="114" t="str">
        <v>Source MSCI Europe- SOURCE MARKETS PLC</v>
      </c>
      <c r="I55" s="108"/>
      <c r="J55" s="108"/>
    </row>
    <row r="56" spans="1:10">
      <c r="A56" s="113">
        <v>0.233534928075738</v>
      </c>
      <c r="B56" s="113">
        <v>4.06965109719898</v>
      </c>
      <c r="C56" s="113">
        <v>118553.816996195</v>
      </c>
      <c r="D56" s="113">
        <v>30901.8200000001</v>
      </c>
      <c r="E56" s="113">
        <v>383646.714</v>
      </c>
      <c r="F56" s="114" t="s">
        <v>12</v>
      </c>
      <c r="G56" s="114" t="str">
        <v>IE00B3YCGJ38</v>
      </c>
      <c r="H56" s="114" t="str">
        <v>Source S&amp;P 500- SOURCE MARKETS PLC</v>
      </c>
      <c r="I56" s="108"/>
      <c r="J56" s="108"/>
    </row>
    <row r="57" spans="1:10">
      <c r="A57" s="113">
        <v>0.0753933793769933</v>
      </c>
      <c r="B57" s="113">
        <v>0.0587949127854199</v>
      </c>
      <c r="C57" s="113">
        <v>38273.38794686</v>
      </c>
      <c r="D57" s="113">
        <v>2234</v>
      </c>
      <c r="E57" s="113">
        <v>1713222.379</v>
      </c>
      <c r="F57" s="114" t="s">
        <v>12</v>
      </c>
      <c r="G57" s="114" t="str">
        <v>US81369Y6059</v>
      </c>
      <c r="H57" s="114" t="str">
        <v>FINANC SPDT-XLF- State Street</v>
      </c>
      <c r="I57" s="108"/>
      <c r="J57" s="108"/>
    </row>
    <row r="58" spans="1:10">
      <c r="A58" s="113">
        <v>0.350764745967993</v>
      </c>
      <c r="B58" s="113">
        <v>0.0316619702506533</v>
      </c>
      <c r="C58" s="113">
        <v>178065.43905381</v>
      </c>
      <c r="D58" s="113">
        <v>18701</v>
      </c>
      <c r="E58" s="113">
        <v>952170.681</v>
      </c>
      <c r="F58" s="114" t="s">
        <v>12</v>
      </c>
      <c r="G58" s="114" t="str">
        <v>US78462F1030</v>
      </c>
      <c r="H58" s="114" t="str">
        <v>spy - spdr- State Street</v>
      </c>
      <c r="I58" s="108"/>
      <c r="J58" s="108"/>
    </row>
    <row r="59" spans="1:10">
      <c r="A59" s="113">
        <v>0.157108904126948</v>
      </c>
      <c r="B59" s="113">
        <v>3.45833238324085</v>
      </c>
      <c r="C59" s="113">
        <v>79756.20786925</v>
      </c>
      <c r="D59" s="113">
        <v>8425</v>
      </c>
      <c r="E59" s="113">
        <v>946661.221</v>
      </c>
      <c r="F59" s="114" t="s">
        <v>12</v>
      </c>
      <c r="G59" s="114" t="str">
        <v>US78464A7147</v>
      </c>
      <c r="H59" s="114" t="str">
        <v>XRT  Retai- State Street</v>
      </c>
      <c r="I59" s="108"/>
      <c r="J59" s="108"/>
    </row>
    <row r="60" spans="1:10">
      <c r="A60" s="113">
        <v>0.432927269731359</v>
      </c>
      <c r="B60" s="113">
        <v>0</v>
      </c>
      <c r="C60" s="113">
        <v>219775.17766314</v>
      </c>
      <c r="D60" s="113">
        <v>7062</v>
      </c>
      <c r="E60" s="113">
        <v>3112081.247</v>
      </c>
      <c r="F60" s="114" t="s">
        <v>12</v>
      </c>
      <c r="G60" s="114" t="str">
        <v>US9229085538</v>
      </c>
      <c r="H60" s="114" t="str">
        <v>VNQ REIT</v>
      </c>
      <c r="I60" s="108"/>
      <c r="J60" s="108"/>
    </row>
    <row r="61" spans="1:10">
      <c r="A61" s="115">
        <v>4.27992415410141</v>
      </c>
      <c r="B61" s="116"/>
      <c r="C61" s="115">
        <v>2172700.02865857</v>
      </c>
      <c r="D61" s="116"/>
      <c r="E61" s="115">
        <v>37747457.99872</v>
      </c>
      <c r="F61" s="116"/>
      <c r="G61" s="116"/>
      <c r="H61" s="117" t="str">
        <v> סה''כ ל: שמחקות מדדי מניות</v>
      </c>
      <c r="I61" s="108"/>
      <c r="J61" s="108"/>
    </row>
    <row r="62" spans="1:10" ht="15.2" customHeight="1">
      <c r="A62" s="112" t="str">
        <v> שמחקות מדדים אחרים</v>
      </c>
      <c r="B62" s="112"/>
      <c r="C62" s="112"/>
      <c r="D62" s="112"/>
      <c r="E62" s="112"/>
      <c r="F62" s="112"/>
      <c r="G62" s="112"/>
      <c r="H62" s="112"/>
      <c r="I62" s="108"/>
      <c r="J62" s="108"/>
    </row>
    <row r="63" spans="1:10">
      <c r="A63" s="113">
        <v>1.96986426918024e-11</v>
      </c>
      <c r="B63" s="113">
        <v>0</v>
      </c>
      <c r="C63" s="113">
        <v>1e-05</v>
      </c>
      <c r="D63" s="113">
        <v>0</v>
      </c>
      <c r="E63" s="113">
        <v>0</v>
      </c>
      <c r="F63" s="114" t="s">
        <v>30</v>
      </c>
      <c r="G63" s="114" t="s">
        <v>30</v>
      </c>
      <c r="H63" s="114" t="s">
        <v>30</v>
      </c>
      <c r="I63" s="108"/>
      <c r="J63" s="108"/>
    </row>
    <row r="64" spans="1:10">
      <c r="A64" s="115">
        <v>1.96986426918024e-11</v>
      </c>
      <c r="B64" s="116"/>
      <c r="C64" s="115">
        <v>1e-05</v>
      </c>
      <c r="D64" s="116"/>
      <c r="E64" s="115">
        <v>0</v>
      </c>
      <c r="F64" s="116"/>
      <c r="G64" s="116"/>
      <c r="H64" s="117" t="str">
        <v> סה''כ ל: שמחקות מדדים אחרים</v>
      </c>
      <c r="I64" s="108"/>
      <c r="J64" s="108"/>
    </row>
    <row r="65" spans="1:10" ht="15.2" customHeight="1">
      <c r="A65" s="112" t="s">
        <v>102</v>
      </c>
      <c r="B65" s="112"/>
      <c r="C65" s="112"/>
      <c r="D65" s="112"/>
      <c r="E65" s="112"/>
      <c r="F65" s="112"/>
      <c r="G65" s="112"/>
      <c r="H65" s="112"/>
      <c r="I65" s="108"/>
      <c r="J65" s="108"/>
    </row>
    <row r="66" spans="1:10">
      <c r="A66" s="113">
        <v>1.96986426918024e-11</v>
      </c>
      <c r="B66" s="113">
        <v>0</v>
      </c>
      <c r="C66" s="113">
        <v>1e-05</v>
      </c>
      <c r="D66" s="113">
        <v>0</v>
      </c>
      <c r="E66" s="113">
        <v>0</v>
      </c>
      <c r="F66" s="114" t="s">
        <v>30</v>
      </c>
      <c r="G66" s="114" t="s">
        <v>30</v>
      </c>
      <c r="H66" s="114" t="s">
        <v>30</v>
      </c>
      <c r="I66" s="108"/>
      <c r="J66" s="108"/>
    </row>
    <row r="67" spans="1:10">
      <c r="A67" s="115">
        <v>1.96986426918024e-11</v>
      </c>
      <c r="B67" s="116"/>
      <c r="C67" s="115">
        <v>1e-05</v>
      </c>
      <c r="D67" s="116"/>
      <c r="E67" s="115">
        <v>0</v>
      </c>
      <c r="F67" s="116"/>
      <c r="G67" s="116"/>
      <c r="H67" s="117" t="s">
        <v>103</v>
      </c>
      <c r="I67" s="108"/>
      <c r="J67" s="108"/>
    </row>
    <row r="68" spans="1:10" ht="15.2" customHeight="1">
      <c r="A68" s="118" t="s">
        <v>104</v>
      </c>
      <c r="B68" s="119"/>
      <c r="C68" s="119"/>
      <c r="D68" s="119"/>
      <c r="E68" s="119"/>
      <c r="F68" s="119"/>
      <c r="G68" s="119"/>
      <c r="H68" s="120"/>
      <c r="I68" s="108"/>
      <c r="J68" s="108"/>
    </row>
    <row r="69" spans="1:10">
      <c r="A69" s="113">
        <v>1.96986426918024e-11</v>
      </c>
      <c r="B69" s="113">
        <v>0</v>
      </c>
      <c r="C69" s="113">
        <v>1e-05</v>
      </c>
      <c r="D69" s="113">
        <v>0</v>
      </c>
      <c r="E69" s="113">
        <v>0</v>
      </c>
      <c r="F69" s="114" t="s">
        <v>30</v>
      </c>
      <c r="G69" s="114" t="s">
        <v>30</v>
      </c>
      <c r="H69" s="114" t="s">
        <v>30</v>
      </c>
      <c r="I69" s="108"/>
      <c r="J69" s="108"/>
    </row>
    <row r="70" spans="1:10">
      <c r="A70" s="115">
        <v>1.96986426918024e-11</v>
      </c>
      <c r="B70" s="116"/>
      <c r="C70" s="115">
        <v>1e-05</v>
      </c>
      <c r="D70" s="116"/>
      <c r="E70" s="115">
        <v>0</v>
      </c>
      <c r="F70" s="116"/>
      <c r="G70" s="116"/>
      <c r="H70" s="117" t="s">
        <v>105</v>
      </c>
      <c r="I70" s="108"/>
      <c r="J70" s="108"/>
    </row>
    <row r="71" spans="1:10">
      <c r="A71" s="115">
        <v>4.27992415416051</v>
      </c>
      <c r="B71" s="116"/>
      <c r="C71" s="115">
        <v>2172700.02868857</v>
      </c>
      <c r="D71" s="116"/>
      <c r="E71" s="115">
        <v>37747457.99872</v>
      </c>
      <c r="F71" s="116"/>
      <c r="G71" s="116"/>
      <c r="H71" s="117" t="s">
        <v>43</v>
      </c>
      <c r="I71" s="108"/>
      <c r="J71" s="108"/>
    </row>
    <row r="72" spans="1:10">
      <c r="A72" s="121">
        <v>5.94363364620131</v>
      </c>
      <c r="B72" s="122"/>
      <c r="C72" s="121">
        <v>3017280.80416157</v>
      </c>
      <c r="D72" s="122"/>
      <c r="E72" s="121">
        <v>78182572.99872</v>
      </c>
      <c r="F72" s="122"/>
      <c r="G72" s="122"/>
      <c r="H72" s="123" t="str">
        <v>סה''כ תעודות סל</v>
      </c>
      <c r="I72" s="108"/>
      <c r="J72" s="108"/>
    </row>
    <row r="73" spans="1:10" ht="20.1" customHeight="1">
      <c r="A73" s="108"/>
      <c r="B73" s="108"/>
      <c r="C73" s="108"/>
      <c r="D73" s="108"/>
      <c r="E73" s="108"/>
      <c r="F73" s="108"/>
      <c r="G73" s="108"/>
      <c r="H73" s="108"/>
      <c r="I73" s="108"/>
      <c r="J73" s="108"/>
    </row>
    <row r="74" spans="1:10" ht="36" customHeight="1">
      <c r="A74" s="108" t="s">
        <v>8</v>
      </c>
      <c r="B74" s="108"/>
      <c r="C74" s="108"/>
      <c r="D74" s="108"/>
      <c r="E74" s="108"/>
      <c r="F74" s="108"/>
      <c r="G74" s="108"/>
      <c r="H74" s="108"/>
      <c r="I74" s="108"/>
      <c r="J74" s="108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74:I74"/>
    <mergeCell ref="A68:H68"/>
    <mergeCell ref="A65:H65"/>
    <mergeCell ref="A62:H62"/>
    <mergeCell ref="A41:H41"/>
    <mergeCell ref="A40:H40"/>
    <mergeCell ref="A36:H36"/>
    <mergeCell ref="A33:H33"/>
    <mergeCell ref="A30:H30"/>
    <mergeCell ref="A27:H27"/>
    <mergeCell ref="A24:H24"/>
    <mergeCell ref="A8:H8"/>
    <mergeCell ref="A7:H7"/>
    <mergeCell ref="A4:I4"/>
    <mergeCell ref="A3:I3"/>
    <mergeCell ref="A2:I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1:M36"/>
  <sheetViews>
    <sheetView topLeftCell="A16" workbookViewId="0" showGridLines="0">
      <selection activeCell="K27" sqref="K27"/>
    </sheetView>
  </sheetViews>
  <sheetFormatPr defaultRowHeight="12.75"/>
  <cols>
    <col min="1" max="2" style="124" width="10.1442" customWidth="1"/>
    <col min="3" max="3" style="124" width="14.2966" customWidth="1"/>
    <col min="4" max="4" style="124" width="9.858507" bestFit="1" customWidth="1"/>
    <col min="5" max="5" style="124" width="17.01659" customWidth="1"/>
    <col min="6" max="8" style="124" width="8.711805" customWidth="1"/>
    <col min="9" max="9" style="124" width="10.1442" customWidth="1"/>
    <col min="10" max="10" style="124" width="13.5804" customWidth="1"/>
    <col min="11" max="11" style="124" width="25.31746" customWidth="1"/>
    <col min="12" max="12" style="124" width="6.852817" customWidth="1"/>
    <col min="13" max="13" style="124" width="4.132824" customWidth="1"/>
    <col min="14" max="256" style="124"/>
  </cols>
  <sheetData>
    <row r="1" spans="1:13" ht="0.95" customHeight="1">
      <c r="A1" s="125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ht="21.6" customHeight="1">
      <c r="A2" s="126" t="str">
        <v>ניירות ערך סחירים: קרנות נאמנות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7"/>
    </row>
    <row r="3" spans="1:13" ht="36" customHeight="1">
      <c r="A3" s="128" t="s">
        <v>1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7"/>
    </row>
    <row r="4" spans="1:13" ht="48.95" customHeight="1">
      <c r="A4" s="129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7"/>
    </row>
    <row r="5" spans="1:13" ht="28.7" customHeight="1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</row>
    <row r="6" spans="1:13">
      <c r="A6" s="130" t="s">
        <v>3</v>
      </c>
      <c r="B6" s="130" t="s">
        <v>44</v>
      </c>
      <c r="C6" s="130" t="s">
        <v>45</v>
      </c>
      <c r="D6" s="130" t="s">
        <v>46</v>
      </c>
      <c r="E6" s="130" t="s">
        <v>47</v>
      </c>
      <c r="F6" s="130" t="s">
        <v>10</v>
      </c>
      <c r="G6" s="130" t="s">
        <v>23</v>
      </c>
      <c r="H6" s="130" t="s">
        <v>24</v>
      </c>
      <c r="I6" s="130" t="s">
        <v>59</v>
      </c>
      <c r="J6" s="130" t="s">
        <v>25</v>
      </c>
      <c r="K6" s="130" t="s">
        <v>26</v>
      </c>
      <c r="L6" s="127"/>
      <c r="M6" s="127"/>
    </row>
    <row r="7" spans="1:13" ht="15.2" customHeight="1">
      <c r="A7" s="131" t="str">
        <v>תעודות השתתפות בקרנות נאמנות בישראל</v>
      </c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27"/>
      <c r="M7" s="127"/>
    </row>
    <row r="8" spans="1:13">
      <c r="A8" s="132">
        <v>1.96986426918024e-11</v>
      </c>
      <c r="B8" s="132">
        <v>0</v>
      </c>
      <c r="C8" s="132">
        <v>1e-05</v>
      </c>
      <c r="D8" s="132">
        <v>0</v>
      </c>
      <c r="E8" s="132">
        <v>0</v>
      </c>
      <c r="F8" s="133" t="s">
        <v>30</v>
      </c>
      <c r="G8" s="133"/>
      <c r="H8" s="133" t="s">
        <v>30</v>
      </c>
      <c r="I8" s="133" t="s">
        <v>30</v>
      </c>
      <c r="J8" s="133" t="s">
        <v>30</v>
      </c>
      <c r="K8" s="133" t="s">
        <v>30</v>
      </c>
      <c r="L8" s="127"/>
      <c r="M8" s="127"/>
    </row>
    <row r="9" spans="1:13">
      <c r="A9" s="134">
        <v>1.96986426918024e-11</v>
      </c>
      <c r="B9" s="135"/>
      <c r="C9" s="134">
        <v>1e-05</v>
      </c>
      <c r="D9" s="135"/>
      <c r="E9" s="134">
        <v>0</v>
      </c>
      <c r="F9" s="135"/>
      <c r="G9" s="135"/>
      <c r="H9" s="135"/>
      <c r="I9" s="135"/>
      <c r="J9" s="135"/>
      <c r="K9" s="136" t="str">
        <v>סה''כ ל: תעודות השתתפות בקרנות נאמנות בישראל</v>
      </c>
      <c r="L9" s="127"/>
      <c r="M9" s="127"/>
    </row>
    <row r="10" spans="1:13" ht="15.2" customHeight="1">
      <c r="A10" s="131" t="str">
        <v>תעודות השתתפות בקרנות נאמנות בחו"ל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27"/>
      <c r="M10" s="127"/>
    </row>
    <row r="11" spans="1:13">
      <c r="A11" s="132">
        <v>0.252480974335774</v>
      </c>
      <c r="B11" s="132">
        <v>0</v>
      </c>
      <c r="C11" s="132">
        <v>128171.762027464</v>
      </c>
      <c r="D11" s="132">
        <v>269.220000000001</v>
      </c>
      <c r="E11" s="132">
        <v>47608558.809696</v>
      </c>
      <c r="F11" s="133" t="s">
        <v>14</v>
      </c>
      <c r="G11" s="133" t="s">
        <v>55</v>
      </c>
      <c r="H11" s="133" t="s">
        <v>56</v>
      </c>
      <c r="I11" s="133" t="s">
        <v>106</v>
      </c>
      <c r="J11" s="133" t="str">
        <v>GB00B0MY7207</v>
      </c>
      <c r="K11" s="133" t="str">
        <v>Newton Asia Pacific- BNY Melllon</v>
      </c>
      <c r="L11" s="127"/>
      <c r="M11" s="127"/>
    </row>
    <row r="12" spans="1:13">
      <c r="A12" s="132">
        <v>0.292515643824236</v>
      </c>
      <c r="B12" s="132">
        <v>0</v>
      </c>
      <c r="C12" s="132">
        <v>148495.3295518</v>
      </c>
      <c r="D12" s="132">
        <v>13124</v>
      </c>
      <c r="E12" s="132">
        <v>1131479.195</v>
      </c>
      <c r="F12" s="133" t="s">
        <v>12</v>
      </c>
      <c r="G12" s="133" t="s">
        <v>55</v>
      </c>
      <c r="H12" s="133" t="s">
        <v>91</v>
      </c>
      <c r="I12" s="133" t="s">
        <v>106</v>
      </c>
      <c r="J12" s="133" t="str">
        <v>LU0781546162</v>
      </c>
      <c r="K12" s="133" t="str">
        <v>DB PLATINUM CROCI GB DV-I1CU- DEUTSCHE BANK</v>
      </c>
      <c r="L12" s="127"/>
      <c r="M12" s="127"/>
    </row>
    <row r="13" spans="1:13">
      <c r="A13" s="132">
        <v>0.184858284920183</v>
      </c>
      <c r="B13" s="132">
        <v>0</v>
      </c>
      <c r="C13" s="132">
        <v>93843.15854265</v>
      </c>
      <c r="D13" s="132">
        <v>1741</v>
      </c>
      <c r="E13" s="132">
        <v>5390187.165</v>
      </c>
      <c r="F13" s="133" t="s">
        <v>12</v>
      </c>
      <c r="G13" s="133" t="s">
        <v>53</v>
      </c>
      <c r="H13" s="133" t="s">
        <v>77</v>
      </c>
      <c r="I13" s="133" t="s">
        <v>106</v>
      </c>
      <c r="J13" s="133" t="str">
        <v>LU0325074762</v>
      </c>
      <c r="K13" s="133" t="str">
        <v>JPM STEEP US- JP MORGAN INTL</v>
      </c>
      <c r="L13" s="127"/>
      <c r="M13" s="127"/>
    </row>
    <row r="14" spans="1:13">
      <c r="A14" s="132">
        <v>0.129327708516118</v>
      </c>
      <c r="B14" s="132">
        <v>0</v>
      </c>
      <c r="C14" s="132">
        <v>65653.1064294786</v>
      </c>
      <c r="D14" s="132">
        <v>6805.32999999999</v>
      </c>
      <c r="E14" s="132">
        <v>964730.68065</v>
      </c>
      <c r="F14" s="133" t="s">
        <v>12</v>
      </c>
      <c r="G14" s="133" t="s">
        <v>29</v>
      </c>
      <c r="H14" s="133"/>
      <c r="I14" s="133" t="s">
        <v>106</v>
      </c>
      <c r="J14" s="133" t="str">
        <v>LU0231479717</v>
      </c>
      <c r="K14" s="133" t="str">
        <v>ABERDEEN GL EMMKT EQTY I2- Aberdeen Asset Management</v>
      </c>
      <c r="L14" s="127"/>
      <c r="M14" s="127"/>
    </row>
    <row r="15" spans="1:13">
      <c r="A15" s="132">
        <v>0.202256931190008</v>
      </c>
      <c r="B15" s="132">
        <v>0</v>
      </c>
      <c r="C15" s="132">
        <v>102675.5672228</v>
      </c>
      <c r="D15" s="132">
        <v>15565</v>
      </c>
      <c r="E15" s="132">
        <v>659656.712</v>
      </c>
      <c r="F15" s="133" t="s">
        <v>12</v>
      </c>
      <c r="G15" s="133" t="s">
        <v>29</v>
      </c>
      <c r="H15" s="133"/>
      <c r="I15" s="133" t="s">
        <v>106</v>
      </c>
      <c r="J15" s="133" t="str">
        <v>KYG4506E1035</v>
      </c>
      <c r="K15" s="133" t="str">
        <v>ACS GLOBAL EQUITY FUNDS- Heptagon  Capital LLP</v>
      </c>
      <c r="L15" s="127"/>
      <c r="M15" s="127"/>
    </row>
    <row r="16" spans="1:13">
      <c r="A16" s="132">
        <v>0.293023768523346</v>
      </c>
      <c r="B16" s="132">
        <v>0</v>
      </c>
      <c r="C16" s="132">
        <v>148753.278643552</v>
      </c>
      <c r="D16" s="132">
        <v>19969</v>
      </c>
      <c r="E16" s="132">
        <v>744921.0208</v>
      </c>
      <c r="F16" s="133" t="s">
        <v>13</v>
      </c>
      <c r="G16" s="133" t="s">
        <v>29</v>
      </c>
      <c r="H16" s="133" t="s">
        <v>30</v>
      </c>
      <c r="I16" s="133" t="s">
        <v>106</v>
      </c>
      <c r="J16" s="133" t="str">
        <v>LU0235308482</v>
      </c>
      <c r="K16" s="133" t="str">
        <v>Alken European Opportunities- Alken</v>
      </c>
      <c r="L16" s="127"/>
      <c r="M16" s="127"/>
    </row>
    <row r="17" spans="1:13">
      <c r="A17" s="132">
        <v>0.287716543333282</v>
      </c>
      <c r="B17" s="132">
        <v>0</v>
      </c>
      <c r="C17" s="132">
        <v>146059.070076445</v>
      </c>
      <c r="D17" s="132">
        <v>24498</v>
      </c>
      <c r="E17" s="132">
        <v>596208.139752</v>
      </c>
      <c r="F17" s="133" t="s">
        <v>13</v>
      </c>
      <c r="G17" s="133" t="s">
        <v>29</v>
      </c>
      <c r="H17" s="133"/>
      <c r="I17" s="133" t="s">
        <v>106</v>
      </c>
      <c r="J17" s="133" t="str">
        <v>LU0419225080</v>
      </c>
      <c r="K17" s="133" t="str">
        <v>DB PLATINUM CROCI SECTOR-I2C- DEUTSCHE BANK</v>
      </c>
      <c r="L17" s="127"/>
      <c r="M17" s="127"/>
    </row>
    <row r="18" spans="1:13">
      <c r="A18" s="132">
        <v>0.265458887774304</v>
      </c>
      <c r="B18" s="132">
        <v>0</v>
      </c>
      <c r="C18" s="132">
        <v>134759.98926808</v>
      </c>
      <c r="D18" s="132">
        <v>24008</v>
      </c>
      <c r="E18" s="132">
        <v>561312.851</v>
      </c>
      <c r="F18" s="133" t="s">
        <v>12</v>
      </c>
      <c r="G18" s="133" t="s">
        <v>29</v>
      </c>
      <c r="H18" s="133"/>
      <c r="I18" s="133" t="s">
        <v>106</v>
      </c>
      <c r="J18" s="133" t="str">
        <v>LU0194165345</v>
      </c>
      <c r="K18" s="133" t="str">
        <v>DB Platinum Croci US- DEUTSCHE BANK</v>
      </c>
      <c r="L18" s="127"/>
      <c r="M18" s="127"/>
    </row>
    <row r="19" spans="1:13">
      <c r="A19" s="132">
        <v>0.321349601471219</v>
      </c>
      <c r="B19" s="132">
        <v>0</v>
      </c>
      <c r="C19" s="132">
        <v>163132.864786135</v>
      </c>
      <c r="D19" s="132">
        <v>15681</v>
      </c>
      <c r="E19" s="132">
        <v>1040321.821224</v>
      </c>
      <c r="F19" s="133" t="s">
        <v>13</v>
      </c>
      <c r="G19" s="133" t="s">
        <v>29</v>
      </c>
      <c r="H19" s="133" t="s">
        <v>30</v>
      </c>
      <c r="I19" s="133" t="s">
        <v>106</v>
      </c>
      <c r="J19" s="133" t="str">
        <v>FR0010849810</v>
      </c>
      <c r="K19" s="133" t="str">
        <v>Edram Sinergie Europe- Edmond de Rothschild</v>
      </c>
      <c r="L19" s="127"/>
      <c r="M19" s="127"/>
    </row>
    <row r="20" spans="1:13">
      <c r="A20" s="132">
        <v>0.17756404564583</v>
      </c>
      <c r="B20" s="132">
        <v>0</v>
      </c>
      <c r="C20" s="132">
        <v>90140.2438858</v>
      </c>
      <c r="D20" s="132">
        <v>12869</v>
      </c>
      <c r="E20" s="132">
        <v>700444.82</v>
      </c>
      <c r="F20" s="133" t="s">
        <v>13</v>
      </c>
      <c r="G20" s="133" t="s">
        <v>29</v>
      </c>
      <c r="H20" s="133"/>
      <c r="I20" s="133" t="s">
        <v>106</v>
      </c>
      <c r="J20" s="133" t="str">
        <v>FR0010360537</v>
      </c>
      <c r="K20" s="133" t="str">
        <v>GLOBAL CHALLENGE- EDRAM GLOBAL CHALLENGE</v>
      </c>
      <c r="L20" s="127"/>
      <c r="M20" s="127"/>
    </row>
    <row r="21" spans="1:13">
      <c r="A21" s="132">
        <v>0.274856349794368</v>
      </c>
      <c r="B21" s="132">
        <v>0</v>
      </c>
      <c r="C21" s="132">
        <v>139530.603247476</v>
      </c>
      <c r="D21" s="132">
        <v>309.1</v>
      </c>
      <c r="E21" s="132">
        <v>45140926.317527</v>
      </c>
      <c r="F21" s="133" t="s">
        <v>14</v>
      </c>
      <c r="G21" s="133" t="s">
        <v>29</v>
      </c>
      <c r="H21" s="133"/>
      <c r="I21" s="133" t="s">
        <v>106</v>
      </c>
      <c r="J21" s="133" t="str">
        <v>GB0004911540</v>
      </c>
      <c r="K21" s="133" t="str">
        <v>JUP EURO SP SITS- Jupiter</v>
      </c>
      <c r="L21" s="127"/>
      <c r="M21" s="127"/>
    </row>
    <row r="22" spans="1:13">
      <c r="A22" s="132">
        <v>0.241662388657048</v>
      </c>
      <c r="B22" s="132">
        <v>0</v>
      </c>
      <c r="C22" s="132">
        <v>122679.715774334</v>
      </c>
      <c r="D22" s="132">
        <v>163663.199999999</v>
      </c>
      <c r="E22" s="132">
        <v>74958.6442</v>
      </c>
      <c r="F22" s="133" t="s">
        <v>12</v>
      </c>
      <c r="G22" s="133" t="s">
        <v>29</v>
      </c>
      <c r="H22" s="133" t="s">
        <v>30</v>
      </c>
      <c r="I22" s="133" t="s">
        <v>106</v>
      </c>
      <c r="J22" s="133" t="str">
        <v>IE00B8J34L48</v>
      </c>
      <c r="K22" s="133" t="str">
        <v>MARKETFIELD FUND LT- Marketfield Asset Management</v>
      </c>
      <c r="L22" s="127"/>
      <c r="M22" s="127"/>
    </row>
    <row r="23" spans="1:13">
      <c r="A23" s="132">
        <v>0.226511303807692</v>
      </c>
      <c r="B23" s="132">
        <v>0</v>
      </c>
      <c r="C23" s="132">
        <v>114988.279828008</v>
      </c>
      <c r="D23" s="132">
        <v>12271.43</v>
      </c>
      <c r="E23" s="132">
        <v>937040.588</v>
      </c>
      <c r="F23" s="133" t="s">
        <v>12</v>
      </c>
      <c r="G23" s="133" t="s">
        <v>29</v>
      </c>
      <c r="H23" s="133" t="s">
        <v>30</v>
      </c>
      <c r="I23" s="133" t="s">
        <v>106</v>
      </c>
      <c r="J23" s="133" t="str">
        <v>IE00B6ZZNB36</v>
      </c>
      <c r="K23" s="133" t="str">
        <v>Oppenheimer Emerging Markets- Heptagon  Capital LLP</v>
      </c>
      <c r="L23" s="127"/>
      <c r="M23" s="127"/>
    </row>
    <row r="24" spans="1:13">
      <c r="A24" s="132">
        <v>0.170969351673658</v>
      </c>
      <c r="B24" s="132">
        <v>0</v>
      </c>
      <c r="C24" s="132">
        <v>86792.452834736</v>
      </c>
      <c r="D24" s="132">
        <v>10000.6</v>
      </c>
      <c r="E24" s="132">
        <v>867872.456</v>
      </c>
      <c r="F24" s="133" t="s">
        <v>12</v>
      </c>
      <c r="G24" s="133" t="s">
        <v>29</v>
      </c>
      <c r="H24" s="133" t="s">
        <v>30</v>
      </c>
      <c r="I24" s="133" t="s">
        <v>106</v>
      </c>
      <c r="J24" s="133" t="str">
        <v>IE00BH4GYF54</v>
      </c>
      <c r="K24" s="133" t="str">
        <v>Oppenheimer Global Value- Heptagon  Capital LLP</v>
      </c>
      <c r="L24" s="127"/>
      <c r="M24" s="127"/>
    </row>
    <row r="25" spans="1:13">
      <c r="A25" s="132">
        <v>0.313355239848421</v>
      </c>
      <c r="B25" s="132">
        <v>0</v>
      </c>
      <c r="C25" s="132">
        <v>159074.53358643</v>
      </c>
      <c r="D25" s="132">
        <v>22869</v>
      </c>
      <c r="E25" s="132">
        <v>695590.247</v>
      </c>
      <c r="F25" s="133" t="s">
        <v>12</v>
      </c>
      <c r="G25" s="133" t="s">
        <v>29</v>
      </c>
      <c r="H25" s="133" t="s">
        <v>30</v>
      </c>
      <c r="I25" s="133" t="s">
        <v>106</v>
      </c>
      <c r="J25" s="133" t="str">
        <v>LU0386869092</v>
      </c>
      <c r="K25" s="133" t="str">
        <v>Pictet Golabl Megatrend Z CLASS- PICTET FUNDS EUROPE SA</v>
      </c>
      <c r="L25" s="127"/>
      <c r="M25" s="127"/>
    </row>
    <row r="26" spans="1:13">
      <c r="A26" s="132">
        <v>0.195034595306743</v>
      </c>
      <c r="B26" s="132">
        <v>0</v>
      </c>
      <c r="C26" s="132">
        <v>99009.1542641699</v>
      </c>
      <c r="D26" s="132">
        <v>733209</v>
      </c>
      <c r="E26" s="132">
        <v>13503.5377722</v>
      </c>
      <c r="F26" s="133" t="s">
        <v>15</v>
      </c>
      <c r="G26" s="133" t="s">
        <v>29</v>
      </c>
      <c r="H26" s="133" t="s">
        <v>30</v>
      </c>
      <c r="I26" s="133" t="s">
        <v>106</v>
      </c>
      <c r="J26" s="133" t="str">
        <v>LU047496762</v>
      </c>
      <c r="K26" s="133" t="str">
        <v>Pictet Japan Opportunities Z- PICTET FUNDS EUROPE SA</v>
      </c>
      <c r="L26" s="127"/>
      <c r="M26" s="127"/>
    </row>
    <row r="27" spans="1:13">
      <c r="A27" s="132">
        <v>0.21846441715524</v>
      </c>
      <c r="B27" s="132">
        <v>0</v>
      </c>
      <c r="C27" s="132">
        <v>110903.284339562</v>
      </c>
      <c r="D27" s="132">
        <v>1165</v>
      </c>
      <c r="E27" s="132">
        <v>9519595.22228</v>
      </c>
      <c r="F27" s="133" t="s">
        <v>12</v>
      </c>
      <c r="G27" s="133" t="s">
        <v>29</v>
      </c>
      <c r="H27" s="133" t="s">
        <v>30</v>
      </c>
      <c r="I27" s="133" t="s">
        <v>106</v>
      </c>
      <c r="J27" s="133" t="str">
        <v>GIE00BCZXQR63</v>
      </c>
      <c r="K27" s="133" t="str">
        <v>Pimco US Fundamental- PIMCO</v>
      </c>
      <c r="L27" s="127"/>
      <c r="M27" s="127"/>
    </row>
    <row r="28" spans="1:13">
      <c r="A28" s="132">
        <v>0.200796971583961</v>
      </c>
      <c r="B28" s="132">
        <v>0</v>
      </c>
      <c r="C28" s="132">
        <v>101934.419911846</v>
      </c>
      <c r="D28" s="132">
        <v>15734.9999999999</v>
      </c>
      <c r="E28" s="132">
        <v>647819.63719</v>
      </c>
      <c r="F28" s="133" t="s">
        <v>12</v>
      </c>
      <c r="G28" s="133" t="s">
        <v>29</v>
      </c>
      <c r="H28" s="133" t="s">
        <v>30</v>
      </c>
      <c r="I28" s="133" t="s">
        <v>106</v>
      </c>
      <c r="J28" s="133" t="str">
        <v>LU0704154458</v>
      </c>
      <c r="K28" s="133" t="str">
        <v>Reyl EM- Reyl</v>
      </c>
      <c r="L28" s="127"/>
      <c r="M28" s="127"/>
    </row>
    <row r="29" spans="1:13">
      <c r="A29" s="132">
        <v>0.262958513346686</v>
      </c>
      <c r="B29" s="132">
        <v>0</v>
      </c>
      <c r="C29" s="132">
        <v>133490.67621604</v>
      </c>
      <c r="D29" s="132">
        <v>1339</v>
      </c>
      <c r="E29" s="132">
        <v>9969430.636</v>
      </c>
      <c r="F29" s="133" t="s">
        <v>12</v>
      </c>
      <c r="G29" s="133" t="s">
        <v>29</v>
      </c>
      <c r="H29" s="133" t="s">
        <v>30</v>
      </c>
      <c r="I29" s="133" t="s">
        <v>106</v>
      </c>
      <c r="J29" s="133" t="str">
        <v>IE00B87KLW75</v>
      </c>
      <c r="K29" s="133" t="str">
        <v>Sands Capital US Growth- Sands Capital</v>
      </c>
      <c r="L29" s="127"/>
      <c r="M29" s="127"/>
    </row>
    <row r="30" spans="1:13">
      <c r="A30" s="132">
        <v>0.110573858213027</v>
      </c>
      <c r="B30" s="132">
        <v>0</v>
      </c>
      <c r="C30" s="132">
        <v>56132.72952001</v>
      </c>
      <c r="D30" s="132">
        <v>18654.5</v>
      </c>
      <c r="E30" s="132">
        <v>300907.178</v>
      </c>
      <c r="F30" s="133" t="s">
        <v>12</v>
      </c>
      <c r="G30" s="133" t="s">
        <v>29</v>
      </c>
      <c r="H30" s="133" t="s">
        <v>30</v>
      </c>
      <c r="I30" s="133" t="s">
        <v>106</v>
      </c>
      <c r="J30" s="133" t="str">
        <v>KYG8347N1566</v>
      </c>
      <c r="K30" s="133" t="str">
        <v>Sphera Healthcare- SPHERA</v>
      </c>
      <c r="L30" s="127"/>
      <c r="M30" s="127"/>
    </row>
    <row r="31" spans="1:13">
      <c r="A31" s="132">
        <v>0.0658503945448559</v>
      </c>
      <c r="B31" s="132">
        <v>0</v>
      </c>
      <c r="C31" s="132">
        <v>33428.8994298371</v>
      </c>
      <c r="D31" s="132">
        <v>80.1299999999999</v>
      </c>
      <c r="E31" s="132">
        <v>41718331.9978</v>
      </c>
      <c r="F31" s="133" t="s">
        <v>14</v>
      </c>
      <c r="G31" s="133" t="s">
        <v>29</v>
      </c>
      <c r="H31" s="133" t="s">
        <v>30</v>
      </c>
      <c r="I31" s="133" t="s">
        <v>106</v>
      </c>
      <c r="J31" s="133" t="str">
        <v>GB00B630YG26</v>
      </c>
      <c r="K31" s="133" t="str">
        <v>Threadneedle UK- Threadneedle</v>
      </c>
      <c r="L31" s="127"/>
      <c r="M31" s="127"/>
    </row>
    <row r="32" spans="1:13">
      <c r="A32" s="132">
        <v>0.155351039686545</v>
      </c>
      <c r="B32" s="132">
        <v>0</v>
      </c>
      <c r="C32" s="132">
        <v>78863.829410538</v>
      </c>
      <c r="D32" s="132">
        <v>14362.47</v>
      </c>
      <c r="E32" s="132">
        <v>549096.56494</v>
      </c>
      <c r="F32" s="133" t="s">
        <v>12</v>
      </c>
      <c r="G32" s="133" t="s">
        <v>29</v>
      </c>
      <c r="H32" s="133" t="s">
        <v>30</v>
      </c>
      <c r="I32" s="133" t="s">
        <v>106</v>
      </c>
      <c r="J32" s="133" t="str">
        <v>IE00B61H9W66</v>
      </c>
      <c r="K32" s="133" t="str">
        <v>Yacktman US- Heptagon  Capital LLP</v>
      </c>
      <c r="L32" s="127"/>
      <c r="M32" s="127"/>
    </row>
    <row r="33" spans="1:13">
      <c r="A33" s="134">
        <v>4.84293681315255</v>
      </c>
      <c r="B33" s="135"/>
      <c r="C33" s="134">
        <v>2458512.94879719</v>
      </c>
      <c r="D33" s="135"/>
      <c r="E33" s="134">
        <v>169832894.241831</v>
      </c>
      <c r="F33" s="135"/>
      <c r="G33" s="135"/>
      <c r="H33" s="135"/>
      <c r="I33" s="135"/>
      <c r="J33" s="135"/>
      <c r="K33" s="136" t="str">
        <v>סה''כ ל: תעודות השתתפות בקרנות נאמנות בחו"ל</v>
      </c>
      <c r="L33" s="127"/>
      <c r="M33" s="127"/>
    </row>
    <row r="34" spans="1:13">
      <c r="A34" s="137">
        <v>4.84293681317224</v>
      </c>
      <c r="B34" s="138"/>
      <c r="C34" s="137">
        <v>2458512.94880719</v>
      </c>
      <c r="D34" s="138"/>
      <c r="E34" s="137">
        <v>169832894.241831</v>
      </c>
      <c r="F34" s="138"/>
      <c r="G34" s="138"/>
      <c r="H34" s="138"/>
      <c r="I34" s="138"/>
      <c r="J34" s="138"/>
      <c r="K34" s="139" t="str">
        <v>סה''כ קרנות נאמנות</v>
      </c>
      <c r="L34" s="127"/>
      <c r="M34" s="127"/>
    </row>
    <row r="35" spans="1:13" ht="50.45" customHeight="1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</row>
    <row r="36" spans="1:13" ht="36" customHeight="1">
      <c r="A36" s="127" t="s">
        <v>8</v>
      </c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</row>
  </sheetData>
  <sheetProtection objects="1" scenarios="1" formatCells="0" formatColumns="0" formatRows="0" insertColumns="0" insertRows="0" insertHyperlinks="0" deleteColumns="0" deleteRows="0" selectLockedCells="1" sort="0" autoFilter="0" pivotTables="0" selectUnlockedCells="1"/>
  <mergeCells>
    <mergeCell ref="A36:L36"/>
    <mergeCell ref="A10:K10"/>
    <mergeCell ref="A7:K7"/>
    <mergeCell ref="A4:L4"/>
    <mergeCell ref="A3:L3"/>
    <mergeCell ref="A2:L2"/>
  </mergeCells>
  <printOptions/>
  <pageMargins left="0.5" right="0.5" top="0.4" bottom="0.4" header="0.4" footer="0.4"/>
  <pageSetup blackAndWhite="0" cellComments="none" copies="1" draft="0" errors="displayed" firstPageNumber="1" fitToHeight="1" fitToWidth="1" orientation="landscape" pageOrder="downThenOver" paperSize="9" scale="100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LinksUpToDate>0</LinksUpToDate>
  <ScaleCrop>0</ScaleCrop>
  <DocSecurity>0</DocSecurity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נעמה פקירו</cp:lastModifiedBy>
  <dcterms:modified xsi:type="dcterms:W3CDTF">2014-05-27T07:51:17Z</dcterms:modified>
  <dcterms:created xsi:type="dcterms:W3CDTF">2014-05-08T05:59:44Z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gsf:last-printed">
    <vt:date>2014-05-13T06:00:31Z</vt:date>
  </property>
  <property fmtid="{D5CDD505-2E9C-101B-9397-08002B2CF9AE}" pid="29" name="gsf:last-saved-by">
    <vt:lpwstr>naamam</vt:lpwstr>
  </property>
  <property fmtid="{D5CDD505-2E9C-101B-9397-08002B2CF9AE}" pid="29" name="msole:codepage">
    <vt:i4>1255</vt:i4>
  </property>
  <property fmtid="{D5CDD505-2E9C-101B-9397-08002B2CF9AE}" pid="29" name="msole:unknown-doc-19">
    <vt:bool>f</vt:bool>
  </property>
  <property fmtid="{D5CDD505-2E9C-101B-9397-08002B2CF9AE}" pid="29" name="msole:unknown-doc-22">
    <vt:bool>f</vt:bool>
  </property>
  <property fmtid="{D5CDD505-2E9C-101B-9397-08002B2CF9AE}" pid="29" name="msole:unknown-doc-23">
    <vt:i4>786432</vt:i4>
  </property>
</Properties>
</file>