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tabRatio="852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I50" i="2" l="1"/>
  <c r="E36" i="25"/>
  <c r="E38" i="25" s="1"/>
  <c r="E28" i="25"/>
  <c r="E30" i="25" s="1"/>
  <c r="I45" i="19"/>
  <c r="G45" i="19"/>
  <c r="K45" i="14"/>
  <c r="K58" i="14" s="1"/>
  <c r="H45" i="14"/>
  <c r="H58" i="14" s="1"/>
  <c r="E41" i="25" l="1"/>
</calcChain>
</file>

<file path=xl/sharedStrings.xml><?xml version="1.0" encoding="utf-8"?>
<sst xmlns="http://schemas.openxmlformats.org/spreadsheetml/2006/main" count="4349" uniqueCount="1700">
  <si>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</si>
  <si>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</si>
  <si>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</si>
  <si>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</si>
  <si>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</si>
  <si>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</si>
  <si>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</si>
  <si>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</si>
  <si>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</si>
  <si>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</si>
  <si>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</si>
  <si>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</si>
  <si>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</si>
  <si>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</si>
  <si>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</si>
  <si>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</si>
  <si>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</si>
  <si>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</si>
  <si>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</si>
  <si>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</si>
  <si>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</si>
  <si>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11,932.80</t>
  </si>
  <si>
    <t>3.83%</t>
  </si>
  <si>
    <t>מזומן עו"ש עתידי</t>
  </si>
  <si>
    <t>10-00005000</t>
  </si>
  <si>
    <t>0.21%</t>
  </si>
  <si>
    <t>סה"כ יתרות מזומנים ועו"ש בש"ח</t>
  </si>
  <si>
    <t>12,596.41</t>
  </si>
  <si>
    <t>4.05%</t>
  </si>
  <si>
    <t>יתרות מזומנים ועו"ש נקובים במט"ח</t>
  </si>
  <si>
    <t>מזומן אירו</t>
  </si>
  <si>
    <t>10-00001010</t>
  </si>
  <si>
    <t>אירו</t>
  </si>
  <si>
    <t>0.04%</t>
  </si>
  <si>
    <t>מזומן דולר אוסטרלי</t>
  </si>
  <si>
    <t>10-00001015</t>
  </si>
  <si>
    <t>דולר אוסטרלי</t>
  </si>
  <si>
    <t>0.01%</t>
  </si>
  <si>
    <t>מזומן דולר ארה"ב</t>
  </si>
  <si>
    <t>10-00000014</t>
  </si>
  <si>
    <t>דולר ארה"ב</t>
  </si>
  <si>
    <t>0.30%</t>
  </si>
  <si>
    <t>מזומן דולר הונג קונג</t>
  </si>
  <si>
    <t>10-00001032</t>
  </si>
  <si>
    <t>דולר הונג קונג</t>
  </si>
  <si>
    <t>0.00%</t>
  </si>
  <si>
    <t>מזומן יין</t>
  </si>
  <si>
    <t>10-00001002</t>
  </si>
  <si>
    <t>יין</t>
  </si>
  <si>
    <t>מזומן כתר דני</t>
  </si>
  <si>
    <t>10-00001013</t>
  </si>
  <si>
    <t>כתר דני</t>
  </si>
  <si>
    <t>מזומן פזו מקסיקני</t>
  </si>
  <si>
    <t>10-00001021</t>
  </si>
  <si>
    <t>פזו מקסיקני</t>
  </si>
  <si>
    <t>מזומן פרנק שוצרי</t>
  </si>
  <si>
    <t>10-00001007</t>
  </si>
  <si>
    <t>פרנק שוצרי</t>
  </si>
  <si>
    <t>מזומן שטרלינג</t>
  </si>
  <si>
    <t>10-00001004</t>
  </si>
  <si>
    <t>שטרלינג</t>
  </si>
  <si>
    <t>0.09%</t>
  </si>
  <si>
    <t>סה"כ יתרות מזומנים ועו"ש נקובים במט"ח</t>
  </si>
  <si>
    <t>1,426.26</t>
  </si>
  <si>
    <t>0.46%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</si>
  <si>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</si>
  <si>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</si>
  <si>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</si>
  <si>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</si>
  <si>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</si>
  <si>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</si>
  <si>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</si>
  <si>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</si>
  <si>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</si>
  <si>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</si>
  <si>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</si>
  <si>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</si>
  <si>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14,022.67</t>
  </si>
  <si>
    <t>4.50%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</si>
  <si>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</si>
  <si>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</si>
  <si>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</si>
  <si>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</si>
  <si>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</si>
  <si>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</si>
  <si>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</si>
  <si>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</si>
  <si>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</si>
  <si>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</si>
  <si>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</si>
  <si>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</si>
  <si>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</si>
  <si>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</si>
  <si>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</si>
  <si>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</si>
  <si>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</si>
  <si>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</si>
  <si>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</si>
  <si>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</si>
  <si>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מ.ק.מ 815</t>
  </si>
  <si>
    <t>RF</t>
  </si>
  <si>
    <t>0.20%</t>
  </si>
  <si>
    <t>5,075.36</t>
  </si>
  <si>
    <t>0.05%</t>
  </si>
  <si>
    <t>1.63%</t>
  </si>
  <si>
    <t>מקמ 215</t>
  </si>
  <si>
    <t>2,572.20</t>
  </si>
  <si>
    <t>0.03%</t>
  </si>
  <si>
    <t>0.83%</t>
  </si>
  <si>
    <t>מקמ 515</t>
  </si>
  <si>
    <t>5,300.63</t>
  </si>
  <si>
    <t>1.70%</t>
  </si>
  <si>
    <t>מקמ 615</t>
  </si>
  <si>
    <t>0.07%</t>
  </si>
  <si>
    <t>ממשלתי שקלי 0142</t>
  </si>
  <si>
    <t>5.5000%</t>
  </si>
  <si>
    <t>3.66%</t>
  </si>
  <si>
    <t>6,097.11</t>
  </si>
  <si>
    <t>1.96%</t>
  </si>
  <si>
    <t>ממשלתי שקלי 0516</t>
  </si>
  <si>
    <t>2.5000%</t>
  </si>
  <si>
    <t>0.29%</t>
  </si>
  <si>
    <t>5,802.40</t>
  </si>
  <si>
    <t>1.86%</t>
  </si>
  <si>
    <t>ממשלתי שקלי 0816</t>
  </si>
  <si>
    <t>4.2500%</t>
  </si>
  <si>
    <t>0.34%</t>
  </si>
  <si>
    <t>8,471.12</t>
  </si>
  <si>
    <t>2.72%</t>
  </si>
  <si>
    <t>ממשלתי שקלי 1026</t>
  </si>
  <si>
    <t>6.2500%</t>
  </si>
  <si>
    <t>2.64%</t>
  </si>
  <si>
    <t>3,039.08</t>
  </si>
  <si>
    <t>0.98%</t>
  </si>
  <si>
    <t>סה"כ ממשלתי לא צמוד</t>
  </si>
  <si>
    <t>1.03%</t>
  </si>
  <si>
    <t>33,227,700.00</t>
  </si>
  <si>
    <t>36,570.60</t>
  </si>
  <si>
    <t>11.75%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</si>
  <si>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</si>
  <si>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</si>
  <si>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</si>
  <si>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</si>
  <si>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</si>
  <si>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</si>
  <si>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</si>
  <si>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Mbono 10% 05/12/24</t>
  </si>
  <si>
    <t>MX0MGO000078</t>
  </si>
  <si>
    <t>A-</t>
  </si>
  <si>
    <t>S&amp;P</t>
  </si>
  <si>
    <t>10.0000%</t>
  </si>
  <si>
    <t>2,982.84</t>
  </si>
  <si>
    <t>0.96%</t>
  </si>
  <si>
    <t>סה"כ אג"ח שהנפיקו ממשלות זרות בחו"ל</t>
  </si>
  <si>
    <t>22,999.20</t>
  </si>
  <si>
    <t>סה"כ ממשלתי חו"ל</t>
  </si>
  <si>
    <t>סה"כ תעודות התחייבות ממשלתיות</t>
  </si>
  <si>
    <t>33,250,699.20</t>
  </si>
  <si>
    <t>39,553.44</t>
  </si>
  <si>
    <t>12.71%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</si>
  <si>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</si>
  <si>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</si>
  <si>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</si>
  <si>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</si>
  <si>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</si>
  <si>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</si>
  <si>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</si>
  <si>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</si>
  <si>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</si>
  <si>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</si>
  <si>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</si>
  <si>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</si>
  <si>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</si>
  <si>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</si>
  <si>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</si>
  <si>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</si>
  <si>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</si>
  <si>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</si>
  <si>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</si>
  <si>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</si>
  <si>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</si>
  <si>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</si>
  <si>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</si>
  <si>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</si>
  <si>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</si>
  <si>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</si>
  <si>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</si>
  <si>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</si>
  <si>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</si>
  <si>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2.03%</t>
  </si>
  <si>
    <t>2,223.34</t>
  </si>
  <si>
    <t>0.13%</t>
  </si>
  <si>
    <t>0.71%</t>
  </si>
  <si>
    <t>מז טפ הנפק   38</t>
  </si>
  <si>
    <t>0.4100%</t>
  </si>
  <si>
    <t>0.36%</t>
  </si>
  <si>
    <t>2,311.31</t>
  </si>
  <si>
    <t>0.08%</t>
  </si>
  <si>
    <t>0.74%</t>
  </si>
  <si>
    <t>מזרחי הנפקות אג33</t>
  </si>
  <si>
    <t>2.6000%</t>
  </si>
  <si>
    <t>0.55%</t>
  </si>
  <si>
    <t>7,256.65</t>
  </si>
  <si>
    <t>2.33%</t>
  </si>
  <si>
    <t>פועלים הנפ אג25</t>
  </si>
  <si>
    <t>הפועלים הנפקות בעמ</t>
  </si>
  <si>
    <t>4.3500%</t>
  </si>
  <si>
    <t>0.84%</t>
  </si>
  <si>
    <t>0.27%</t>
  </si>
  <si>
    <t>פועלים הנפ אג33</t>
  </si>
  <si>
    <t>1.6000%</t>
  </si>
  <si>
    <t>0.50%</t>
  </si>
  <si>
    <t>3,040.01</t>
  </si>
  <si>
    <t>0.10%</t>
  </si>
  <si>
    <t>ארפורט אג3</t>
  </si>
  <si>
    <t>איירפורט סיטי בעמ</t>
  </si>
  <si>
    <t>נדל"ן ובינוי</t>
  </si>
  <si>
    <t>AA</t>
  </si>
  <si>
    <t>3.2000%</t>
  </si>
  <si>
    <t>0.02%</t>
  </si>
  <si>
    <t>לאומי מימון אג' ז</t>
  </si>
  <si>
    <t>לאומי חברה למימון‎</t>
  </si>
  <si>
    <t>4.1000%</t>
  </si>
  <si>
    <t>0.61%</t>
  </si>
  <si>
    <t>2,434.66</t>
  </si>
  <si>
    <t>0.14%</t>
  </si>
  <si>
    <t>0.78%</t>
  </si>
  <si>
    <t>לאומי מימון אג8</t>
  </si>
  <si>
    <t>4.4000%</t>
  </si>
  <si>
    <t>0.18%</t>
  </si>
  <si>
    <t>למן.ק10</t>
  </si>
  <si>
    <t>5.3000%</t>
  </si>
  <si>
    <t>5,366.89</t>
  </si>
  <si>
    <t>0.23%</t>
  </si>
  <si>
    <t>1.72%</t>
  </si>
  <si>
    <t>פועלים הנפ אג8</t>
  </si>
  <si>
    <t>4.5000%</t>
  </si>
  <si>
    <t>1,787.83</t>
  </si>
  <si>
    <t>0.16%</t>
  </si>
  <si>
    <t>0.57%</t>
  </si>
  <si>
    <t>פועלים הנפ אג9</t>
  </si>
  <si>
    <t>4.7000%</t>
  </si>
  <si>
    <t>0.45%</t>
  </si>
  <si>
    <t>1,612.73</t>
  </si>
  <si>
    <t>0.52%</t>
  </si>
  <si>
    <t>גזית גלוב אג11</t>
  </si>
  <si>
    <t>גזית-גלוב בעמ</t>
  </si>
  <si>
    <t>AA-</t>
  </si>
  <si>
    <t>מעלות/מידרוג</t>
  </si>
  <si>
    <t>5.3500%</t>
  </si>
  <si>
    <t>2.44%</t>
  </si>
  <si>
    <t>2,889.71</t>
  </si>
  <si>
    <t>0.93%</t>
  </si>
  <si>
    <t>מכתשים אגן אגחב</t>
  </si>
  <si>
    <t>מ.א. תעשיות‎</t>
  </si>
  <si>
    <t>כימיה גומי ופלסטיק</t>
  </si>
  <si>
    <t>5.1500%</t>
  </si>
  <si>
    <t>3.43%</t>
  </si>
  <si>
    <t>1,038.23</t>
  </si>
  <si>
    <t>0.33%</t>
  </si>
  <si>
    <t>אלוני חץ אג6</t>
  </si>
  <si>
    <t>אלוני-חץ נכסים והשקעות בעמ</t>
  </si>
  <si>
    <t>A+</t>
  </si>
  <si>
    <t>0.68%</t>
  </si>
  <si>
    <t>0.06%</t>
  </si>
  <si>
    <t>סלקום אג4</t>
  </si>
  <si>
    <t>סלקום ישראל בעמ</t>
  </si>
  <si>
    <t>שרותים</t>
  </si>
  <si>
    <t>5.1900%</t>
  </si>
  <si>
    <t>אפרק.ק27</t>
  </si>
  <si>
    <t>אפריקה-ישראל להשקעות בעמ</t>
  </si>
  <si>
    <t>מידרוג</t>
  </si>
  <si>
    <t>6.8000%</t>
  </si>
  <si>
    <t>6.51%</t>
  </si>
  <si>
    <t>כלל תעשיות אג13</t>
  </si>
  <si>
    <t>כלל תעשיות‎</t>
  </si>
  <si>
    <t>תעשיה</t>
  </si>
  <si>
    <t>1.66%</t>
  </si>
  <si>
    <t>דיסקונט השקעות אג6</t>
  </si>
  <si>
    <t>דיסקונט השקעות‎</t>
  </si>
  <si>
    <t>השקעה ואחזקות</t>
  </si>
  <si>
    <t>BBB+</t>
  </si>
  <si>
    <t>4.9500%</t>
  </si>
  <si>
    <t>3.80%</t>
  </si>
  <si>
    <t>1,435.71</t>
  </si>
  <si>
    <t>קרנו.ק2</t>
  </si>
  <si>
    <t>קרדן אן.וי.</t>
  </si>
  <si>
    <t>CC</t>
  </si>
  <si>
    <t>4.9000%</t>
  </si>
  <si>
    <t>30.70%</t>
  </si>
  <si>
    <t>אדרי-אל אג2</t>
  </si>
  <si>
    <t>אדרי-אל החזקות בעמ</t>
  </si>
  <si>
    <t>5.1860%</t>
  </si>
  <si>
    <t>4.64%</t>
  </si>
  <si>
    <t>חלל תקשורת סדרה יב</t>
  </si>
  <si>
    <t>חלל-תקשורת בעמ</t>
  </si>
  <si>
    <t>5.4500%</t>
  </si>
  <si>
    <t>2.54%</t>
  </si>
  <si>
    <t>0.15%</t>
  </si>
  <si>
    <t>סה"כ אגרות חוב קונצרניות צמודות</t>
  </si>
  <si>
    <t>2.12%</t>
  </si>
  <si>
    <t>29,433,034.09</t>
  </si>
  <si>
    <t>34,512.93</t>
  </si>
  <si>
    <t>11.09%</t>
  </si>
  <si>
    <t>אגרות חוב קונצרניות לא צמודות</t>
  </si>
  <si>
    <t>מכתשים אגן אג4</t>
  </si>
  <si>
    <t>6.5000%</t>
  </si>
  <si>
    <t>1.08%</t>
  </si>
  <si>
    <t>פרטנר ה 5.5%</t>
  </si>
  <si>
    <t>חברת פרטנר תקשורת בעמ</t>
  </si>
  <si>
    <t>תקשורת ומדיה</t>
  </si>
  <si>
    <t>1.14%</t>
  </si>
  <si>
    <t>סלקום אג5</t>
  </si>
  <si>
    <t>קונצרנים אחר</t>
  </si>
  <si>
    <t>1.22%</t>
  </si>
  <si>
    <t>כלל תעשיות טו 5.59%</t>
  </si>
  <si>
    <t>5.5900%</t>
  </si>
  <si>
    <t>1.51%</t>
  </si>
  <si>
    <t>צבי צרפתי סד ו 8.2%</t>
  </si>
  <si>
    <t>צבי צרפתי השקעות ובנין )2991(</t>
  </si>
  <si>
    <t>8.2000%</t>
  </si>
  <si>
    <t>3.40%</t>
  </si>
  <si>
    <t>סה"כ אגרות חוב קונצרניות לא צמודות</t>
  </si>
  <si>
    <t>1.26%</t>
  </si>
  <si>
    <t>581,607.91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</si>
  <si>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</si>
  <si>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</si>
  <si>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</si>
  <si>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</si>
  <si>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</si>
  <si>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3.33%</t>
  </si>
  <si>
    <t>סה"כ אגרות חוב קונצרניות צמודות למט"ח</t>
  </si>
  <si>
    <t>134,900.00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</si>
  <si>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</si>
  <si>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</si>
  <si>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</si>
  <si>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2.11%</t>
  </si>
  <si>
    <t>30,149,542.00</t>
  </si>
  <si>
    <t>35,298.83</t>
  </si>
  <si>
    <t>11.34%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</si>
  <si>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</si>
  <si>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</si>
  <si>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</si>
  <si>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</si>
  <si>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</si>
  <si>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</si>
  <si>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</si>
  <si>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</si>
  <si>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A</t>
  </si>
  <si>
    <t>3.99%</t>
  </si>
  <si>
    <t>0.19%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</si>
  <si>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</si>
  <si>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</si>
  <si>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</si>
  <si>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</si>
  <si>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</si>
  <si>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</si>
  <si>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10.96%</t>
  </si>
  <si>
    <t>SPG 10.5 04/19</t>
  </si>
  <si>
    <t>US828807CA39</t>
  </si>
  <si>
    <t>SIMON PROPERTY GROUP</t>
  </si>
  <si>
    <t>Diversified Financials (4020)</t>
  </si>
  <si>
    <t>10.3500%</t>
  </si>
  <si>
    <t>2.65%</t>
  </si>
  <si>
    <t>BAC 10 11/14</t>
  </si>
  <si>
    <t>XS0465881935</t>
  </si>
  <si>
    <t>Bank of America</t>
  </si>
  <si>
    <t>12.19%</t>
  </si>
  <si>
    <t>JPM 4.4 22/7/20</t>
  </si>
  <si>
    <t>US46625HHS22</t>
  </si>
  <si>
    <t>JPMORGAN CHASE &amp; CO</t>
  </si>
  <si>
    <t>2.90%</t>
  </si>
  <si>
    <t>0.12%</t>
  </si>
  <si>
    <t>Jpm 4.5% 24.02.22</t>
  </si>
  <si>
    <t>US46625HJD35</t>
  </si>
  <si>
    <t>JP MORGAN</t>
  </si>
  <si>
    <t>3.30%</t>
  </si>
  <si>
    <t>1,148.89</t>
  </si>
  <si>
    <t>0.37%</t>
  </si>
  <si>
    <t>Alria 4% 01/24</t>
  </si>
  <si>
    <t>US02209SAS23</t>
  </si>
  <si>
    <t>ALTRIA GROUP</t>
  </si>
  <si>
    <t>4.0000%</t>
  </si>
  <si>
    <t>3.72%</t>
  </si>
  <si>
    <t>Hcp  Inc 5.375 02/21</t>
  </si>
  <si>
    <t>US40414LAD10</t>
  </si>
  <si>
    <t>HCP INC</t>
  </si>
  <si>
    <t>Real Estate (4040)</t>
  </si>
  <si>
    <t>5.3750%</t>
  </si>
  <si>
    <t>3.27%</t>
  </si>
  <si>
    <t>Mco 4.875% 02/24</t>
  </si>
  <si>
    <t>US615369AC97</t>
  </si>
  <si>
    <t>Moody's corporation</t>
  </si>
  <si>
    <t>4.8750%</t>
  </si>
  <si>
    <t>3.90%</t>
  </si>
  <si>
    <t>Petroleos mexica 3.5</t>
  </si>
  <si>
    <t>US71654QBG64</t>
  </si>
  <si>
    <t>PETROLEOS MEXICANOS</t>
  </si>
  <si>
    <t>3.5000%</t>
  </si>
  <si>
    <t>4.07%</t>
  </si>
  <si>
    <t>Vz 5.15% 15/09/23</t>
  </si>
  <si>
    <t>US92343VBR42</t>
  </si>
  <si>
    <t>Verizon Communicati</t>
  </si>
  <si>
    <t>Telecommunication Services (5010)</t>
  </si>
  <si>
    <t>1,226.84</t>
  </si>
  <si>
    <t>0.39%</t>
  </si>
  <si>
    <t>ASSOC C6.95 11/18</t>
  </si>
  <si>
    <t>US046003JU47</t>
  </si>
  <si>
    <t>Associated CORP NA</t>
  </si>
  <si>
    <t>BBB</t>
  </si>
  <si>
    <t>6.9500%</t>
  </si>
  <si>
    <t>2.53%</t>
  </si>
  <si>
    <t>Bac 4.125 01/24</t>
  </si>
  <si>
    <t>US06051GFB05</t>
  </si>
  <si>
    <t>BANK OF AMERICA</t>
  </si>
  <si>
    <t>4.1250%</t>
  </si>
  <si>
    <t>3.86%</t>
  </si>
  <si>
    <t>0.31%</t>
  </si>
  <si>
    <t>Bac 5.7 24/01/22</t>
  </si>
  <si>
    <t>US06051GEM78</t>
  </si>
  <si>
    <t>5.7000%</t>
  </si>
  <si>
    <t>3.51%</t>
  </si>
  <si>
    <t>C 4.5% 14/01/2022</t>
  </si>
  <si>
    <t>US172967FT34</t>
  </si>
  <si>
    <t>CITIGROUP INC</t>
  </si>
  <si>
    <t>1,393.02</t>
  </si>
  <si>
    <t>Citigroup inc 8.5%</t>
  </si>
  <si>
    <t>US172967EV98</t>
  </si>
  <si>
    <t>8.5000%</t>
  </si>
  <si>
    <t>2.69%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</si>
  <si>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</si>
  <si>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</si>
  <si>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</si>
  <si>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</si>
  <si>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</si>
  <si>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</si>
  <si>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</si>
  <si>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</si>
  <si>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</si>
  <si>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Energy (1010)</t>
  </si>
  <si>
    <t>5.8750%</t>
  </si>
  <si>
    <t>4.83%</t>
  </si>
  <si>
    <t>Swk 5.75 12/15/53</t>
  </si>
  <si>
    <t>US854502AF89</t>
  </si>
  <si>
    <t>Stanley black &amp; decker i</t>
  </si>
  <si>
    <t>Capital Goods (2010)</t>
  </si>
  <si>
    <t>5.7500%</t>
  </si>
  <si>
    <t>4.34%</t>
  </si>
  <si>
    <t>VALEBZ 4 3/8 01/11/2</t>
  </si>
  <si>
    <t>US91911TAM53</t>
  </si>
  <si>
    <t>Vale overseas limite</t>
  </si>
  <si>
    <t>4.3750%</t>
  </si>
  <si>
    <t>4.29%</t>
  </si>
  <si>
    <t>Xtaln 4% 25/10/22</t>
  </si>
  <si>
    <t>USC98874AM93</t>
  </si>
  <si>
    <t>XSTRATA CANADA FIN</t>
  </si>
  <si>
    <t>bayer 3.75% 01/07/74</t>
  </si>
  <si>
    <t>DE000A11QR73</t>
  </si>
  <si>
    <t>BAYER AG</t>
  </si>
  <si>
    <t>Pharmaceuticals, Biotech&amp;Life Sci (3520)</t>
  </si>
  <si>
    <t>3.7500%</t>
  </si>
  <si>
    <t>3.58%</t>
  </si>
  <si>
    <t>vw 3.75% 24/03/49</t>
  </si>
  <si>
    <t>XS1048428012</t>
  </si>
  <si>
    <t>volkswagen intl fin</t>
  </si>
  <si>
    <t>1.23%</t>
  </si>
  <si>
    <t>BRFSBZ 5.875%</t>
  </si>
  <si>
    <t>USP1905CAA82</t>
  </si>
  <si>
    <t>BRF-BRASIL FOODS</t>
  </si>
  <si>
    <t>Food &amp; Staples Retailing (3010)</t>
  </si>
  <si>
    <t>BBB-</t>
  </si>
  <si>
    <t>4.65%</t>
  </si>
  <si>
    <t>Cbl 5.25% 12/23</t>
  </si>
  <si>
    <t>US12505JAA16</t>
  </si>
  <si>
    <t>Cbl &amp; Associates IP</t>
  </si>
  <si>
    <t>5.2500%</t>
  </si>
  <si>
    <t>GAZPRU 6.51% 03.22</t>
  </si>
  <si>
    <t>XS0290580595</t>
  </si>
  <si>
    <t>GAZPROM OAO-SPON ADR</t>
  </si>
  <si>
    <t>6.5100%</t>
  </si>
  <si>
    <t>6.19%</t>
  </si>
  <si>
    <t>Gazprom 9.25% 4.19</t>
  </si>
  <si>
    <t>XS0424860947</t>
  </si>
  <si>
    <t>Gazprom oao-spon</t>
  </si>
  <si>
    <t>9.2500%</t>
  </si>
  <si>
    <t>5.58%</t>
  </si>
  <si>
    <t>0.28%</t>
  </si>
  <si>
    <t>Leiau 5.95 13.11.12</t>
  </si>
  <si>
    <t>USQ55038AA33</t>
  </si>
  <si>
    <t>Leighton Finance usa pty</t>
  </si>
  <si>
    <t>5.9500%</t>
  </si>
  <si>
    <t>5.09%</t>
  </si>
  <si>
    <t>PETBRA 7.875% 15.03</t>
  </si>
  <si>
    <t>US71645WAN11</t>
  </si>
  <si>
    <t>Petrobras initl</t>
  </si>
  <si>
    <t>7.8750%</t>
  </si>
  <si>
    <t>4.26%</t>
  </si>
  <si>
    <t>RWE 7% 12/10/72</t>
  </si>
  <si>
    <t>XS0767140022</t>
  </si>
  <si>
    <t>RWE FINANCE</t>
  </si>
  <si>
    <t>Utilities (5510)</t>
  </si>
  <si>
    <t>7.0000%</t>
  </si>
  <si>
    <t>6.53%</t>
  </si>
  <si>
    <t>ndaq 41/4 06/01/24</t>
  </si>
  <si>
    <t>US631103AF50</t>
  </si>
  <si>
    <t>NASDAQ OMX GROUP</t>
  </si>
  <si>
    <t>4.17%</t>
  </si>
  <si>
    <t>Arcelormittal 9.85%</t>
  </si>
  <si>
    <t>US03938LAM63</t>
  </si>
  <si>
    <t>ARCELORMITTAL</t>
  </si>
  <si>
    <t>Materials (1510)</t>
  </si>
  <si>
    <t>BB+</t>
  </si>
  <si>
    <t>9.8500%</t>
  </si>
  <si>
    <t>4.48%</t>
  </si>
  <si>
    <t>Banvor 6.1/4 05.16.1</t>
  </si>
  <si>
    <t>XS0626896178</t>
  </si>
  <si>
    <t>BANCO VOTORANTIM</t>
  </si>
  <si>
    <t>Telefonica 6.5 29.09</t>
  </si>
  <si>
    <t>XS0972570351</t>
  </si>
  <si>
    <t>Telefonica S.A</t>
  </si>
  <si>
    <t>4.82%</t>
  </si>
  <si>
    <t>סה"כ אגרות חוב קונצרניות חברות זרות בחו"ל</t>
  </si>
  <si>
    <t>18,403,959.10</t>
  </si>
  <si>
    <t>20,039.68</t>
  </si>
  <si>
    <t>6.44%</t>
  </si>
  <si>
    <t>סה"כ אג"ח קונצרני בחו"ל</t>
  </si>
  <si>
    <t>סה"כ אג"ח קונצרני</t>
  </si>
  <si>
    <t>1.41%</t>
  </si>
  <si>
    <t>48,553,501.10</t>
  </si>
  <si>
    <t>55,338.51</t>
  </si>
  <si>
    <t>17.78%</t>
  </si>
  <si>
    <t>סחיר - מניות</t>
  </si>
  <si>
    <t>מניות</t>
  </si>
  <si>
    <t>מניות בישראל</t>
  </si>
  <si>
    <t>מניות תל אביב 25</t>
  </si>
  <si>
    <t>דיסקונט</t>
  </si>
  <si>
    <t>דיסקונט‎</t>
  </si>
  <si>
    <t>1,762.52</t>
  </si>
  <si>
    <t>מגדל ביטוח</t>
  </si>
  <si>
    <t>מגדל אחזקות ביטוח ופיננסים בעמ</t>
  </si>
  <si>
    <t>ביטוח</t>
  </si>
  <si>
    <t>1,477.77</t>
  </si>
  <si>
    <t>0.47%</t>
  </si>
  <si>
    <t>קבוצת דלק</t>
  </si>
  <si>
    <t>קבוצת דלק‎</t>
  </si>
  <si>
    <t>4,101.30</t>
  </si>
  <si>
    <t>1.32%</t>
  </si>
  <si>
    <t>גזית גלוב</t>
  </si>
  <si>
    <t>2,488.97</t>
  </si>
  <si>
    <t>0.80%</t>
  </si>
  <si>
    <t>קבוצת עזריאלי</t>
  </si>
  <si>
    <t>3,733.77</t>
  </si>
  <si>
    <t>1.20%</t>
  </si>
  <si>
    <t>שטראוס עלית</t>
  </si>
  <si>
    <t>שטראוס גרופ בעמ</t>
  </si>
  <si>
    <t>מזון וטבק</t>
  </si>
  <si>
    <t>1,643.86</t>
  </si>
  <si>
    <t>0.53%</t>
  </si>
  <si>
    <t>כיל</t>
  </si>
  <si>
    <t>כימיקלים לישראל בעמ</t>
  </si>
  <si>
    <t>סה"כ מניות תל אביב 25</t>
  </si>
  <si>
    <t>685,209.00</t>
  </si>
  <si>
    <t>15,785.89</t>
  </si>
  <si>
    <t>5.07%</t>
  </si>
  <si>
    <t>מניות תל אביב 75</t>
  </si>
  <si>
    <t>הראל</t>
  </si>
  <si>
    <t>הראל השקעות בביטוח ושרותים פינ</t>
  </si>
  <si>
    <t>0.22%</t>
  </si>
  <si>
    <t>בי קומיונקיישנס</t>
  </si>
  <si>
    <t>בי קומיוניקיישנס בעמ</t>
  </si>
  <si>
    <t>1,001.25</t>
  </si>
  <si>
    <t>0.32%</t>
  </si>
  <si>
    <t>אלוני חץ</t>
  </si>
  <si>
    <t>3,024.02</t>
  </si>
  <si>
    <t>0.97%</t>
  </si>
  <si>
    <t>אמות</t>
  </si>
  <si>
    <t>אמות השקעות בעמ</t>
  </si>
  <si>
    <t>0.24%</t>
  </si>
  <si>
    <t>וילאר</t>
  </si>
  <si>
    <t>וילאר אינטרנשיונל בעמ</t>
  </si>
  <si>
    <t>מליסרון</t>
  </si>
  <si>
    <t>מליסרון בעמ</t>
  </si>
  <si>
    <t>1,490.25</t>
  </si>
  <si>
    <t>0.48%</t>
  </si>
  <si>
    <t>ריט1</t>
  </si>
  <si>
    <t>ריט 1 בעמ</t>
  </si>
  <si>
    <t>1,175.54</t>
  </si>
  <si>
    <t>0.38%</t>
  </si>
  <si>
    <t>קרור 1</t>
  </si>
  <si>
    <t>קרור אחזקות בעמ</t>
  </si>
  <si>
    <t>טאואר</t>
  </si>
  <si>
    <t>-0.01%</t>
  </si>
  <si>
    <t>-0.05%</t>
  </si>
  <si>
    <t>יואל</t>
  </si>
  <si>
    <t>1,834.26</t>
  </si>
  <si>
    <t>0.59%</t>
  </si>
  <si>
    <t>אי די אי ביטוח</t>
  </si>
  <si>
    <t>אדבט</t>
  </si>
  <si>
    <t>שירותים פיננסיים</t>
  </si>
  <si>
    <t>0.17%</t>
  </si>
  <si>
    <t>דש איפקס</t>
  </si>
  <si>
    <t>מיטב דש השקעות בעמ</t>
  </si>
  <si>
    <t>סה"כ מניות תל אביב 75</t>
  </si>
  <si>
    <t>419,430.75</t>
  </si>
  <si>
    <t>12,161.00</t>
  </si>
  <si>
    <t>3.91%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</si>
  <si>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</si>
  <si>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</si>
  <si>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</si>
  <si>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</si>
  <si>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</si>
  <si>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</si>
  <si>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</si>
  <si>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</si>
  <si>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</si>
  <si>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0.11%</t>
  </si>
  <si>
    <t>אינרום</t>
  </si>
  <si>
    <t>אינרום תעשיות בנייה בע"מ</t>
  </si>
  <si>
    <t>מתכת ומוצרי בניה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</si>
  <si>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</si>
  <si>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</si>
  <si>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</si>
  <si>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</si>
  <si>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</si>
  <si>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</si>
  <si>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</si>
  <si>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</si>
  <si>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</si>
  <si>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</si>
  <si>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</si>
  <si>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</si>
  <si>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174,830.00</t>
  </si>
  <si>
    <t>1,623.91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</si>
  <si>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</si>
  <si>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</si>
  <si>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</si>
  <si>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</si>
  <si>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</si>
  <si>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1,279,469.75</t>
  </si>
  <si>
    <t>29,570.81</t>
  </si>
  <si>
    <t>9.50%</t>
  </si>
  <si>
    <t>מניות בחו"ל</t>
  </si>
  <si>
    <t>מניות חברות ישראליות בחו"ל</t>
  </si>
  <si>
    <t>israel chemicals</t>
  </si>
  <si>
    <t>IL002810146</t>
  </si>
  <si>
    <t>1,667.01</t>
  </si>
  <si>
    <t>0.54%</t>
  </si>
  <si>
    <t>סה"כ מניות חברות ישראליות בחו"ל</t>
  </si>
  <si>
    <t>230,568.00</t>
  </si>
  <si>
    <t>מניות חברות זרות בחו"ל</t>
  </si>
  <si>
    <t>Bg Group plc</t>
  </si>
  <si>
    <t>GB0008762899</t>
  </si>
  <si>
    <t>Bg Energy Capital Plc</t>
  </si>
  <si>
    <t>EOG resorces inc</t>
  </si>
  <si>
    <t>US26875P1012</t>
  </si>
  <si>
    <t>E.ON AG</t>
  </si>
  <si>
    <t>1,011.29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</si>
  <si>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</si>
  <si>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</si>
  <si>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</si>
  <si>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</si>
  <si>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</si>
  <si>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</si>
  <si>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</si>
  <si>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</si>
  <si>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</si>
  <si>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</si>
  <si>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</si>
  <si>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</si>
  <si>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Swouthwestern energy co</t>
  </si>
  <si>
    <t>US8454671095</t>
  </si>
  <si>
    <t>southwestern energy company</t>
  </si>
  <si>
    <t>TOTAL FINA (TOT</t>
  </si>
  <si>
    <t>US89151E1091</t>
  </si>
  <si>
    <t>TOTAL SA-SPON ADR</t>
  </si>
  <si>
    <t>Freeport Mcmpra,cop</t>
  </si>
  <si>
    <t>US35671D8570</t>
  </si>
  <si>
    <t>freeport-mcmoran copper&amp;gold inc</t>
  </si>
  <si>
    <t>Koninklijke ksm nv</t>
  </si>
  <si>
    <t>NL0000009827</t>
  </si>
  <si>
    <t>KONINKLIJKE DSM NV</t>
  </si>
  <si>
    <t>Boeing fom</t>
  </si>
  <si>
    <t>US0970231058</t>
  </si>
  <si>
    <t>Boeing Co</t>
  </si>
  <si>
    <t>1,534.38</t>
  </si>
  <si>
    <t>0.49%</t>
  </si>
  <si>
    <t>CHICAGO</t>
  </si>
  <si>
    <t>US1672501095</t>
  </si>
  <si>
    <t>Chicago Bridge &amp; Iron Co</t>
  </si>
  <si>
    <t>United technologies</t>
  </si>
  <si>
    <t>US9130171096</t>
  </si>
  <si>
    <t>VALLOUREC</t>
  </si>
  <si>
    <t>FR0000120354</t>
  </si>
  <si>
    <t>A.P MOELLER MAERSK</t>
  </si>
  <si>
    <t>DK0010244508</t>
  </si>
  <si>
    <t>A.P MOELLER-MAERSK</t>
  </si>
  <si>
    <t>MTR CORPORATION</t>
  </si>
  <si>
    <t>HK0066009694</t>
  </si>
  <si>
    <t>MTR CORP</t>
  </si>
  <si>
    <t>POST-AG-RE</t>
  </si>
  <si>
    <t>DE0005552004</t>
  </si>
  <si>
    <t>Deutche Post</t>
  </si>
  <si>
    <t>1,520.96</t>
  </si>
  <si>
    <t>BAYERISCHE (BMW)</t>
  </si>
  <si>
    <t>DE0005190003</t>
  </si>
  <si>
    <t>BAYERISCHE MOTOREN W</t>
  </si>
  <si>
    <t>Automobiles &amp; Components (2510)</t>
  </si>
  <si>
    <t>1,484.91</t>
  </si>
  <si>
    <t>Johnson control inc</t>
  </si>
  <si>
    <t>US4783661071</t>
  </si>
  <si>
    <t>Johonson Controls</t>
  </si>
  <si>
    <t>Volkswagen AG</t>
  </si>
  <si>
    <t>DE0007664039</t>
  </si>
  <si>
    <t>Volkswagen intl fin</t>
  </si>
  <si>
    <t>1,403.60</t>
  </si>
  <si>
    <t>ADIDAS AG</t>
  </si>
  <si>
    <t>DE000A1EWWW0</t>
  </si>
  <si>
    <t>Adidas ag</t>
  </si>
  <si>
    <t>Consumer Durables &amp; Apparel (2520)</t>
  </si>
  <si>
    <t>ASICS CORP</t>
  </si>
  <si>
    <t>JP3118000003</t>
  </si>
  <si>
    <t>Asics Corporation</t>
  </si>
  <si>
    <t>NIKE INC CL-B</t>
  </si>
  <si>
    <t>US6541061031</t>
  </si>
  <si>
    <t>NIKE INC</t>
  </si>
  <si>
    <t>EXPEDIA INC</t>
  </si>
  <si>
    <t>US30212P3038</t>
  </si>
  <si>
    <t>Expedia Inc</t>
  </si>
  <si>
    <t>Retailing (2550)</t>
  </si>
  <si>
    <t>PRICELINE COM</t>
  </si>
  <si>
    <t>US7415034039</t>
  </si>
  <si>
    <t>Priceline.com Inc</t>
  </si>
  <si>
    <t>1,074.52</t>
  </si>
  <si>
    <t>0.35%</t>
  </si>
  <si>
    <t>Tjx Companies inc</t>
  </si>
  <si>
    <t>US8725401090</t>
  </si>
  <si>
    <t>TJX COMPANIES INC</t>
  </si>
  <si>
    <t>1,049.44</t>
  </si>
  <si>
    <t>METRO AG ATAMMA</t>
  </si>
  <si>
    <t>DE0007257503</t>
  </si>
  <si>
    <t>Metro AG</t>
  </si>
  <si>
    <t>Nestle as</t>
  </si>
  <si>
    <t>CH0038863350</t>
  </si>
  <si>
    <t>NESTLE SA-REG</t>
  </si>
  <si>
    <t>1,220.86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</si>
  <si>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</si>
  <si>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</si>
  <si>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</si>
  <si>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</si>
  <si>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</si>
  <si>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</si>
  <si>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</si>
  <si>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</si>
  <si>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</si>
  <si>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</si>
  <si>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1,040.56</t>
  </si>
  <si>
    <t>Novartis ag reg shs</t>
  </si>
  <si>
    <t>CH0012005267</t>
  </si>
  <si>
    <t>Novartis AG</t>
  </si>
  <si>
    <t>ROCHE HOLDI</t>
  </si>
  <si>
    <t>CH0012032048</t>
  </si>
  <si>
    <t>Roche holdi inc</t>
  </si>
  <si>
    <t>1,265.44</t>
  </si>
  <si>
    <t>0.41%</t>
  </si>
  <si>
    <t>Sanofi-Aventis</t>
  </si>
  <si>
    <t>US80105N1054</t>
  </si>
  <si>
    <t>Sanofi-aventis</t>
  </si>
  <si>
    <t>WATSON PHARMACE</t>
  </si>
  <si>
    <t>US9426831031</t>
  </si>
  <si>
    <t>pfizer inc</t>
  </si>
  <si>
    <t>US7170811035</t>
  </si>
  <si>
    <t>WELLS FARGO &amp; CO</t>
  </si>
  <si>
    <t>US9497461015</t>
  </si>
  <si>
    <t>Banks (4010)</t>
  </si>
  <si>
    <t>1,582.34</t>
  </si>
  <si>
    <t>0.51%</t>
  </si>
  <si>
    <t>Blackstone group lp</t>
  </si>
  <si>
    <t>US09253U1088</t>
  </si>
  <si>
    <t>blackstone</t>
  </si>
  <si>
    <t>Citigroup Inc</t>
  </si>
  <si>
    <t>US1729674242</t>
  </si>
  <si>
    <t>PFIZER INC</t>
  </si>
  <si>
    <t>Deutsche boerse ag</t>
  </si>
  <si>
    <t>DE0005810055</t>
  </si>
  <si>
    <t>DEUTCHE BOERSE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</si>
  <si>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</si>
  <si>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</si>
  <si>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</si>
  <si>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</si>
  <si>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</si>
  <si>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</si>
  <si>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</si>
  <si>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</si>
  <si>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</si>
  <si>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</si>
  <si>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</si>
  <si>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</si>
  <si>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</si>
  <si>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</si>
  <si>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1,663.74</t>
  </si>
  <si>
    <t>Google inc cl-a</t>
  </si>
  <si>
    <t>US38259P5089</t>
  </si>
  <si>
    <t>Google Inc</t>
  </si>
  <si>
    <t>Software &amp; Services (4510)</t>
  </si>
  <si>
    <t>0.26%</t>
  </si>
  <si>
    <t>Google inc cl-c</t>
  </si>
  <si>
    <t>US38259P7069</t>
  </si>
  <si>
    <t>Apple computer inc</t>
  </si>
  <si>
    <t>US0378331005</t>
  </si>
  <si>
    <t>Technology Hardware &amp; Equipment (4520)</t>
  </si>
  <si>
    <t>1,855.77</t>
  </si>
  <si>
    <t>0.60%</t>
  </si>
  <si>
    <t>SANFISK CORP</t>
  </si>
  <si>
    <t>US80004C1018</t>
  </si>
  <si>
    <t>SANDISK CORP</t>
  </si>
  <si>
    <t>SAMSUNG E(SMSN)</t>
  </si>
  <si>
    <t>US7960508882</t>
  </si>
  <si>
    <t>SAMSUNG ELECTR-GDR</t>
  </si>
  <si>
    <t>Semiconductors (4530)</t>
  </si>
  <si>
    <t>1,779.03</t>
  </si>
  <si>
    <t>TAIWAN SEMI (TSM</t>
  </si>
  <si>
    <t>US8740391003</t>
  </si>
  <si>
    <t>TAIWAN SEMICONDUCTOR</t>
  </si>
  <si>
    <t>CONOCOPHIL(COP</t>
  </si>
  <si>
    <t>US20825C1045</t>
  </si>
  <si>
    <t>CONOCOPHILLIPS</t>
  </si>
  <si>
    <t>Energy (0010)</t>
  </si>
  <si>
    <t>0.25%</t>
  </si>
  <si>
    <t>GAZPROM (OGZD(</t>
  </si>
  <si>
    <t>US3682872078</t>
  </si>
  <si>
    <t>BASF AG(BAS</t>
  </si>
  <si>
    <t>DE000BASF111</t>
  </si>
  <si>
    <t>BASF SE</t>
  </si>
  <si>
    <t>Materials (0015)</t>
  </si>
  <si>
    <t>1,460.12</t>
  </si>
  <si>
    <t>סה"כ מניות חברות זרות בחו"ל</t>
  </si>
  <si>
    <t>1,163,437.37</t>
  </si>
  <si>
    <t>45,668.22</t>
  </si>
  <si>
    <t>14.67%</t>
  </si>
  <si>
    <t>סה"כ מניות בחו"ל</t>
  </si>
  <si>
    <t>1,394,005.37</t>
  </si>
  <si>
    <t>47,335.22</t>
  </si>
  <si>
    <t>15.21%</t>
  </si>
  <si>
    <t>סה"כ מניות</t>
  </si>
  <si>
    <t>2,673,475.12</t>
  </si>
  <si>
    <t>76,906.03</t>
  </si>
  <si>
    <t>24.71%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</si>
  <si>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</si>
  <si>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</si>
  <si>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</si>
  <si>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</si>
  <si>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</si>
  <si>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</si>
  <si>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</si>
  <si>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</si>
  <si>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</si>
  <si>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</si>
  <si>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</si>
  <si>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</si>
  <si>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</si>
  <si>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</si>
  <si>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</si>
  <si>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</si>
  <si>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</si>
  <si>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</si>
  <si>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</si>
  <si>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</si>
  <si>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</si>
  <si>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Spdr s&amp;p 500 etf tru</t>
  </si>
  <si>
    <t>US78462F1030</t>
  </si>
  <si>
    <t>Spdr s&amp;p</t>
  </si>
  <si>
    <t>ishares dax</t>
  </si>
  <si>
    <t>DE0005933931</t>
  </si>
  <si>
    <t>סה"כ תעודות סל שמחקות מדדי מניות</t>
  </si>
  <si>
    <t>13,087.56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</si>
  <si>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</si>
  <si>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</si>
  <si>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</si>
  <si>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</si>
  <si>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</si>
  <si>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</si>
  <si>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</si>
  <si>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</si>
  <si>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</si>
  <si>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</si>
  <si>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</si>
  <si>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</si>
  <si>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2,034.91</t>
  </si>
  <si>
    <t>0.63%</t>
  </si>
  <si>
    <t>0.65%</t>
  </si>
  <si>
    <t>אלטשולר שחם הירוקה*</t>
  </si>
  <si>
    <t>סה"כ תעודות השתתפות בקרנות נאמנות בישראל</t>
  </si>
  <si>
    <t>1,009,413.00</t>
  </si>
  <si>
    <t>2,271.13</t>
  </si>
  <si>
    <t>0.73%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</si>
  <si>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</si>
  <si>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</si>
  <si>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</si>
  <si>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</si>
  <si>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</si>
  <si>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Nutrimenta Singapore pte Itd</t>
  </si>
  <si>
    <t>Sands Capital grow</t>
  </si>
  <si>
    <t>IE00B85KB857</t>
  </si>
  <si>
    <t>Sands Capital funds plc</t>
  </si>
  <si>
    <t>סה"כ תעודות השתתפות בקרנות נאמנות בחו"ל</t>
  </si>
  <si>
    <t>18,180.39</t>
  </si>
  <si>
    <t>1,328.49</t>
  </si>
  <si>
    <t>0.43%</t>
  </si>
  <si>
    <t>סה"כ קרנות נאמנות בחו"ל</t>
  </si>
  <si>
    <t>סה"כ תעודות השתתפות בקרנות נאמנות</t>
  </si>
  <si>
    <t>1,027,593.39</t>
  </si>
  <si>
    <t>3,599.62</t>
  </si>
  <si>
    <t>1.16%</t>
  </si>
  <si>
    <t>סחיר - כתבי אופציה</t>
  </si>
  <si>
    <t>כתבי אופציה</t>
  </si>
  <si>
    <t>כתבי אופציה בישראל</t>
  </si>
  <si>
    <t>אינרום     אפ 1</t>
  </si>
  <si>
    <t>אלוני חץ אפ 11</t>
  </si>
  <si>
    <t>0.44%</t>
  </si>
  <si>
    <t>אלוני חץ אפ10</t>
  </si>
  <si>
    <t>קדסט.א1</t>
  </si>
  <si>
    <t>קדסט.א2</t>
  </si>
  <si>
    <t>סה"כ כתבי אופציה בישראל</t>
  </si>
  <si>
    <t>43,200.00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</si>
  <si>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</si>
  <si>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</si>
  <si>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</si>
  <si>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</si>
  <si>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</si>
  <si>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</si>
  <si>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</si>
  <si>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</si>
  <si>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</si>
  <si>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</si>
  <si>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</si>
  <si>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</si>
  <si>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</si>
  <si>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</si>
  <si>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</si>
  <si>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</si>
  <si>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</si>
  <si>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</si>
  <si>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</si>
  <si>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crude oil fut call 100 opt dec</t>
  </si>
  <si>
    <t>crude oil fut call 110 opt dec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</si>
  <si>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</si>
  <si>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</si>
  <si>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</si>
  <si>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</si>
  <si>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</si>
  <si>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</si>
  <si>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</si>
  <si>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</si>
  <si>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</si>
  <si>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</si>
  <si>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</si>
  <si>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dec14</t>
  </si>
  <si>
    <t>s&amp;p 500 emini fut dec14</t>
  </si>
  <si>
    <t>spi 200 dec14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</si>
  <si>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</si>
  <si>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</si>
  <si>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</si>
  <si>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</si>
  <si>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</si>
  <si>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</si>
  <si>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</si>
  <si>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</si>
  <si>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</si>
  <si>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</si>
  <si>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</si>
  <si>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</si>
  <si>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</si>
  <si>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</si>
  <si>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</si>
  <si>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</si>
  <si>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</si>
  <si>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</si>
  <si>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</si>
  <si>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</si>
  <si>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</si>
  <si>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</si>
  <si>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</si>
  <si>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</si>
  <si>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</si>
  <si>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</si>
  <si>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</si>
  <si>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</si>
  <si>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</si>
  <si>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8747</t>
  </si>
  <si>
    <t>2/10/2008</t>
  </si>
  <si>
    <t>4.8000%</t>
  </si>
  <si>
    <t>4.85%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</si>
  <si>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</si>
  <si>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</si>
  <si>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</si>
  <si>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</si>
  <si>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</si>
  <si>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</si>
  <si>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</si>
  <si>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</si>
  <si>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</si>
  <si>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</si>
  <si>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</si>
  <si>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</si>
  <si>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</si>
  <si>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</si>
  <si>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</si>
  <si>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</si>
  <si>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</si>
  <si>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</si>
  <si>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</si>
  <si>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</si>
  <si>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</si>
  <si>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</si>
  <si>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</si>
  <si>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</si>
  <si>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</si>
  <si>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</si>
  <si>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</si>
  <si>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</si>
  <si>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</si>
  <si>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</si>
  <si>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</si>
  <si>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</si>
  <si>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</si>
  <si>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</si>
  <si>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</si>
  <si>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</si>
  <si>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</si>
  <si>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</si>
  <si>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</si>
  <si>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</si>
  <si>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</si>
  <si>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</si>
  <si>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</si>
  <si>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</si>
  <si>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</si>
  <si>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</si>
  <si>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</si>
  <si>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</si>
  <si>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</si>
  <si>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</si>
  <si>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</si>
  <si>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</si>
  <si>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</si>
  <si>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</si>
  <si>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</si>
  <si>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</si>
  <si>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</si>
  <si>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</si>
  <si>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4.86%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</si>
  <si>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</si>
  <si>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</si>
  <si>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</si>
  <si>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</si>
  <si>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</si>
  <si>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</si>
  <si>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</si>
  <si>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</si>
  <si>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</si>
  <si>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</si>
  <si>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1,010.77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</si>
  <si>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</si>
  <si>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</si>
  <si>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</si>
  <si>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</si>
  <si>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</si>
  <si>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</si>
  <si>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</si>
  <si>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</si>
  <si>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</si>
  <si>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</si>
  <si>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1,147.87</t>
  </si>
  <si>
    <t>ערד 8787</t>
  </si>
  <si>
    <t>1/02/2012</t>
  </si>
  <si>
    <t>1,218.32</t>
  </si>
  <si>
    <t>ערד 8788</t>
  </si>
  <si>
    <t>1/03/2012</t>
  </si>
  <si>
    <t>1,388.99</t>
  </si>
  <si>
    <t>ערד 8789</t>
  </si>
  <si>
    <t>1/04/2012</t>
  </si>
  <si>
    <t>1,346.89</t>
  </si>
  <si>
    <t>ערד 8790</t>
  </si>
  <si>
    <t>1/05/2012</t>
  </si>
  <si>
    <t>1,270.31</t>
  </si>
  <si>
    <t>ערד 8791</t>
  </si>
  <si>
    <t>1/06/2012</t>
  </si>
  <si>
    <t>ערד 8792</t>
  </si>
  <si>
    <t>1/07/2012</t>
  </si>
  <si>
    <t>1,158.52</t>
  </si>
  <si>
    <t>ערד 8793</t>
  </si>
  <si>
    <t>1/08/2012</t>
  </si>
  <si>
    <t>1,981.62</t>
  </si>
  <si>
    <t>0.64%</t>
  </si>
  <si>
    <t>ערד 8794</t>
  </si>
  <si>
    <t>2/09/2012</t>
  </si>
  <si>
    <t>1,491.45</t>
  </si>
  <si>
    <t>ערד 8795</t>
  </si>
  <si>
    <t>2/10/2012</t>
  </si>
  <si>
    <t>1,743.20</t>
  </si>
  <si>
    <t>0.56%</t>
  </si>
  <si>
    <t>ערד 8796</t>
  </si>
  <si>
    <t>1/11/2012</t>
  </si>
  <si>
    <t>1,780.13</t>
  </si>
  <si>
    <t>ערד 8797</t>
  </si>
  <si>
    <t>2/12/2012</t>
  </si>
  <si>
    <t>1,693.51</t>
  </si>
  <si>
    <t>ערד 8798</t>
  </si>
  <si>
    <t>1/01/2013</t>
  </si>
  <si>
    <t>2,688.45</t>
  </si>
  <si>
    <t>0.86%</t>
  </si>
  <si>
    <t>ערד 8799</t>
  </si>
  <si>
    <t>1/02/2013</t>
  </si>
  <si>
    <t>1,648.28</t>
  </si>
  <si>
    <t>ערד 8801</t>
  </si>
  <si>
    <t>2/04/2013</t>
  </si>
  <si>
    <t>5,703.20</t>
  </si>
  <si>
    <t>1.83%</t>
  </si>
  <si>
    <t>ערד 8802</t>
  </si>
  <si>
    <t>1/05/2013</t>
  </si>
  <si>
    <t>2,347.80</t>
  </si>
  <si>
    <t>0.75%</t>
  </si>
  <si>
    <t>ערד 8803</t>
  </si>
  <si>
    <t>2/06/2013</t>
  </si>
  <si>
    <t>2,412.28</t>
  </si>
  <si>
    <t>0.77%</t>
  </si>
  <si>
    <t>ערד 8804</t>
  </si>
  <si>
    <t>1/07/2013</t>
  </si>
  <si>
    <t>1,206.57</t>
  </si>
  <si>
    <t>ערד 8805</t>
  </si>
  <si>
    <t>1/08/2013</t>
  </si>
  <si>
    <t>3,179.72</t>
  </si>
  <si>
    <t>1.02%</t>
  </si>
  <si>
    <t>ערד 8806</t>
  </si>
  <si>
    <t>1/09/2013</t>
  </si>
  <si>
    <t>1,225.20</t>
  </si>
  <si>
    <t>ערד 8807</t>
  </si>
  <si>
    <t>1/10/2013</t>
  </si>
  <si>
    <t>3,337.43</t>
  </si>
  <si>
    <t>1.07%</t>
  </si>
  <si>
    <t>ערד 8808</t>
  </si>
  <si>
    <t>1/11/2013</t>
  </si>
  <si>
    <t>4,424.26</t>
  </si>
  <si>
    <t>1.42%</t>
  </si>
  <si>
    <t>ערד 8809</t>
  </si>
  <si>
    <t>1/12/2013</t>
  </si>
  <si>
    <t>3,195.46</t>
  </si>
  <si>
    <t>ערד 8810</t>
  </si>
  <si>
    <t>1/01/2014</t>
  </si>
  <si>
    <t>3,098.03</t>
  </si>
  <si>
    <t>1.00%</t>
  </si>
  <si>
    <t>ערד 8811</t>
  </si>
  <si>
    <t>2/02/2014</t>
  </si>
  <si>
    <t>2,318.85</t>
  </si>
  <si>
    <t>ערד 8812</t>
  </si>
  <si>
    <t>2/03/2014</t>
  </si>
  <si>
    <t>4,031.88</t>
  </si>
  <si>
    <t>1.30%</t>
  </si>
  <si>
    <t>ערד 8813</t>
  </si>
  <si>
    <t>1/04/2014</t>
  </si>
  <si>
    <t>3,241.94</t>
  </si>
  <si>
    <t>1.04%</t>
  </si>
  <si>
    <t>ערד 8814</t>
  </si>
  <si>
    <t>1/05/2014</t>
  </si>
  <si>
    <t>2,735.05</t>
  </si>
  <si>
    <t>0.88%</t>
  </si>
  <si>
    <t>ערד 8815</t>
  </si>
  <si>
    <t>1/06/2014</t>
  </si>
  <si>
    <t>4,854.33</t>
  </si>
  <si>
    <t>1.56%</t>
  </si>
  <si>
    <t>ערד 8816</t>
  </si>
  <si>
    <t>1/07/2014</t>
  </si>
  <si>
    <t>3,420.80</t>
  </si>
  <si>
    <t>1.10%</t>
  </si>
  <si>
    <t>ערד 8817</t>
  </si>
  <si>
    <t>1/08/2014</t>
  </si>
  <si>
    <t>2,108.78</t>
  </si>
  <si>
    <t>ערד 8818</t>
  </si>
  <si>
    <t>1/09/2014</t>
  </si>
  <si>
    <t>4,378.21</t>
  </si>
  <si>
    <t>סה"כ ערד</t>
  </si>
  <si>
    <t>87,303,000.00</t>
  </si>
  <si>
    <t>90,038.02</t>
  </si>
  <si>
    <t>28.92%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</si>
  <si>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</si>
  <si>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</si>
  <si>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</si>
  <si>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</si>
  <si>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</si>
  <si>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</si>
  <si>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</si>
  <si>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</si>
  <si>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</si>
  <si>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</si>
  <si>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</si>
  <si>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</si>
  <si>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</si>
  <si>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</si>
  <si>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</si>
  <si>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</si>
  <si>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</si>
  <si>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</si>
  <si>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</si>
  <si>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</si>
  <si>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</si>
  <si>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</si>
  <si>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</si>
  <si>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</si>
  <si>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</si>
  <si>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</si>
  <si>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</si>
  <si>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</si>
  <si>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</si>
  <si>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</si>
  <si>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</si>
  <si>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</si>
  <si>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</si>
  <si>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</si>
  <si>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AAA</t>
  </si>
  <si>
    <t>14/07/2011</t>
  </si>
  <si>
    <t>1.19%</t>
  </si>
  <si>
    <t>רפאל סדרה ב</t>
  </si>
  <si>
    <t>רפאל - מערכות לח בעמ</t>
  </si>
  <si>
    <t>19/03/2012</t>
  </si>
  <si>
    <t>חשמל 2020 6.85%</t>
  </si>
  <si>
    <t>חברת החשמל לישראל בע</t>
  </si>
  <si>
    <t>12/02/2009</t>
  </si>
  <si>
    <t>6.8500%</t>
  </si>
  <si>
    <t>חשמל סד 2018 6.5%</t>
  </si>
  <si>
    <t>31/01/2007</t>
  </si>
  <si>
    <t>חשמל סד יב 2017 6.5%</t>
  </si>
  <si>
    <t>9/04/2006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</si>
  <si>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</si>
  <si>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</si>
  <si>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</si>
  <si>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</si>
  <si>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</si>
  <si>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0.67%</t>
  </si>
  <si>
    <t>נתיבי גז אגח ד</t>
  </si>
  <si>
    <t>10/04/2014</t>
  </si>
  <si>
    <t>2.9500%</t>
  </si>
  <si>
    <t>עזריאלי קבוצה אגח א</t>
  </si>
  <si>
    <t>קבוצת עזריאלי בעמ</t>
  </si>
  <si>
    <t>21/03/2007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</si>
  <si>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</si>
  <si>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</si>
  <si>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</si>
  <si>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</si>
  <si>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</si>
  <si>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</si>
  <si>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</si>
  <si>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</si>
  <si>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צמוד 2022</t>
  </si>
  <si>
    <t>12/01/2011</t>
  </si>
  <si>
    <t>6.0000%</t>
  </si>
  <si>
    <t>1.54%</t>
  </si>
  <si>
    <t>פתאל אגח א לס</t>
  </si>
  <si>
    <t>פתאל אחזקות</t>
  </si>
  <si>
    <t>22/04/2014</t>
  </si>
  <si>
    <t>3.9900%</t>
  </si>
  <si>
    <t>0.70%</t>
  </si>
  <si>
    <t>סה"כ אג"ח קונצרני צמוד מדד</t>
  </si>
  <si>
    <t>10,038,372.09</t>
  </si>
  <si>
    <t>4.14%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</si>
  <si>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</si>
  <si>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</si>
  <si>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</si>
  <si>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</si>
  <si>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5.62%</t>
  </si>
  <si>
    <t>סה"כ אג"ח קונצרני צמודות למט"ח</t>
  </si>
  <si>
    <t>810,343.06</t>
  </si>
  <si>
    <t>אג"ח קונצרני אחר</t>
  </si>
  <si>
    <t>סה"כ אג"ח קונצרני אחר</t>
  </si>
  <si>
    <t>סה"כ אג"ח קונצרני ל"ס בישראל</t>
  </si>
  <si>
    <t>10,848,715.15</t>
  </si>
  <si>
    <t>13,754.12</t>
  </si>
  <si>
    <t>4.42%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</si>
  <si>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</si>
  <si>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</si>
  <si>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</si>
  <si>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</si>
  <si>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</si>
  <si>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</si>
  <si>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</si>
  <si>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</si>
  <si>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</si>
  <si>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</si>
  <si>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</si>
  <si>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</si>
  <si>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malborough software</t>
  </si>
  <si>
    <t>US5710381089</t>
  </si>
  <si>
    <t>Marlborough Software development</t>
  </si>
  <si>
    <t>14,340.30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</si>
  <si>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</si>
  <si>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</si>
  <si>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</si>
  <si>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</si>
  <si>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</si>
  <si>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</si>
  <si>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Vintage Investment Partners VII</t>
  </si>
  <si>
    <t>קרן הון סיכון</t>
  </si>
  <si>
    <t>גלילות</t>
  </si>
  <si>
    <t>Glilot Capital investments</t>
  </si>
  <si>
    <t>לול</t>
  </si>
  <si>
    <t>Lool ventures L.P</t>
  </si>
  <si>
    <t>סה"כ קרנות הון סיכון</t>
  </si>
  <si>
    <t>136,064.68</t>
  </si>
  <si>
    <t>קרנות גידור</t>
  </si>
  <si>
    <t>ספרה</t>
  </si>
  <si>
    <t>Shepra fund L.P</t>
  </si>
  <si>
    <t>קרן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</si>
  <si>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</si>
  <si>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</si>
  <si>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</si>
  <si>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</si>
  <si>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</si>
  <si>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</si>
  <si>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100,797.53</t>
  </si>
  <si>
    <t>קרנות השקעה אחרות</t>
  </si>
  <si>
    <t>FIMI Israel Opportunity 5 fund L.P</t>
  </si>
  <si>
    <t>Fimi Israel Opportunity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</si>
  <si>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</si>
  <si>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</si>
  <si>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</si>
  <si>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</si>
  <si>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</si>
  <si>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</si>
  <si>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322,654.53</t>
  </si>
  <si>
    <t>סה"כ קרנות השקעה ל"ס בישראל</t>
  </si>
  <si>
    <t>559,751.62</t>
  </si>
  <si>
    <t>קרנות השקעה ל"ס בחו"ל</t>
  </si>
  <si>
    <t>BSP Absolute Return Fund of Funds Ltd</t>
  </si>
  <si>
    <t>BSP Absolute Return Fund of Funds Ltd Cl</t>
  </si>
  <si>
    <t>Kane Street Fund</t>
  </si>
  <si>
    <t>1,211,960.00</t>
  </si>
  <si>
    <t>1,245.54</t>
  </si>
  <si>
    <t>0.40%</t>
  </si>
  <si>
    <t>דנמרק IPDS P/S</t>
  </si>
  <si>
    <t>169,981.14</t>
  </si>
  <si>
    <t>Avenue Europe II</t>
  </si>
  <si>
    <t>Avenue Europe II Fund</t>
  </si>
  <si>
    <t>ICG FUND L.P</t>
  </si>
  <si>
    <t>L.P ICG North American Private Debt Fund</t>
  </si>
  <si>
    <t>403,360.98</t>
  </si>
  <si>
    <t>סה"כ קרנות השקעה ל"ס בחו"ל</t>
  </si>
  <si>
    <t>1,785,302.12</t>
  </si>
  <si>
    <t>1,864.01</t>
  </si>
  <si>
    <t>סה"כ קרנות השקעה ל"ס</t>
  </si>
  <si>
    <t>2,345,053.74</t>
  </si>
  <si>
    <t>2,838.52</t>
  </si>
  <si>
    <t>0.91%</t>
  </si>
  <si>
    <t>לא סחיר - כתבי אופציה</t>
  </si>
  <si>
    <t>כתבי אופציה ל"ס</t>
  </si>
  <si>
    <t>כתבי אופציה ל"ס בישראל</t>
  </si>
  <si>
    <t>אופציה ויליפוד</t>
  </si>
  <si>
    <t>6,800.00</t>
  </si>
  <si>
    <t>סה"כ כתבי אופציה ל"ס בישראל</t>
  </si>
  <si>
    <t>כתבי אופציה ל"ס בחו"ל</t>
  </si>
  <si>
    <t>marlborough software</t>
  </si>
  <si>
    <t>כתב אופציה VW</t>
  </si>
  <si>
    <t>83,150.09</t>
  </si>
  <si>
    <t>סה"כ כתבי אופציה ל"ס בחו"ל</t>
  </si>
  <si>
    <t>סה"כ כתבי אופציה ל"ס</t>
  </si>
  <si>
    <t>89,950.09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</si>
  <si>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</si>
  <si>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</si>
  <si>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</si>
  <si>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</si>
  <si>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</si>
  <si>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</si>
  <si>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</si>
  <si>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</si>
  <si>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</si>
  <si>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</si>
  <si>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</si>
  <si>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</si>
  <si>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</si>
  <si>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</si>
  <si>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</si>
  <si>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</si>
  <si>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</si>
  <si>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</si>
  <si>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</si>
  <si>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</si>
  <si>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</si>
  <si>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</si>
  <si>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</si>
  <si>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</si>
  <si>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</si>
  <si>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$ 4.6432 29/10 FW</t>
  </si>
  <si>
    <t>12/08/2014</t>
  </si>
  <si>
    <t>סה"כ חוזים מדדים כולל מניות</t>
  </si>
  <si>
    <t>חוזים ₪ / מט"ח</t>
  </si>
  <si>
    <t>$ 3.4167 01/10 FW</t>
  </si>
  <si>
    <t>6/08/2014</t>
  </si>
  <si>
    <t>-0.04%</t>
  </si>
  <si>
    <t>$ 3.4237 05/11 FW</t>
  </si>
  <si>
    <t>28/07/2014</t>
  </si>
  <si>
    <t>-0.03%</t>
  </si>
  <si>
    <t>$ 3.4250 05/11 FW</t>
  </si>
  <si>
    <t>-0.20%</t>
  </si>
  <si>
    <t>$ 3.4295 01/10 FW</t>
  </si>
  <si>
    <t>8/07/2014</t>
  </si>
  <si>
    <t>$ 3.49895 19/11 FW</t>
  </si>
  <si>
    <t>18/08/2014</t>
  </si>
  <si>
    <t>-0.02%</t>
  </si>
  <si>
    <t>-0.24%</t>
  </si>
  <si>
    <t>13/11 FW 3.7644</t>
  </si>
  <si>
    <t>4/08/2014</t>
  </si>
  <si>
    <t>13/11 FW 3.7664</t>
  </si>
  <si>
    <t>13/11 FW 3.8772</t>
  </si>
  <si>
    <t>15/09/2014</t>
  </si>
  <si>
    <t>13/11 FW 3.8781</t>
  </si>
  <si>
    <t>22/07FW 0.6277</t>
  </si>
  <si>
    <t>3/07/2014</t>
  </si>
  <si>
    <t>22/10FW 0.6166</t>
  </si>
  <si>
    <t>23/07/2014</t>
  </si>
  <si>
    <t>3.6029 11/12 FW</t>
  </si>
  <si>
    <t>9/09/2014</t>
  </si>
  <si>
    <t>3.6039 11/12 FW</t>
  </si>
  <si>
    <t>-0.08%</t>
  </si>
  <si>
    <t>3.6824 07/01 FW</t>
  </si>
  <si>
    <t>29/09/2014</t>
  </si>
  <si>
    <t>3.6875 01/10 FW</t>
  </si>
  <si>
    <t>4.68471 04/12 FW</t>
  </si>
  <si>
    <t>10/09/2014</t>
  </si>
  <si>
    <t>4.6872 29/10 FW</t>
  </si>
  <si>
    <t>2/09/2014</t>
  </si>
  <si>
    <t>4.692 29/10 FW</t>
  </si>
  <si>
    <t>4.693 04/12 FW</t>
  </si>
  <si>
    <t>4.76327 29/10 FW</t>
  </si>
  <si>
    <t>21/10/2014</t>
  </si>
  <si>
    <t>סה"כ חוזים ₪ / מט"ח</t>
  </si>
  <si>
    <t>-0.63%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</si>
  <si>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</si>
  <si>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</si>
  <si>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</si>
  <si>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</si>
  <si>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</si>
  <si>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</si>
  <si>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</si>
  <si>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-15,104,393.00</t>
  </si>
  <si>
    <t>-1,966.72</t>
  </si>
  <si>
    <t>חוזים עתידיים ל"ס בחו"ל</t>
  </si>
  <si>
    <t>swap MSFT#1 07.08.20</t>
  </si>
  <si>
    <t>7/08/2014</t>
  </si>
  <si>
    <t>35,841.50</t>
  </si>
  <si>
    <t>חוזים מטבע</t>
  </si>
  <si>
    <t>סה"כ חוזים מטבע</t>
  </si>
  <si>
    <t>swap HYG #1 29.09.14</t>
  </si>
  <si>
    <t>16,997.00</t>
  </si>
  <si>
    <t>סה"כ חוזים עתידיים ל"ס בחו"ל</t>
  </si>
  <si>
    <t>52,838.50</t>
  </si>
  <si>
    <t>סה"כ חוזים עתידיים ל"ס</t>
  </si>
  <si>
    <t>-15,051,554.50</t>
  </si>
  <si>
    <t>-1,969.62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</si>
  <si>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</si>
  <si>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</si>
  <si>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</si>
  <si>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</si>
  <si>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</si>
  <si>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</si>
  <si>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</si>
  <si>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</si>
  <si>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</si>
  <si>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</si>
  <si>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</si>
  <si>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0.85%</t>
  </si>
  <si>
    <t>18,000.00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</si>
  <si>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</si>
  <si>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</si>
  <si>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</si>
  <si>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</si>
  <si>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</si>
  <si>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</si>
  <si>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</si>
  <si>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</si>
  <si>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</si>
  <si>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</si>
  <si>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</si>
  <si>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1.46%</t>
  </si>
  <si>
    <t>1.53%</t>
  </si>
  <si>
    <t>3.2500%</t>
  </si>
  <si>
    <t>2.24%</t>
  </si>
  <si>
    <t>1,577.77</t>
  </si>
  <si>
    <t>4.49%</t>
  </si>
  <si>
    <t>1,079.03</t>
  </si>
  <si>
    <t>4.5500%</t>
  </si>
  <si>
    <t>4.45%</t>
  </si>
  <si>
    <t>-49.55%</t>
  </si>
  <si>
    <t>2,488.11</t>
  </si>
  <si>
    <t>7.5000%</t>
  </si>
  <si>
    <t>2.85%</t>
  </si>
  <si>
    <t>סה"כ הלוואות מובטחות בבטחונות אחרים</t>
  </si>
  <si>
    <t>-18.14%</t>
  </si>
  <si>
    <t>5,972,117.58</t>
  </si>
  <si>
    <t>6,160.19</t>
  </si>
  <si>
    <t>1.98%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</si>
  <si>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</si>
  <si>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</si>
  <si>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</si>
  <si>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</si>
  <si>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</si>
  <si>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</si>
  <si>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</si>
  <si>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</si>
  <si>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</si>
  <si>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</si>
  <si>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3.48%</t>
  </si>
  <si>
    <t>2,535.29</t>
  </si>
  <si>
    <t>0.81%</t>
  </si>
  <si>
    <t>0.7500%</t>
  </si>
  <si>
    <t>1.59%</t>
  </si>
  <si>
    <t>3.4000%</t>
  </si>
  <si>
    <t>סה"כ הלוואות לא מובטחות</t>
  </si>
  <si>
    <t>2.89%</t>
  </si>
  <si>
    <t>3,417,200.00</t>
  </si>
  <si>
    <t>3,674.62</t>
  </si>
  <si>
    <t>1.18%</t>
  </si>
  <si>
    <t>סה"כ הלוואות בישראל</t>
  </si>
  <si>
    <t>-10.28%</t>
  </si>
  <si>
    <t>9,389,317.58</t>
  </si>
  <si>
    <t>9,834.80</t>
  </si>
  <si>
    <t>3.16%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</si>
  <si>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</si>
  <si>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</si>
  <si>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</si>
  <si>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</si>
  <si>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</si>
  <si>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</si>
  <si>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5.0000%</t>
  </si>
  <si>
    <t>1,858.33</t>
  </si>
  <si>
    <t>סה"כ הלוואות מובטחות בבטחונות אחרים בחול</t>
  </si>
  <si>
    <t>1,840,110.00</t>
  </si>
  <si>
    <t>הלוואות לא מובטחות בחול</t>
  </si>
  <si>
    <t>סה"כ הלוואות לא מובטחות בחול</t>
  </si>
  <si>
    <t>285,944.68</t>
  </si>
  <si>
    <t>סה"כ הלוואות בחו"ל</t>
  </si>
  <si>
    <t>4.40%</t>
  </si>
  <si>
    <t>2,126,054.68</t>
  </si>
  <si>
    <t>2,133.43</t>
  </si>
  <si>
    <t>0.69%</t>
  </si>
  <si>
    <t>סה"כ הלוואות</t>
  </si>
  <si>
    <t>-7.67%</t>
  </si>
  <si>
    <t>11,515,372.27</t>
  </si>
  <si>
    <t>11,968.24</t>
  </si>
  <si>
    <t>3.84%</t>
  </si>
  <si>
    <t>פקדונות</t>
  </si>
  <si>
    <t>פקדונות בישראל</t>
  </si>
  <si>
    <t>פקדונות צמוד למדד</t>
  </si>
  <si>
    <t>פקדון 0.45% 09/2015</t>
  </si>
  <si>
    <t>0.4500%</t>
  </si>
  <si>
    <t>3,016.44</t>
  </si>
  <si>
    <t>סה"כ פקדונות צמוד למדד</t>
  </si>
  <si>
    <t>3,024,000.00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</si>
  <si>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</si>
  <si>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</si>
  <si>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</si>
  <si>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</si>
  <si>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</si>
  <si>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</si>
  <si>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</si>
  <si>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</si>
  <si>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</si>
  <si>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</si>
  <si>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</si>
  <si>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</si>
  <si>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</si>
  <si>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</si>
  <si>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</si>
  <si>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</si>
  <si>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</si>
  <si>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</si>
  <si>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נדל"ן בזק חיפה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</si>
  <si>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</si>
  <si>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</si>
  <si>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</si>
  <si>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</si>
  <si>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</si>
  <si>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</si>
  <si>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Berlin- Grossbeeren</t>
  </si>
  <si>
    <t>Lander Sarl</t>
  </si>
  <si>
    <t>Dortmund</t>
  </si>
  <si>
    <t>Koblenz</t>
  </si>
  <si>
    <t>Ludwigshafen Real Estate</t>
  </si>
  <si>
    <t>1,742.26</t>
  </si>
  <si>
    <t>Neuss</t>
  </si>
  <si>
    <t>סה"כ מקרקעין מניב בחול</t>
  </si>
  <si>
    <t>2,204.22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</si>
  <si>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</si>
  <si>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</si>
  <si>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</si>
  <si>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</si>
  <si>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2,356.17</t>
  </si>
  <si>
    <t>0.76%</t>
  </si>
  <si>
    <t>השקעות אחרות</t>
  </si>
  <si>
    <t>השקעות אחרות בישראל</t>
  </si>
  <si>
    <t>אחרים</t>
  </si>
  <si>
    <t>חוז דמנ הון חברה מנהלת</t>
  </si>
  <si>
    <t>חוז דמנ הפקדות חב מנהלת</t>
  </si>
  <si>
    <t>חוז הפרשה לביטוח/ריסק</t>
  </si>
  <si>
    <t>-1,059.08</t>
  </si>
  <si>
    <t>-0.34%</t>
  </si>
  <si>
    <t>חוז התחשבנות עם עמיתים</t>
  </si>
  <si>
    <t>חוז מס הכנסה מני"ע</t>
  </si>
  <si>
    <t>חוז מס הכנסה עמיתים</t>
  </si>
  <si>
    <t>לקבלים בש"ח</t>
  </si>
  <si>
    <t>סה"כ השקעות אחרות בישראל</t>
  </si>
  <si>
    <t>-1,062.21</t>
  </si>
  <si>
    <t>השקעות אחרות בחו"ל</t>
  </si>
  <si>
    <t>לקבלים במט"ח</t>
  </si>
  <si>
    <t>סה"כ השקעות אחרות בחו"ל</t>
  </si>
  <si>
    <t>סה"כ השקעות אחרות</t>
  </si>
  <si>
    <t>-1,048.99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</si>
  <si>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</si>
  <si>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</si>
  <si>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</si>
  <si>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</si>
  <si>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</si>
  <si>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</si>
  <si>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</si>
  <si>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</si>
  <si>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</si>
  <si>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</si>
  <si>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</si>
  <si>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</si>
  <si>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</si>
  <si>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</si>
  <si>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</si>
  <si>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</si>
  <si>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</si>
  <si>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</si>
  <si>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</si>
  <si>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</si>
  <si>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</si>
  <si>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</si>
  <si>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</si>
  <si>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</si>
  <si>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</si>
  <si>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</si>
  <si>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</si>
  <si>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</si>
  <si>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</si>
  <si>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</si>
  <si>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</si>
  <si>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</si>
  <si>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</si>
  <si>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</si>
  <si>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</si>
  <si>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</si>
  <si>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</si>
  <si>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</si>
  <si>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</si>
  <si>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</si>
  <si>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</si>
  <si>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</si>
  <si>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דולר קנדי</t>
  </si>
  <si>
    <t>כתר שוודי</t>
  </si>
  <si>
    <t>דינר ידרני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</si>
  <si>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</si>
  <si>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</si>
  <si>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</si>
  <si>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</si>
  <si>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</si>
  <si>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</si>
  <si>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</si>
  <si>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</si>
  <si>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</si>
  <si>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</si>
  <si>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</si>
  <si>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</si>
  <si>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</si>
  <si>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</si>
  <si>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</si>
  <si>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</si>
  <si>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</si>
  <si>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</si>
  <si>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</si>
  <si>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5 03/2011</t>
  </si>
  <si>
    <t xml:space="preserve">הלוואה 16 08/2014 </t>
  </si>
  <si>
    <t>הלוואה 12 11/2013</t>
  </si>
  <si>
    <t>הלוואה 10 08/2013</t>
  </si>
  <si>
    <t>הלוואה 7 02/2013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</si>
  <si>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</si>
  <si>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</si>
  <si>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</si>
  <si>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</si>
  <si>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</si>
  <si>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8 05/2013</t>
  </si>
  <si>
    <t xml:space="preserve">הלוואה 13 03/2014 </t>
  </si>
  <si>
    <t xml:space="preserve">הלוואה 14 04/2014 </t>
  </si>
  <si>
    <t xml:space="preserve">הלוואה 15 07/2014 </t>
  </si>
  <si>
    <t>הלוואה 2 03/2010</t>
  </si>
  <si>
    <t>בנק לאומי לישראל בעמ</t>
  </si>
  <si>
    <t>קרן ריאלטי 2</t>
  </si>
  <si>
    <t>Fimi Israel Opportunity 5</t>
  </si>
  <si>
    <t>קרן תשתיות לישראל II</t>
  </si>
  <si>
    <t>הופק בתוכנת פריים זהב, מהדורה 5.20 פריים מערכות, טלפון 03-6000160, פקס 03-6121600, www.primesys.co.il</t>
  </si>
  <si>
    <t>רשימת נכסים ליום ל-30/09/2014 בחברה אלטשולר שחם קרן פנסיה מקיפה</t>
  </si>
  <si>
    <t>שם קופה: אלטשולר שחם פנסיה מקיפה, מספר אישור: 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</si>
</sst>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0.00%"/>
    <numFmt numFmtId="165" formatCode="##0.0000"/>
    <numFmt numFmtId="166" formatCode="0.0000%"/>
    <numFmt numFmtId="167" formatCode="_(* #,##0.00_);_(* \(#,##0.00\);_(* &quot;-&quot;??_);_(@_)"/>
    <numFmt numFmtId="168" formatCode="_(* #,##0_);_(* \(#,##0\);_(* &quot;-&quot;??_);_(@_)"/>
  </numFmts>
  <fonts count="11"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7" fontId="10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66" fontId="8" fillId="0" borderId="0" xfId="0" applyNumberFormat="1" applyFont="1"/>
    <xf numFmtId="2" fontId="5" fillId="0" borderId="0" xfId="0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5" fillId="0" borderId="0" xfId="1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10" fontId="4" fillId="0" borderId="0" xfId="1" applyNumberFormat="1" applyFont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4" fontId="0" fillId="0" borderId="0" xfId="0" applyNumberFormat="1"/>
    <xf numFmtId="14" fontId="6" fillId="0" borderId="0" xfId="0" applyNumberFormat="1" applyFont="1" applyAlignment="1">
      <alignment horizontal="right" readingOrder="2"/>
    </xf>
    <xf numFmtId="0" fontId="8" fillId="0" borderId="0" xfId="0" applyFont="1"/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4" fontId="9" fillId="0" borderId="0" xfId="2" applyNumberFormat="1" applyFont="1"/>
    <xf numFmtId="0" fontId="0" fillId="0" borderId="0" xfId="0" applyFill="1"/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0" fontId="6" fillId="0" borderId="0" xfId="2" applyFont="1" applyAlignment="1">
      <alignment horizontal="right" readingOrder="2"/>
    </xf>
    <xf numFmtId="0" fontId="6" fillId="0" borderId="0" xfId="2" applyFont="1" applyFill="1" applyAlignment="1">
      <alignment horizontal="right" readingOrder="2"/>
    </xf>
    <xf numFmtId="17" fontId="8" fillId="0" borderId="0" xfId="0" applyNumberFormat="1" applyFont="1"/>
    <xf numFmtId="0" fontId="6" fillId="0" borderId="0" xfId="3" applyFont="1" applyAlignment="1">
      <alignment horizontal="right" readingOrder="2"/>
    </xf>
    <xf numFmtId="0" fontId="2" fillId="0" borderId="0" xfId="0" applyFont="1" applyFill="1"/>
    <xf numFmtId="10" fontId="6" fillId="0" borderId="0" xfId="1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68" fontId="0" fillId="0" borderId="0" xfId="4" applyNumberFormat="1" applyFont="1" applyFill="1"/>
    <xf numFmtId="10" fontId="6" fillId="0" borderId="0" xfId="1" applyNumberFormat="1" applyFont="1" applyAlignment="1">
      <alignment horizontal="right" readingOrder="2"/>
    </xf>
    <xf numFmtId="17" fontId="0" fillId="0" borderId="0" xfId="0" applyNumberFormat="1"/>
  </cellXfs>
  <cellStyles count="5">
    <cellStyle name="Comma 2" xfId="4"/>
    <cellStyle name="Normal" xfId="0" builtinId="0"/>
    <cellStyle name="Normal 10 2 2" xfId="2"/>
    <cellStyle name="Normal 57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G38" sqref="G38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1698</v>
      </c>
    </row>
    <row r="4" spans="1:3" ht="18">
      <c r="A4" s="1" t="s">
        <v>1676</v>
      </c>
    </row>
    <row r="6" spans="1:3">
      <c r="A6" s="2"/>
    </row>
    <row r="8" spans="1:3" ht="15">
      <c r="A8" s="3"/>
    </row>
    <row r="10" spans="1:3" ht="15.75">
      <c r="A10" s="8" t="s">
        <v>1699</v>
      </c>
    </row>
    <row r="13" spans="1:3">
      <c r="A13" s="5"/>
      <c r="B13" s="5"/>
      <c r="C13" s="5"/>
    </row>
    <row r="15" spans="1:3">
      <c r="A15" s="4" t="s">
        <v>1626</v>
      </c>
      <c r="B15" s="4" t="s">
        <v>1627</v>
      </c>
      <c r="C15" s="4" t="s">
        <v>1628</v>
      </c>
    </row>
    <row r="16" spans="1:3">
      <c r="A16" s="14"/>
      <c r="B16" s="14"/>
      <c r="C16" s="14"/>
    </row>
    <row r="17" spans="1:3">
      <c r="A17" s="7" t="s">
        <v>1629</v>
      </c>
      <c r="B17" s="9">
        <v>14022.666739999999</v>
      </c>
      <c r="C17" s="10">
        <v>4.5046132280508806E-2</v>
      </c>
    </row>
    <row r="18" spans="1:3">
      <c r="A18" s="7" t="s">
        <v>1630</v>
      </c>
      <c r="B18" s="9">
        <v>176211.92099999997</v>
      </c>
      <c r="C18" s="10">
        <v>0.5660596268843916</v>
      </c>
    </row>
    <row r="19" spans="1:3">
      <c r="A19" s="7" t="s">
        <v>1631</v>
      </c>
      <c r="B19" s="9">
        <v>39553.439429999999</v>
      </c>
      <c r="C19" s="10">
        <v>0.12706067239196708</v>
      </c>
    </row>
    <row r="20" spans="1:3">
      <c r="A20" s="7" t="s">
        <v>1632</v>
      </c>
      <c r="B20" s="9">
        <v>0</v>
      </c>
      <c r="C20" s="10">
        <v>0</v>
      </c>
    </row>
    <row r="21" spans="1:3">
      <c r="A21" s="7" t="s">
        <v>1633</v>
      </c>
      <c r="B21" s="9">
        <v>55338.508649999996</v>
      </c>
      <c r="C21" s="10">
        <v>0.17776831091216402</v>
      </c>
    </row>
    <row r="22" spans="1:3">
      <c r="A22" s="7" t="s">
        <v>1634</v>
      </c>
      <c r="B22" s="9">
        <v>76906.030219999986</v>
      </c>
      <c r="C22" s="10">
        <v>0.2470513829282466</v>
      </c>
    </row>
    <row r="23" spans="1:3">
      <c r="A23" s="7" t="s">
        <v>1635</v>
      </c>
      <c r="B23" s="9">
        <v>965.92146000000002</v>
      </c>
      <c r="C23" s="10">
        <v>3.1029066486780248E-3</v>
      </c>
    </row>
    <row r="24" spans="1:3">
      <c r="A24" s="7" t="s">
        <v>1636</v>
      </c>
      <c r="B24" s="9">
        <v>3599.62473</v>
      </c>
      <c r="C24" s="10">
        <v>1.1563362001981858E-2</v>
      </c>
    </row>
    <row r="25" spans="1:3">
      <c r="A25" s="7" t="s">
        <v>1637</v>
      </c>
      <c r="B25" s="9">
        <v>64.828999999999994</v>
      </c>
      <c r="C25" s="10">
        <v>2.0825537422799122E-4</v>
      </c>
    </row>
    <row r="26" spans="1:3">
      <c r="A26" s="7" t="s">
        <v>1638</v>
      </c>
      <c r="B26" s="9">
        <v>2.956</v>
      </c>
      <c r="C26" s="10">
        <v>9.4957948791118502E-6</v>
      </c>
    </row>
    <row r="27" spans="1:3">
      <c r="A27" s="7" t="s">
        <v>1639</v>
      </c>
      <c r="B27" s="9">
        <v>-219.38849000000044</v>
      </c>
      <c r="C27" s="10">
        <v>-7.0475916775307359E-4</v>
      </c>
    </row>
    <row r="28" spans="1:3">
      <c r="A28" s="7" t="s">
        <v>1640</v>
      </c>
      <c r="B28" s="9">
        <v>0</v>
      </c>
      <c r="C28" s="10">
        <v>0</v>
      </c>
    </row>
    <row r="29" spans="1:3">
      <c r="A29" s="7" t="s">
        <v>1641</v>
      </c>
      <c r="B29" s="9">
        <v>104769.23503999997</v>
      </c>
      <c r="C29" s="10">
        <v>0.33655858104915348</v>
      </c>
    </row>
    <row r="30" spans="1:3">
      <c r="A30" s="7" t="s">
        <v>1631</v>
      </c>
      <c r="B30" s="9">
        <v>90038.021599999993</v>
      </c>
      <c r="C30" s="10">
        <v>0.28923632761659068</v>
      </c>
    </row>
    <row r="31" spans="1:3">
      <c r="A31" s="7" t="s">
        <v>1642</v>
      </c>
      <c r="B31" s="9">
        <v>0</v>
      </c>
      <c r="C31" s="10">
        <v>0</v>
      </c>
    </row>
    <row r="32" spans="1:3">
      <c r="A32" s="7" t="s">
        <v>1643</v>
      </c>
      <c r="B32" s="9">
        <v>13754.11557</v>
      </c>
      <c r="C32" s="10">
        <v>4.418344390944471E-2</v>
      </c>
    </row>
    <row r="33" spans="1:3">
      <c r="A33" s="7" t="s">
        <v>1644</v>
      </c>
      <c r="B33" s="9">
        <v>53.4893</v>
      </c>
      <c r="C33" s="10">
        <v>1.7182795027986382E-4</v>
      </c>
    </row>
    <row r="34" spans="1:3">
      <c r="A34" s="7" t="s">
        <v>1645</v>
      </c>
      <c r="B34" s="9">
        <v>2838.5162400000004</v>
      </c>
      <c r="C34" s="10">
        <v>9.1183924140960156E-3</v>
      </c>
    </row>
    <row r="35" spans="1:3">
      <c r="A35" s="7" t="s">
        <v>1646</v>
      </c>
      <c r="B35" s="9">
        <v>31.494790000000002</v>
      </c>
      <c r="C35" s="10">
        <v>1.0117322922892527E-4</v>
      </c>
    </row>
    <row r="36" spans="1:3">
      <c r="A36" s="7" t="s">
        <v>1647</v>
      </c>
      <c r="B36" s="9">
        <v>0</v>
      </c>
      <c r="C36" s="10">
        <v>0</v>
      </c>
    </row>
    <row r="37" spans="1:3">
      <c r="A37" s="7" t="s">
        <v>1648</v>
      </c>
      <c r="B37" s="9">
        <v>-1969.61706</v>
      </c>
      <c r="C37" s="10">
        <v>-6.3271581840863792E-3</v>
      </c>
    </row>
    <row r="38" spans="1:3">
      <c r="A38" s="7" t="s">
        <v>1649</v>
      </c>
      <c r="B38" s="9">
        <v>23.214599999999997</v>
      </c>
      <c r="C38" s="10">
        <v>7.4574113599671832E-5</v>
      </c>
    </row>
    <row r="39" spans="1:3">
      <c r="A39" s="7" t="s">
        <v>1650</v>
      </c>
      <c r="B39" s="9">
        <v>11968.237759999998</v>
      </c>
      <c r="C39" s="10">
        <v>3.8446525992354888E-2</v>
      </c>
    </row>
    <row r="40" spans="1:3">
      <c r="A40" s="7" t="s">
        <v>1651</v>
      </c>
      <c r="B40" s="9">
        <v>3016.44</v>
      </c>
      <c r="C40" s="10">
        <v>9.6899511181150703E-3</v>
      </c>
    </row>
    <row r="41" spans="1:3">
      <c r="A41" s="7" t="s">
        <v>1652</v>
      </c>
      <c r="B41" s="9">
        <v>2356.174</v>
      </c>
      <c r="C41" s="10">
        <v>7.5689259145793244E-3</v>
      </c>
    </row>
    <row r="42" spans="1:3">
      <c r="A42" s="7" t="s">
        <v>1653</v>
      </c>
      <c r="B42" s="9">
        <v>-1048.9865400000165</v>
      </c>
      <c r="C42" s="10">
        <v>-3.3697432391033202E-3</v>
      </c>
    </row>
    <row r="43" spans="1:3">
      <c r="A43" s="15"/>
      <c r="B43" s="15"/>
      <c r="C43" s="15"/>
    </row>
    <row r="44" spans="1:3">
      <c r="A44" s="4" t="s">
        <v>1654</v>
      </c>
      <c r="B44" s="11">
        <v>311295.69267000002</v>
      </c>
      <c r="C44" s="12">
        <v>1</v>
      </c>
    </row>
    <row r="48" spans="1:3">
      <c r="A48" s="16" t="s">
        <v>1655</v>
      </c>
      <c r="B48" s="16" t="s">
        <v>88</v>
      </c>
      <c r="C48" s="16"/>
    </row>
    <row r="50" spans="1:2">
      <c r="A50" s="7" t="s">
        <v>40</v>
      </c>
      <c r="B50" s="13">
        <v>3.6949999999999998</v>
      </c>
    </row>
    <row r="51" spans="1:2">
      <c r="A51" s="7" t="s">
        <v>48</v>
      </c>
      <c r="B51" s="13">
        <v>3.3651</v>
      </c>
    </row>
    <row r="52" spans="1:2">
      <c r="A52" s="7" t="s">
        <v>60</v>
      </c>
      <c r="B52" s="13">
        <v>5.9776999999999996</v>
      </c>
    </row>
    <row r="53" spans="1:2">
      <c r="A53" s="7" t="s">
        <v>57</v>
      </c>
      <c r="B53" s="13">
        <v>3.8534000000000002</v>
      </c>
    </row>
    <row r="54" spans="1:2">
      <c r="A54" s="7" t="s">
        <v>1656</v>
      </c>
      <c r="B54" s="13">
        <v>3.3029999999999999</v>
      </c>
    </row>
    <row r="55" spans="1:2">
      <c r="A55" s="7" t="s">
        <v>32</v>
      </c>
      <c r="B55" s="13">
        <v>4.6486000000000001</v>
      </c>
    </row>
    <row r="56" spans="1:2">
      <c r="A56" s="7" t="s">
        <v>1657</v>
      </c>
      <c r="B56" s="13">
        <v>0.50819999999999999</v>
      </c>
    </row>
    <row r="57" spans="1:2">
      <c r="A57" s="7" t="s">
        <v>1658</v>
      </c>
      <c r="B57" s="13">
        <v>5.2114000000000003</v>
      </c>
    </row>
    <row r="58" spans="1:2">
      <c r="A58" s="7" t="s">
        <v>51</v>
      </c>
      <c r="B58" s="13">
        <v>0.62460000000000004</v>
      </c>
    </row>
    <row r="59" spans="1:2">
      <c r="A59" s="7" t="s">
        <v>1659</v>
      </c>
      <c r="B59" s="13">
        <v>0.32769999999999999</v>
      </c>
    </row>
    <row r="60" spans="1:2">
      <c r="A60" s="7" t="s">
        <v>36</v>
      </c>
      <c r="B60" s="13">
        <v>3.2172000000000001</v>
      </c>
    </row>
    <row r="61" spans="1:2">
      <c r="A61" s="7" t="s">
        <v>1660</v>
      </c>
      <c r="B61" s="13">
        <v>0.57230000000000003</v>
      </c>
    </row>
    <row r="62" spans="1:2">
      <c r="A62" s="7" t="s">
        <v>1661</v>
      </c>
      <c r="B62" s="13">
        <v>2.9845000000000002</v>
      </c>
    </row>
    <row r="63" spans="1:2">
      <c r="A63" s="7" t="s">
        <v>54</v>
      </c>
      <c r="B63" s="13">
        <v>0.27379999999999999</v>
      </c>
    </row>
    <row r="64" spans="1:2">
      <c r="A64" s="7" t="s">
        <v>1662</v>
      </c>
      <c r="B64" s="13">
        <v>0.28079999999999999</v>
      </c>
    </row>
    <row r="65" spans="1:2">
      <c r="A65" s="7" t="s">
        <v>434</v>
      </c>
      <c r="B65" s="13">
        <v>9.35E-2</v>
      </c>
    </row>
    <row r="66" spans="1:2">
      <c r="A66" s="7" t="s">
        <v>355</v>
      </c>
      <c r="B66" s="13">
        <v>1.5094000000000001</v>
      </c>
    </row>
    <row r="67" spans="1:2">
      <c r="A67" s="7" t="s">
        <v>1663</v>
      </c>
      <c r="B67" s="13">
        <v>3.0466000000000002</v>
      </c>
    </row>
    <row r="68" spans="1:2">
      <c r="A68" s="7" t="s">
        <v>1664</v>
      </c>
      <c r="B68" s="13">
        <v>0.5998</v>
      </c>
    </row>
    <row r="69" spans="1:2">
      <c r="A69" s="7" t="s">
        <v>1665</v>
      </c>
      <c r="B69" s="13">
        <v>11.392300000000001</v>
      </c>
    </row>
    <row r="70" spans="1:2">
      <c r="A70" s="7" t="s">
        <v>1666</v>
      </c>
      <c r="B70" s="13">
        <v>0.121</v>
      </c>
    </row>
    <row r="71" spans="1:2">
      <c r="A71" s="7" t="s">
        <v>1667</v>
      </c>
      <c r="B71" s="13">
        <v>1.6999999999999999E-3</v>
      </c>
    </row>
    <row r="72" spans="1:2">
      <c r="A72" s="7" t="s">
        <v>1668</v>
      </c>
      <c r="B72" s="13">
        <v>2.8654000000000002</v>
      </c>
    </row>
    <row r="73" spans="1:2">
      <c r="A73" s="7" t="s">
        <v>1669</v>
      </c>
      <c r="B73" s="13">
        <v>1.6354</v>
      </c>
    </row>
    <row r="74" spans="1:2">
      <c r="A74" s="7" t="s">
        <v>44</v>
      </c>
      <c r="B74" s="13">
        <v>0.47539999999999999</v>
      </c>
    </row>
    <row r="75" spans="1:2">
      <c r="A75" s="7" t="s">
        <v>1670</v>
      </c>
      <c r="B75" s="13">
        <v>2.8942000000000001</v>
      </c>
    </row>
    <row r="76" spans="1:2">
      <c r="A76" s="7" t="s">
        <v>1671</v>
      </c>
      <c r="B76" s="13">
        <v>0.60209999999999997</v>
      </c>
    </row>
    <row r="77" spans="1:2">
      <c r="A77" s="7" t="s">
        <v>1672</v>
      </c>
      <c r="B77" s="13">
        <v>1.1282000000000001</v>
      </c>
    </row>
    <row r="78" spans="1:2">
      <c r="A78" s="7" t="s">
        <v>1673</v>
      </c>
      <c r="B78" s="13">
        <v>1.5154000000000001</v>
      </c>
    </row>
    <row r="79" spans="1:2">
      <c r="A79" s="7" t="s">
        <v>1674</v>
      </c>
      <c r="B79" s="13">
        <v>0.17119999999999999</v>
      </c>
    </row>
    <row r="80" spans="1:2">
      <c r="A80" s="7" t="s">
        <v>1675</v>
      </c>
      <c r="B80" s="13">
        <v>5.9855</v>
      </c>
    </row>
    <row r="83" spans="1:1">
      <c r="A8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A11" zoomScale="80" zoomScaleNormal="80" workbookViewId="0">
      <selection activeCell="B11" sqref="B1:J1048576"/>
    </sheetView>
  </sheetViews>
  <sheetFormatPr defaultColWidth="9.28515625" defaultRowHeight="12.75"/>
  <cols>
    <col min="1" max="1" width="37.7109375" customWidth="1"/>
    <col min="2" max="2" width="9.85546875" bestFit="1" customWidth="1"/>
    <col min="3" max="3" width="6" bestFit="1" customWidth="1"/>
    <col min="4" max="4" width="9.5703125" bestFit="1" customWidth="1"/>
    <col min="5" max="5" width="10.5703125" bestFit="1" customWidth="1"/>
    <col min="6" max="6" width="8.5703125" bestFit="1" customWidth="1"/>
    <col min="7" max="7" width="6.7109375" bestFit="1" customWidth="1"/>
    <col min="8" max="8" width="8.42578125" bestFit="1" customWidth="1"/>
    <col min="9" max="9" width="20.28515625" bestFit="1" customWidth="1"/>
    <col min="10" max="10" width="17.85546875" bestFit="1" customWidth="1"/>
  </cols>
  <sheetData>
    <row r="2" spans="1:10" ht="18">
      <c r="A2" s="1" t="s">
        <v>1698</v>
      </c>
    </row>
    <row r="4" spans="1:10" ht="18">
      <c r="A4" s="1" t="s">
        <v>927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928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929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930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931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45</v>
      </c>
    </row>
    <row r="22" spans="1:10">
      <c r="A22" s="6" t="s">
        <v>932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933</v>
      </c>
      <c r="B23" s="6"/>
      <c r="C23" s="6"/>
      <c r="D23" s="6"/>
      <c r="E23" s="6"/>
      <c r="F23" s="6" t="s">
        <v>67</v>
      </c>
      <c r="G23" s="6"/>
      <c r="H23" s="6" t="s">
        <v>67</v>
      </c>
      <c r="I23" s="6"/>
      <c r="J23" s="6" t="s">
        <v>45</v>
      </c>
    </row>
    <row r="25" spans="1:10">
      <c r="A25" s="6" t="s">
        <v>934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935</v>
      </c>
      <c r="B26" s="6"/>
      <c r="C26" s="6"/>
      <c r="D26" s="6"/>
      <c r="E26" s="6"/>
      <c r="F26" s="6" t="s">
        <v>67</v>
      </c>
      <c r="G26" s="6"/>
      <c r="H26" s="6" t="s">
        <v>67</v>
      </c>
      <c r="I26" s="6"/>
      <c r="J26" s="6" t="s">
        <v>45</v>
      </c>
    </row>
    <row r="28" spans="1:10">
      <c r="A28" s="6" t="s">
        <v>936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937</v>
      </c>
      <c r="B29" s="6"/>
      <c r="C29" s="6"/>
      <c r="D29" s="6"/>
      <c r="E29" s="6"/>
      <c r="F29" s="6" t="s">
        <v>67</v>
      </c>
      <c r="G29" s="6"/>
      <c r="H29" s="6" t="s">
        <v>67</v>
      </c>
      <c r="I29" s="6"/>
      <c r="J29" s="6" t="s">
        <v>45</v>
      </c>
    </row>
    <row r="31" spans="1:10">
      <c r="A31" s="4" t="s">
        <v>938</v>
      </c>
      <c r="B31" s="4"/>
      <c r="C31" s="4"/>
      <c r="D31" s="4"/>
      <c r="E31" s="4"/>
      <c r="F31" s="4" t="s">
        <v>67</v>
      </c>
      <c r="G31" s="4"/>
      <c r="H31" s="4" t="s">
        <v>67</v>
      </c>
      <c r="I31" s="4"/>
      <c r="J31" s="4" t="s">
        <v>45</v>
      </c>
    </row>
    <row r="34" spans="1:10">
      <c r="A34" s="4" t="s">
        <v>939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930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931</v>
      </c>
      <c r="B36" s="6"/>
      <c r="C36" s="6"/>
      <c r="D36" s="6"/>
      <c r="E36" s="6"/>
      <c r="F36" s="6" t="s">
        <v>67</v>
      </c>
      <c r="G36" s="6"/>
      <c r="H36" s="6" t="s">
        <v>67</v>
      </c>
      <c r="I36" s="6"/>
      <c r="J36" s="6" t="s">
        <v>45</v>
      </c>
    </row>
    <row r="38" spans="1:10">
      <c r="A38" s="6" t="s">
        <v>940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941</v>
      </c>
      <c r="B39" s="6"/>
      <c r="C39" s="6"/>
      <c r="D39" s="6"/>
      <c r="E39" s="6"/>
      <c r="F39" s="6" t="s">
        <v>67</v>
      </c>
      <c r="G39" s="6"/>
      <c r="H39" s="6" t="s">
        <v>67</v>
      </c>
      <c r="I39" s="6"/>
      <c r="J39" s="6" t="s">
        <v>45</v>
      </c>
    </row>
    <row r="41" spans="1:10">
      <c r="A41" s="6" t="s">
        <v>934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935</v>
      </c>
      <c r="B42" s="6"/>
      <c r="C42" s="6"/>
      <c r="D42" s="6"/>
      <c r="E42" s="6"/>
      <c r="F42" s="6" t="s">
        <v>67</v>
      </c>
      <c r="G42" s="6"/>
      <c r="H42" s="6" t="s">
        <v>67</v>
      </c>
      <c r="I42" s="6"/>
      <c r="J42" s="6" t="s">
        <v>45</v>
      </c>
    </row>
    <row r="44" spans="1:10">
      <c r="A44" s="6" t="s">
        <v>942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943</v>
      </c>
      <c r="B45" s="7">
        <v>70396742</v>
      </c>
      <c r="C45" s="7"/>
      <c r="D45" s="7" t="s">
        <v>1677</v>
      </c>
      <c r="E45" s="7" t="s">
        <v>40</v>
      </c>
      <c r="F45" s="7">
        <v>18.47</v>
      </c>
      <c r="G45" s="7">
        <v>21</v>
      </c>
      <c r="H45" s="7">
        <v>3.88</v>
      </c>
      <c r="I45" s="7" t="s">
        <v>45</v>
      </c>
      <c r="J45" s="7" t="s">
        <v>45</v>
      </c>
    </row>
    <row r="46" spans="1:10">
      <c r="A46" s="7" t="s">
        <v>944</v>
      </c>
      <c r="B46" s="7">
        <v>70397245</v>
      </c>
      <c r="C46" s="7"/>
      <c r="D46" s="7" t="s">
        <v>1677</v>
      </c>
      <c r="E46" s="7" t="s">
        <v>40</v>
      </c>
      <c r="F46" s="7">
        <v>-18.47</v>
      </c>
      <c r="G46" s="7">
        <v>5</v>
      </c>
      <c r="H46" s="7">
        <v>-0.92</v>
      </c>
      <c r="I46" s="7" t="s">
        <v>45</v>
      </c>
      <c r="J46" s="7" t="s">
        <v>45</v>
      </c>
    </row>
    <row r="47" spans="1:10">
      <c r="A47" s="6" t="s">
        <v>945</v>
      </c>
      <c r="B47" s="6"/>
      <c r="C47" s="6"/>
      <c r="D47" s="6"/>
      <c r="E47" s="6"/>
      <c r="F47" s="6" t="s">
        <v>67</v>
      </c>
      <c r="G47" s="6"/>
      <c r="H47" s="6">
        <v>2.96</v>
      </c>
      <c r="I47" s="6"/>
      <c r="J47" s="6" t="s">
        <v>45</v>
      </c>
    </row>
    <row r="49" spans="1:10">
      <c r="A49" s="6" t="s">
        <v>936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937</v>
      </c>
      <c r="B50" s="6"/>
      <c r="C50" s="6"/>
      <c r="D50" s="6"/>
      <c r="E50" s="6"/>
      <c r="F50" s="6" t="s">
        <v>67</v>
      </c>
      <c r="G50" s="6"/>
      <c r="H50" s="6" t="s">
        <v>67</v>
      </c>
      <c r="I50" s="6"/>
      <c r="J50" s="6" t="s">
        <v>45</v>
      </c>
    </row>
    <row r="52" spans="1:10">
      <c r="A52" s="4" t="s">
        <v>946</v>
      </c>
      <c r="B52" s="4"/>
      <c r="C52" s="4"/>
      <c r="D52" s="4"/>
      <c r="E52" s="4"/>
      <c r="F52" s="4" t="s">
        <v>67</v>
      </c>
      <c r="G52" s="4"/>
      <c r="H52" s="4">
        <v>2.96</v>
      </c>
      <c r="I52" s="4"/>
      <c r="J52" s="4" t="s">
        <v>45</v>
      </c>
    </row>
    <row r="55" spans="1:10">
      <c r="A55" s="4" t="s">
        <v>947</v>
      </c>
      <c r="B55" s="4"/>
      <c r="C55" s="4"/>
      <c r="D55" s="4"/>
      <c r="E55" s="4"/>
      <c r="F55" s="4" t="s">
        <v>67</v>
      </c>
      <c r="G55" s="4"/>
      <c r="H55" s="4">
        <v>2.96</v>
      </c>
      <c r="I55" s="4"/>
      <c r="J55" s="4" t="s">
        <v>45</v>
      </c>
    </row>
    <row r="58" spans="1:10">
      <c r="A58" s="7" t="s">
        <v>82</v>
      </c>
      <c r="B58" s="7"/>
      <c r="C58" s="7"/>
      <c r="D58" s="7"/>
      <c r="E58" s="7"/>
      <c r="F58" s="7"/>
      <c r="G58" s="7"/>
      <c r="H58" s="7"/>
      <c r="I58" s="7"/>
      <c r="J58" s="7"/>
    </row>
    <row r="62" spans="1:10">
      <c r="A6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45"/>
  <sheetViews>
    <sheetView rightToLeft="1" workbookViewId="0">
      <selection activeCell="L13" sqref="L13"/>
    </sheetView>
  </sheetViews>
  <sheetFormatPr defaultColWidth="9.28515625" defaultRowHeight="12.75"/>
  <cols>
    <col min="1" max="1" width="30.7109375" customWidth="1"/>
    <col min="2" max="2" width="9.140625" bestFit="1" customWidth="1"/>
    <col min="3" max="3" width="5.7109375" bestFit="1" customWidth="1"/>
    <col min="4" max="4" width="8.85546875" bestFit="1" customWidth="1"/>
    <col min="5" max="5" width="10.7109375" bestFit="1" customWidth="1"/>
    <col min="6" max="6" width="8" bestFit="1" customWidth="1"/>
    <col min="7" max="7" width="7" bestFit="1" customWidth="1"/>
  </cols>
  <sheetData>
    <row r="2" spans="1:7" ht="18">
      <c r="A2" s="1" t="s">
        <v>1698</v>
      </c>
    </row>
    <row r="4" spans="1:7" ht="18">
      <c r="A4" s="1" t="s">
        <v>948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87</v>
      </c>
      <c r="G11" s="4" t="s">
        <v>88</v>
      </c>
    </row>
    <row r="12" spans="1:7">
      <c r="A12" s="5"/>
      <c r="B12" s="5"/>
      <c r="C12" s="5"/>
      <c r="D12" s="5"/>
      <c r="E12" s="5"/>
      <c r="F12" s="5" t="s">
        <v>92</v>
      </c>
      <c r="G12" s="5" t="s">
        <v>93</v>
      </c>
    </row>
    <row r="15" spans="1:7">
      <c r="A15" s="4" t="s">
        <v>949</v>
      </c>
      <c r="B15" s="4"/>
      <c r="C15" s="4"/>
      <c r="D15" s="4"/>
      <c r="E15" s="4"/>
      <c r="F15" s="4"/>
      <c r="G15" s="4"/>
    </row>
    <row r="18" spans="1:7">
      <c r="A18" s="4" t="s">
        <v>950</v>
      </c>
      <c r="B18" s="4"/>
      <c r="C18" s="4"/>
      <c r="D18" s="4"/>
      <c r="E18" s="4"/>
      <c r="F18" s="4"/>
      <c r="G18" s="4"/>
    </row>
    <row r="19" spans="1:7">
      <c r="A19" s="6" t="s">
        <v>951</v>
      </c>
      <c r="B19" s="6"/>
      <c r="C19" s="6"/>
      <c r="D19" s="6"/>
      <c r="E19" s="6"/>
      <c r="F19" s="6"/>
      <c r="G19" s="6"/>
    </row>
    <row r="20" spans="1:7">
      <c r="A20" s="6" t="s">
        <v>952</v>
      </c>
      <c r="B20" s="6"/>
      <c r="C20" s="6"/>
      <c r="D20" s="6"/>
      <c r="E20" s="6"/>
      <c r="F20" s="6" t="s">
        <v>67</v>
      </c>
      <c r="G20" s="6"/>
    </row>
    <row r="22" spans="1:7">
      <c r="A22" s="4" t="s">
        <v>953</v>
      </c>
      <c r="B22" s="4"/>
      <c r="C22" s="4"/>
      <c r="D22" s="4"/>
      <c r="E22" s="4"/>
      <c r="F22" s="4" t="s">
        <v>67</v>
      </c>
      <c r="G22" s="4"/>
    </row>
    <row r="25" spans="1:7">
      <c r="A25" s="4" t="s">
        <v>954</v>
      </c>
      <c r="B25" s="4"/>
      <c r="C25" s="4"/>
      <c r="D25" s="4"/>
      <c r="E25" s="4"/>
      <c r="F25" s="4"/>
      <c r="G25" s="4"/>
    </row>
    <row r="26" spans="1:7">
      <c r="A26" s="6" t="s">
        <v>955</v>
      </c>
      <c r="B26" s="6"/>
      <c r="C26" s="6"/>
      <c r="D26" s="6"/>
      <c r="E26" s="6"/>
      <c r="F26" s="6"/>
      <c r="G26" s="6"/>
    </row>
    <row r="27" spans="1:7">
      <c r="A27" s="7" t="s">
        <v>956</v>
      </c>
      <c r="B27" s="7">
        <v>2487711</v>
      </c>
      <c r="C27" s="7"/>
      <c r="D27" s="7" t="s">
        <v>1677</v>
      </c>
      <c r="E27" s="7" t="s">
        <v>32</v>
      </c>
      <c r="F27" s="7">
        <v>-46.49</v>
      </c>
      <c r="G27" s="7">
        <v>963250</v>
      </c>
    </row>
    <row r="28" spans="1:7">
      <c r="A28" s="7" t="s">
        <v>956</v>
      </c>
      <c r="B28" s="7">
        <v>248771</v>
      </c>
      <c r="C28" s="7"/>
      <c r="D28" s="7" t="s">
        <v>1677</v>
      </c>
      <c r="E28" s="7" t="s">
        <v>32</v>
      </c>
      <c r="F28" s="7">
        <v>46.49</v>
      </c>
      <c r="G28" s="7">
        <v>949050</v>
      </c>
    </row>
    <row r="29" spans="1:7">
      <c r="A29" s="7" t="s">
        <v>957</v>
      </c>
      <c r="B29" s="7">
        <v>3680261</v>
      </c>
      <c r="C29" s="7"/>
      <c r="D29" s="7" t="s">
        <v>1677</v>
      </c>
      <c r="E29" s="7" t="s">
        <v>40</v>
      </c>
      <c r="F29" s="7">
        <v>-14.78</v>
      </c>
      <c r="G29" s="7">
        <v>197670</v>
      </c>
    </row>
    <row r="30" spans="1:7">
      <c r="A30" s="7" t="s">
        <v>957</v>
      </c>
      <c r="B30" s="7">
        <v>368026</v>
      </c>
      <c r="C30" s="7"/>
      <c r="D30" s="7" t="s">
        <v>1677</v>
      </c>
      <c r="E30" s="7" t="s">
        <v>40</v>
      </c>
      <c r="F30" s="7">
        <v>14.78</v>
      </c>
      <c r="G30" s="7">
        <v>196550</v>
      </c>
    </row>
    <row r="31" spans="1:7">
      <c r="A31" s="7" t="s">
        <v>958</v>
      </c>
      <c r="B31" s="7">
        <v>258027</v>
      </c>
      <c r="C31" s="7"/>
      <c r="D31" s="7" t="s">
        <v>1677</v>
      </c>
      <c r="E31" s="7" t="s">
        <v>36</v>
      </c>
      <c r="F31" s="7">
        <v>9.65</v>
      </c>
      <c r="G31" s="7">
        <v>528300</v>
      </c>
    </row>
    <row r="32" spans="1:7">
      <c r="A32" s="7" t="s">
        <v>958</v>
      </c>
      <c r="B32" s="7">
        <v>2580271</v>
      </c>
      <c r="C32" s="7"/>
      <c r="D32" s="7" t="s">
        <v>1677</v>
      </c>
      <c r="E32" s="7" t="s">
        <v>36</v>
      </c>
      <c r="F32" s="7">
        <v>-9.65</v>
      </c>
      <c r="G32" s="7">
        <v>547400</v>
      </c>
    </row>
    <row r="33" spans="1:7">
      <c r="A33" s="6" t="s">
        <v>959</v>
      </c>
      <c r="B33" s="6"/>
      <c r="C33" s="6"/>
      <c r="D33" s="6"/>
      <c r="E33" s="6"/>
      <c r="F33" s="6" t="s">
        <v>67</v>
      </c>
      <c r="G33" s="6"/>
    </row>
    <row r="35" spans="1:7">
      <c r="A35" s="4" t="s">
        <v>960</v>
      </c>
      <c r="B35" s="4"/>
      <c r="C35" s="4"/>
      <c r="D35" s="4"/>
      <c r="E35" s="4"/>
      <c r="F35" s="4" t="s">
        <v>67</v>
      </c>
      <c r="G35" s="4"/>
    </row>
    <row r="38" spans="1:7">
      <c r="A38" s="4" t="s">
        <v>961</v>
      </c>
      <c r="B38" s="4"/>
      <c r="C38" s="4"/>
      <c r="D38" s="4"/>
      <c r="E38" s="4"/>
      <c r="F38" s="4" t="s">
        <v>67</v>
      </c>
      <c r="G38" s="4"/>
    </row>
    <row r="41" spans="1:7">
      <c r="A41" s="7" t="s">
        <v>82</v>
      </c>
      <c r="B41" s="7"/>
      <c r="C41" s="7"/>
      <c r="D41" s="7"/>
      <c r="E41" s="7"/>
      <c r="F41" s="7"/>
      <c r="G41" s="7"/>
    </row>
    <row r="45" spans="1:7">
      <c r="A4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>
      <selection activeCell="B33" sqref="B33"/>
    </sheetView>
  </sheetViews>
  <sheetFormatPr defaultColWidth="9.28515625" defaultRowHeight="12.75"/>
  <cols>
    <col min="1" max="1" width="62.7109375" customWidth="1"/>
    <col min="2" max="2" width="9.140625" bestFit="1" customWidth="1"/>
    <col min="3" max="3" width="5.7109375" bestFit="1" customWidth="1"/>
    <col min="4" max="4" width="8.140625" bestFit="1" customWidth="1"/>
    <col min="5" max="5" width="5" bestFit="1" customWidth="1"/>
    <col min="6" max="6" width="8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1698</v>
      </c>
    </row>
    <row r="4" spans="1:16" ht="18">
      <c r="A4" s="1" t="s">
        <v>962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963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964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966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967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45</v>
      </c>
    </row>
    <row r="22" spans="1:16">
      <c r="A22" s="6" t="s">
        <v>968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969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45</v>
      </c>
    </row>
    <row r="25" spans="1:16">
      <c r="A25" s="6" t="s">
        <v>970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971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45</v>
      </c>
    </row>
    <row r="28" spans="1:16">
      <c r="A28" s="6" t="s">
        <v>972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973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45</v>
      </c>
    </row>
    <row r="31" spans="1:16">
      <c r="A31" s="6" t="s">
        <v>974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975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67</v>
      </c>
      <c r="M32" s="6"/>
      <c r="N32" s="6" t="s">
        <v>67</v>
      </c>
      <c r="O32" s="6"/>
      <c r="P32" s="6" t="s">
        <v>45</v>
      </c>
    </row>
    <row r="34" spans="1:16">
      <c r="A34" s="6" t="s">
        <v>976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977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67</v>
      </c>
      <c r="M35" s="6"/>
      <c r="N35" s="6" t="s">
        <v>67</v>
      </c>
      <c r="O35" s="6"/>
      <c r="P35" s="6" t="s">
        <v>45</v>
      </c>
    </row>
    <row r="37" spans="1:16">
      <c r="A37" s="4" t="s">
        <v>978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67</v>
      </c>
      <c r="M37" s="4"/>
      <c r="N37" s="4" t="s">
        <v>67</v>
      </c>
      <c r="O37" s="4"/>
      <c r="P37" s="4" t="s">
        <v>45</v>
      </c>
    </row>
    <row r="40" spans="1:16">
      <c r="A40" s="4" t="s">
        <v>979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966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967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67</v>
      </c>
      <c r="M42" s="6"/>
      <c r="N42" s="6" t="s">
        <v>67</v>
      </c>
      <c r="O42" s="6"/>
      <c r="P42" s="6" t="s">
        <v>45</v>
      </c>
    </row>
    <row r="44" spans="1:16">
      <c r="A44" s="6" t="s">
        <v>968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969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67</v>
      </c>
      <c r="M45" s="6"/>
      <c r="N45" s="6" t="s">
        <v>67</v>
      </c>
      <c r="O45" s="6"/>
      <c r="P45" s="6" t="s">
        <v>45</v>
      </c>
    </row>
    <row r="47" spans="1:16">
      <c r="A47" s="6" t="s">
        <v>970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971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45</v>
      </c>
    </row>
    <row r="50" spans="1:16">
      <c r="A50" s="6" t="s">
        <v>972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973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45</v>
      </c>
    </row>
    <row r="53" spans="1:16">
      <c r="A53" s="6" t="s">
        <v>974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975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67</v>
      </c>
      <c r="M54" s="6"/>
      <c r="N54" s="6" t="s">
        <v>67</v>
      </c>
      <c r="O54" s="6"/>
      <c r="P54" s="6" t="s">
        <v>45</v>
      </c>
    </row>
    <row r="56" spans="1:16">
      <c r="A56" s="6" t="s">
        <v>976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977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67</v>
      </c>
      <c r="M57" s="6"/>
      <c r="N57" s="6" t="s">
        <v>67</v>
      </c>
      <c r="O57" s="6"/>
      <c r="P57" s="6" t="s">
        <v>45</v>
      </c>
    </row>
    <row r="59" spans="1:16">
      <c r="A59" s="4" t="s">
        <v>980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67</v>
      </c>
      <c r="M59" s="4"/>
      <c r="N59" s="4" t="s">
        <v>67</v>
      </c>
      <c r="O59" s="4"/>
      <c r="P59" s="4" t="s">
        <v>45</v>
      </c>
    </row>
    <row r="62" spans="1:16">
      <c r="A62" s="4" t="s">
        <v>981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67</v>
      </c>
      <c r="M62" s="4"/>
      <c r="N62" s="4" t="s">
        <v>67</v>
      </c>
      <c r="O62" s="4"/>
      <c r="P62" s="4" t="s">
        <v>45</v>
      </c>
    </row>
    <row r="65" spans="1:16">
      <c r="A65" s="7" t="s">
        <v>82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125"/>
  <sheetViews>
    <sheetView rightToLeft="1" zoomScale="80" zoomScaleNormal="80" workbookViewId="0">
      <selection activeCell="Q27" sqref="Q27"/>
    </sheetView>
  </sheetViews>
  <sheetFormatPr defaultColWidth="9.28515625" defaultRowHeight="12.75"/>
  <cols>
    <col min="1" max="1" width="49.7109375" customWidth="1"/>
    <col min="2" max="2" width="9.85546875" bestFit="1" customWidth="1"/>
    <col min="3" max="3" width="5.5703125" bestFit="1" customWidth="1"/>
    <col min="4" max="4" width="9.140625" bestFit="1" customWidth="1"/>
    <col min="5" max="5" width="12.140625" bestFit="1" customWidth="1"/>
    <col min="6" max="6" width="6.5703125" bestFit="1" customWidth="1"/>
    <col min="7" max="7" width="9.28515625" bestFit="1" customWidth="1"/>
    <col min="8" max="8" width="11" bestFit="1" customWidth="1"/>
    <col min="9" max="9" width="12.7109375" bestFit="1" customWidth="1"/>
    <col min="10" max="10" width="13.5703125" bestFit="1" customWidth="1"/>
    <col min="11" max="11" width="7.7109375" bestFit="1" customWidth="1"/>
    <col min="12" max="12" width="9.85546875" bestFit="1" customWidth="1"/>
    <col min="13" max="13" width="20.28515625" bestFit="1" customWidth="1"/>
    <col min="14" max="14" width="17.85546875" bestFit="1" customWidth="1"/>
  </cols>
  <sheetData>
    <row r="2" spans="1:14" ht="18">
      <c r="A2" s="1" t="s">
        <v>1698</v>
      </c>
    </row>
    <row r="4" spans="1:14" ht="18">
      <c r="A4" s="1" t="s">
        <v>982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983</v>
      </c>
      <c r="M11" s="4" t="s">
        <v>89</v>
      </c>
      <c r="N11" s="4" t="s">
        <v>10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  <c r="N12" s="5" t="s">
        <v>11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986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/>
      <c r="N20" s="6" t="s">
        <v>45</v>
      </c>
    </row>
    <row r="22" spans="1:14">
      <c r="A22" s="6" t="s">
        <v>987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988</v>
      </c>
      <c r="B23" s="7">
        <v>8288747</v>
      </c>
      <c r="C23" s="7" t="s">
        <v>100</v>
      </c>
      <c r="D23" s="7"/>
      <c r="E23" s="7" t="s">
        <v>989</v>
      </c>
      <c r="F23" s="7">
        <v>7.25</v>
      </c>
      <c r="G23" s="7" t="s">
        <v>20</v>
      </c>
      <c r="H23" s="7" t="s">
        <v>990</v>
      </c>
      <c r="I23" s="7" t="s">
        <v>991</v>
      </c>
      <c r="J23" s="7">
        <v>26000</v>
      </c>
      <c r="K23" s="7">
        <v>114.86</v>
      </c>
      <c r="L23" s="7">
        <v>29.86</v>
      </c>
      <c r="M23" s="7" t="s">
        <v>45</v>
      </c>
      <c r="N23" s="7" t="s">
        <v>37</v>
      </c>
    </row>
    <row r="24" spans="1:14">
      <c r="A24" s="7" t="s">
        <v>992</v>
      </c>
      <c r="B24" s="7">
        <v>8288748</v>
      </c>
      <c r="C24" s="7" t="s">
        <v>100</v>
      </c>
      <c r="D24" s="7"/>
      <c r="E24" s="7" t="s">
        <v>993</v>
      </c>
      <c r="F24" s="7">
        <v>7.34</v>
      </c>
      <c r="G24" s="7" t="s">
        <v>20</v>
      </c>
      <c r="H24" s="7" t="s">
        <v>990</v>
      </c>
      <c r="I24" s="7" t="s">
        <v>991</v>
      </c>
      <c r="J24" s="7">
        <v>11000</v>
      </c>
      <c r="K24" s="7">
        <v>114.37</v>
      </c>
      <c r="L24" s="7">
        <v>12.58</v>
      </c>
      <c r="M24" s="7" t="s">
        <v>45</v>
      </c>
      <c r="N24" s="7" t="s">
        <v>45</v>
      </c>
    </row>
    <row r="25" spans="1:14">
      <c r="A25" s="7" t="s">
        <v>994</v>
      </c>
      <c r="B25" s="7">
        <v>8288749</v>
      </c>
      <c r="C25" s="7" t="s">
        <v>100</v>
      </c>
      <c r="D25" s="7"/>
      <c r="E25" s="7" t="s">
        <v>995</v>
      </c>
      <c r="F25" s="7">
        <v>7.41</v>
      </c>
      <c r="G25" s="7" t="s">
        <v>20</v>
      </c>
      <c r="H25" s="7" t="s">
        <v>990</v>
      </c>
      <c r="I25" s="7" t="s">
        <v>991</v>
      </c>
      <c r="J25" s="7">
        <v>117000</v>
      </c>
      <c r="K25" s="7">
        <v>113.85</v>
      </c>
      <c r="L25" s="7">
        <v>133.19999999999999</v>
      </c>
      <c r="M25" s="7" t="s">
        <v>45</v>
      </c>
      <c r="N25" s="7" t="s">
        <v>33</v>
      </c>
    </row>
    <row r="26" spans="1:14">
      <c r="A26" s="7" t="s">
        <v>996</v>
      </c>
      <c r="B26" s="7">
        <v>8288750</v>
      </c>
      <c r="C26" s="7" t="s">
        <v>100</v>
      </c>
      <c r="D26" s="7"/>
      <c r="E26" s="7" t="s">
        <v>997</v>
      </c>
      <c r="F26" s="7">
        <v>7.5</v>
      </c>
      <c r="G26" s="7" t="s">
        <v>20</v>
      </c>
      <c r="H26" s="7" t="s">
        <v>990</v>
      </c>
      <c r="I26" s="7" t="s">
        <v>991</v>
      </c>
      <c r="J26" s="7">
        <v>80000</v>
      </c>
      <c r="K26" s="7">
        <v>114.05</v>
      </c>
      <c r="L26" s="7">
        <v>91.24</v>
      </c>
      <c r="M26" s="7" t="s">
        <v>45</v>
      </c>
      <c r="N26" s="7" t="s">
        <v>107</v>
      </c>
    </row>
    <row r="27" spans="1:14">
      <c r="A27" s="7" t="s">
        <v>998</v>
      </c>
      <c r="B27" s="7">
        <v>8288751</v>
      </c>
      <c r="C27" s="7" t="s">
        <v>100</v>
      </c>
      <c r="D27" s="7"/>
      <c r="E27" s="7" t="s">
        <v>999</v>
      </c>
      <c r="F27" s="7">
        <v>7.58</v>
      </c>
      <c r="G27" s="7" t="s">
        <v>20</v>
      </c>
      <c r="H27" s="7" t="s">
        <v>990</v>
      </c>
      <c r="I27" s="7" t="s">
        <v>991</v>
      </c>
      <c r="J27" s="7">
        <v>91000</v>
      </c>
      <c r="K27" s="7">
        <v>113.69</v>
      </c>
      <c r="L27" s="7">
        <v>103.46</v>
      </c>
      <c r="M27" s="7" t="s">
        <v>45</v>
      </c>
      <c r="N27" s="7" t="s">
        <v>107</v>
      </c>
    </row>
    <row r="28" spans="1:14">
      <c r="A28" s="7" t="s">
        <v>1000</v>
      </c>
      <c r="B28" s="7">
        <v>8287526</v>
      </c>
      <c r="C28" s="7" t="s">
        <v>100</v>
      </c>
      <c r="D28" s="7"/>
      <c r="E28" s="7" t="s">
        <v>1001</v>
      </c>
      <c r="F28" s="7">
        <v>7.66</v>
      </c>
      <c r="G28" s="7" t="s">
        <v>20</v>
      </c>
      <c r="H28" s="7" t="s">
        <v>990</v>
      </c>
      <c r="I28" s="7" t="s">
        <v>991</v>
      </c>
      <c r="J28" s="7">
        <v>132000</v>
      </c>
      <c r="K28" s="7">
        <v>113.84</v>
      </c>
      <c r="L28" s="7">
        <v>150.27000000000001</v>
      </c>
      <c r="M28" s="7" t="s">
        <v>45</v>
      </c>
      <c r="N28" s="7" t="s">
        <v>103</v>
      </c>
    </row>
    <row r="29" spans="1:14">
      <c r="A29" s="7" t="s">
        <v>1002</v>
      </c>
      <c r="B29" s="7">
        <v>8287534</v>
      </c>
      <c r="C29" s="7" t="s">
        <v>100</v>
      </c>
      <c r="D29" s="7"/>
      <c r="E29" s="7" t="s">
        <v>1003</v>
      </c>
      <c r="F29" s="7">
        <v>7.56</v>
      </c>
      <c r="G29" s="7" t="s">
        <v>20</v>
      </c>
      <c r="H29" s="7" t="s">
        <v>990</v>
      </c>
      <c r="I29" s="7" t="s">
        <v>991</v>
      </c>
      <c r="J29" s="7">
        <v>83000</v>
      </c>
      <c r="K29" s="7">
        <v>116.23</v>
      </c>
      <c r="L29" s="7">
        <v>96.47</v>
      </c>
      <c r="M29" s="7" t="s">
        <v>45</v>
      </c>
      <c r="N29" s="7" t="s">
        <v>107</v>
      </c>
    </row>
    <row r="30" spans="1:14">
      <c r="A30" s="7" t="s">
        <v>1004</v>
      </c>
      <c r="B30" s="7">
        <v>8287542</v>
      </c>
      <c r="C30" s="7" t="s">
        <v>100</v>
      </c>
      <c r="D30" s="7"/>
      <c r="E30" s="7" t="s">
        <v>1005</v>
      </c>
      <c r="F30" s="7">
        <v>7.65</v>
      </c>
      <c r="G30" s="7" t="s">
        <v>20</v>
      </c>
      <c r="H30" s="7" t="s">
        <v>990</v>
      </c>
      <c r="I30" s="7" t="s">
        <v>991</v>
      </c>
      <c r="J30" s="7">
        <v>155000</v>
      </c>
      <c r="K30" s="7">
        <v>115.21</v>
      </c>
      <c r="L30" s="7">
        <v>178.58</v>
      </c>
      <c r="M30" s="7" t="s">
        <v>45</v>
      </c>
      <c r="N30" s="7" t="s">
        <v>264</v>
      </c>
    </row>
    <row r="31" spans="1:14">
      <c r="A31" s="7" t="s">
        <v>1006</v>
      </c>
      <c r="B31" s="7">
        <v>8287559</v>
      </c>
      <c r="C31" s="7" t="s">
        <v>100</v>
      </c>
      <c r="D31" s="7"/>
      <c r="E31" s="7" t="s">
        <v>1007</v>
      </c>
      <c r="F31" s="7">
        <v>7.73</v>
      </c>
      <c r="G31" s="7" t="s">
        <v>20</v>
      </c>
      <c r="H31" s="7" t="s">
        <v>990</v>
      </c>
      <c r="I31" s="7" t="s">
        <v>991</v>
      </c>
      <c r="J31" s="7">
        <v>42000</v>
      </c>
      <c r="K31" s="7">
        <v>113.63</v>
      </c>
      <c r="L31" s="7">
        <v>47.72</v>
      </c>
      <c r="M31" s="7" t="s">
        <v>45</v>
      </c>
      <c r="N31" s="7" t="s">
        <v>219</v>
      </c>
    </row>
    <row r="32" spans="1:14">
      <c r="A32" s="7" t="s">
        <v>1008</v>
      </c>
      <c r="B32" s="7">
        <v>8287567</v>
      </c>
      <c r="C32" s="7" t="s">
        <v>100</v>
      </c>
      <c r="D32" s="7"/>
      <c r="E32" s="7" t="s">
        <v>1009</v>
      </c>
      <c r="F32" s="7">
        <v>7.82</v>
      </c>
      <c r="G32" s="7" t="s">
        <v>20</v>
      </c>
      <c r="H32" s="7" t="s">
        <v>990</v>
      </c>
      <c r="I32" s="7" t="s">
        <v>991</v>
      </c>
      <c r="J32" s="7">
        <v>124000</v>
      </c>
      <c r="K32" s="7">
        <v>112.75</v>
      </c>
      <c r="L32" s="7">
        <v>139.81</v>
      </c>
      <c r="M32" s="7" t="s">
        <v>45</v>
      </c>
      <c r="N32" s="7" t="s">
        <v>33</v>
      </c>
    </row>
    <row r="33" spans="1:14">
      <c r="A33" s="7" t="s">
        <v>1010</v>
      </c>
      <c r="B33" s="7">
        <v>8287575</v>
      </c>
      <c r="C33" s="7" t="s">
        <v>100</v>
      </c>
      <c r="D33" s="7"/>
      <c r="E33" s="7" t="s">
        <v>1011</v>
      </c>
      <c r="F33" s="7">
        <v>7.9</v>
      </c>
      <c r="G33" s="7" t="s">
        <v>20</v>
      </c>
      <c r="H33" s="7" t="s">
        <v>990</v>
      </c>
      <c r="I33" s="7" t="s">
        <v>991</v>
      </c>
      <c r="J33" s="7">
        <v>131000</v>
      </c>
      <c r="K33" s="7">
        <v>111.29</v>
      </c>
      <c r="L33" s="7">
        <v>145.79</v>
      </c>
      <c r="M33" s="7" t="s">
        <v>45</v>
      </c>
      <c r="N33" s="7" t="s">
        <v>103</v>
      </c>
    </row>
    <row r="34" spans="1:14">
      <c r="A34" s="7" t="s">
        <v>1012</v>
      </c>
      <c r="B34" s="7">
        <v>8287583</v>
      </c>
      <c r="C34" s="7" t="s">
        <v>100</v>
      </c>
      <c r="D34" s="7"/>
      <c r="E34" s="7" t="s">
        <v>1013</v>
      </c>
      <c r="F34" s="7">
        <v>7.98</v>
      </c>
      <c r="G34" s="7" t="s">
        <v>20</v>
      </c>
      <c r="H34" s="7" t="s">
        <v>990</v>
      </c>
      <c r="I34" s="7" t="s">
        <v>991</v>
      </c>
      <c r="J34" s="7">
        <v>185000</v>
      </c>
      <c r="K34" s="7">
        <v>109.7</v>
      </c>
      <c r="L34" s="7">
        <v>202.94</v>
      </c>
      <c r="M34" s="7" t="s">
        <v>45</v>
      </c>
      <c r="N34" s="7" t="s">
        <v>113</v>
      </c>
    </row>
    <row r="35" spans="1:14">
      <c r="A35" s="7" t="s">
        <v>1014</v>
      </c>
      <c r="B35" s="7">
        <v>8287591</v>
      </c>
      <c r="C35" s="7" t="s">
        <v>100</v>
      </c>
      <c r="D35" s="7"/>
      <c r="E35" s="7" t="s">
        <v>1015</v>
      </c>
      <c r="F35" s="7">
        <v>7.88</v>
      </c>
      <c r="G35" s="7" t="s">
        <v>20</v>
      </c>
      <c r="H35" s="7" t="s">
        <v>990</v>
      </c>
      <c r="I35" s="7" t="s">
        <v>991</v>
      </c>
      <c r="J35" s="7">
        <v>128000</v>
      </c>
      <c r="K35" s="7">
        <v>111.36</v>
      </c>
      <c r="L35" s="7">
        <v>142.55000000000001</v>
      </c>
      <c r="M35" s="7" t="s">
        <v>45</v>
      </c>
      <c r="N35" s="7" t="s">
        <v>103</v>
      </c>
    </row>
    <row r="36" spans="1:14">
      <c r="A36" s="7" t="s">
        <v>1016</v>
      </c>
      <c r="B36" s="7">
        <v>8287609</v>
      </c>
      <c r="C36" s="7" t="s">
        <v>100</v>
      </c>
      <c r="D36" s="7"/>
      <c r="E36" s="7" t="s">
        <v>1017</v>
      </c>
      <c r="F36" s="7">
        <v>7.96</v>
      </c>
      <c r="G36" s="7" t="s">
        <v>20</v>
      </c>
      <c r="H36" s="7" t="s">
        <v>990</v>
      </c>
      <c r="I36" s="7" t="s">
        <v>991</v>
      </c>
      <c r="J36" s="7">
        <v>123000</v>
      </c>
      <c r="K36" s="7">
        <v>111.25</v>
      </c>
      <c r="L36" s="7">
        <v>136.84</v>
      </c>
      <c r="M36" s="7" t="s">
        <v>45</v>
      </c>
      <c r="N36" s="7" t="s">
        <v>33</v>
      </c>
    </row>
    <row r="37" spans="1:14">
      <c r="A37" s="7" t="s">
        <v>1018</v>
      </c>
      <c r="B37" s="7">
        <v>8287617</v>
      </c>
      <c r="C37" s="7" t="s">
        <v>100</v>
      </c>
      <c r="D37" s="7"/>
      <c r="E37" s="7" t="s">
        <v>1019</v>
      </c>
      <c r="F37" s="7">
        <v>8.0399999999999991</v>
      </c>
      <c r="G37" s="7" t="s">
        <v>20</v>
      </c>
      <c r="H37" s="7" t="s">
        <v>990</v>
      </c>
      <c r="I37" s="7" t="s">
        <v>991</v>
      </c>
      <c r="J37" s="7">
        <v>150000</v>
      </c>
      <c r="K37" s="7">
        <v>110.6</v>
      </c>
      <c r="L37" s="7">
        <v>165.9</v>
      </c>
      <c r="M37" s="7" t="s">
        <v>45</v>
      </c>
      <c r="N37" s="7" t="s">
        <v>103</v>
      </c>
    </row>
    <row r="38" spans="1:14">
      <c r="A38" s="7" t="s">
        <v>1020</v>
      </c>
      <c r="B38" s="7">
        <v>8287625</v>
      </c>
      <c r="C38" s="7" t="s">
        <v>100</v>
      </c>
      <c r="D38" s="7"/>
      <c r="E38" s="7" t="s">
        <v>1021</v>
      </c>
      <c r="F38" s="7">
        <v>8.1300000000000008</v>
      </c>
      <c r="G38" s="7" t="s">
        <v>20</v>
      </c>
      <c r="H38" s="7" t="s">
        <v>990</v>
      </c>
      <c r="I38" s="7" t="s">
        <v>991</v>
      </c>
      <c r="J38" s="7">
        <v>211000</v>
      </c>
      <c r="K38" s="7">
        <v>109.85</v>
      </c>
      <c r="L38" s="7">
        <v>231.79</v>
      </c>
      <c r="M38" s="7" t="s">
        <v>45</v>
      </c>
      <c r="N38" s="7" t="s">
        <v>113</v>
      </c>
    </row>
    <row r="39" spans="1:14">
      <c r="A39" s="7" t="s">
        <v>1022</v>
      </c>
      <c r="B39" s="7">
        <v>8287633</v>
      </c>
      <c r="C39" s="7" t="s">
        <v>100</v>
      </c>
      <c r="D39" s="7"/>
      <c r="E39" s="7" t="s">
        <v>1023</v>
      </c>
      <c r="F39" s="7">
        <v>8.2200000000000006</v>
      </c>
      <c r="G39" s="7" t="s">
        <v>20</v>
      </c>
      <c r="H39" s="7" t="s">
        <v>990</v>
      </c>
      <c r="I39" s="7" t="s">
        <v>991</v>
      </c>
      <c r="J39" s="7">
        <v>165000</v>
      </c>
      <c r="K39" s="7">
        <v>109.41</v>
      </c>
      <c r="L39" s="7">
        <v>180.53</v>
      </c>
      <c r="M39" s="7" t="s">
        <v>45</v>
      </c>
      <c r="N39" s="7" t="s">
        <v>264</v>
      </c>
    </row>
    <row r="40" spans="1:14">
      <c r="A40" s="7" t="s">
        <v>1024</v>
      </c>
      <c r="B40" s="7">
        <v>8287641</v>
      </c>
      <c r="C40" s="7" t="s">
        <v>100</v>
      </c>
      <c r="D40" s="7"/>
      <c r="E40" s="7" t="s">
        <v>1025</v>
      </c>
      <c r="F40" s="7">
        <v>8.2899999999999991</v>
      </c>
      <c r="G40" s="7" t="s">
        <v>20</v>
      </c>
      <c r="H40" s="7" t="s">
        <v>990</v>
      </c>
      <c r="I40" s="7" t="s">
        <v>991</v>
      </c>
      <c r="J40" s="7">
        <v>213000</v>
      </c>
      <c r="K40" s="7">
        <v>109.7</v>
      </c>
      <c r="L40" s="7">
        <v>233.66</v>
      </c>
      <c r="M40" s="7" t="s">
        <v>45</v>
      </c>
      <c r="N40" s="7" t="s">
        <v>197</v>
      </c>
    </row>
    <row r="41" spans="1:14">
      <c r="A41" s="7" t="s">
        <v>1026</v>
      </c>
      <c r="B41" s="7">
        <v>8287658</v>
      </c>
      <c r="C41" s="7" t="s">
        <v>100</v>
      </c>
      <c r="D41" s="7"/>
      <c r="E41" s="7" t="s">
        <v>1027</v>
      </c>
      <c r="F41" s="7">
        <v>8.18</v>
      </c>
      <c r="G41" s="7" t="s">
        <v>20</v>
      </c>
      <c r="H41" s="7" t="s">
        <v>990</v>
      </c>
      <c r="I41" s="7" t="s">
        <v>991</v>
      </c>
      <c r="J41" s="7">
        <v>209000</v>
      </c>
      <c r="K41" s="7">
        <v>112.22</v>
      </c>
      <c r="L41" s="7">
        <v>234.54</v>
      </c>
      <c r="M41" s="7" t="s">
        <v>45</v>
      </c>
      <c r="N41" s="7" t="s">
        <v>197</v>
      </c>
    </row>
    <row r="42" spans="1:14">
      <c r="A42" s="7" t="s">
        <v>1028</v>
      </c>
      <c r="B42" s="7">
        <v>8287666</v>
      </c>
      <c r="C42" s="7" t="s">
        <v>100</v>
      </c>
      <c r="D42" s="7"/>
      <c r="E42" s="7" t="s">
        <v>1029</v>
      </c>
      <c r="F42" s="7">
        <v>8.26</v>
      </c>
      <c r="G42" s="7" t="s">
        <v>20</v>
      </c>
      <c r="H42" s="7" t="s">
        <v>990</v>
      </c>
      <c r="I42" s="7" t="s">
        <v>991</v>
      </c>
      <c r="J42" s="7">
        <v>137000</v>
      </c>
      <c r="K42" s="7">
        <v>111.68</v>
      </c>
      <c r="L42" s="7">
        <v>153</v>
      </c>
      <c r="M42" s="7" t="s">
        <v>45</v>
      </c>
      <c r="N42" s="7" t="s">
        <v>103</v>
      </c>
    </row>
    <row r="43" spans="1:14">
      <c r="A43" s="7" t="s">
        <v>1030</v>
      </c>
      <c r="B43" s="7">
        <v>8287674</v>
      </c>
      <c r="C43" s="7" t="s">
        <v>100</v>
      </c>
      <c r="D43" s="7"/>
      <c r="E43" s="7" t="s">
        <v>1031</v>
      </c>
      <c r="F43" s="7">
        <v>8.35</v>
      </c>
      <c r="G43" s="7" t="s">
        <v>20</v>
      </c>
      <c r="H43" s="7" t="s">
        <v>990</v>
      </c>
      <c r="I43" s="7" t="s">
        <v>991</v>
      </c>
      <c r="J43" s="7">
        <v>219000</v>
      </c>
      <c r="K43" s="7">
        <v>110.28</v>
      </c>
      <c r="L43" s="7">
        <v>241.52</v>
      </c>
      <c r="M43" s="7" t="s">
        <v>45</v>
      </c>
      <c r="N43" s="7" t="s">
        <v>197</v>
      </c>
    </row>
    <row r="44" spans="1:14">
      <c r="A44" s="7" t="s">
        <v>1032</v>
      </c>
      <c r="B44" s="7">
        <v>8287682</v>
      </c>
      <c r="C44" s="7" t="s">
        <v>100</v>
      </c>
      <c r="D44" s="7"/>
      <c r="E44" s="7" t="s">
        <v>1033</v>
      </c>
      <c r="F44" s="7">
        <v>8.43</v>
      </c>
      <c r="G44" s="7" t="s">
        <v>20</v>
      </c>
      <c r="H44" s="7" t="s">
        <v>990</v>
      </c>
      <c r="I44" s="7" t="s">
        <v>991</v>
      </c>
      <c r="J44" s="7">
        <v>261000</v>
      </c>
      <c r="K44" s="7">
        <v>109.44</v>
      </c>
      <c r="L44" s="7">
        <v>285.63</v>
      </c>
      <c r="M44" s="7" t="s">
        <v>45</v>
      </c>
      <c r="N44" s="7" t="s">
        <v>61</v>
      </c>
    </row>
    <row r="45" spans="1:14">
      <c r="A45" s="7" t="s">
        <v>1034</v>
      </c>
      <c r="B45" s="7">
        <v>8287690</v>
      </c>
      <c r="C45" s="7" t="s">
        <v>100</v>
      </c>
      <c r="D45" s="7"/>
      <c r="E45" s="7" t="s">
        <v>1035</v>
      </c>
      <c r="F45" s="7">
        <v>8.52</v>
      </c>
      <c r="G45" s="7" t="s">
        <v>20</v>
      </c>
      <c r="H45" s="7" t="s">
        <v>990</v>
      </c>
      <c r="I45" s="7" t="s">
        <v>991</v>
      </c>
      <c r="J45" s="7">
        <v>207000</v>
      </c>
      <c r="K45" s="7">
        <v>108.69</v>
      </c>
      <c r="L45" s="7">
        <v>224.98</v>
      </c>
      <c r="M45" s="7" t="s">
        <v>45</v>
      </c>
      <c r="N45" s="7" t="s">
        <v>113</v>
      </c>
    </row>
    <row r="46" spans="1:14">
      <c r="A46" s="7" t="s">
        <v>1036</v>
      </c>
      <c r="B46" s="7">
        <v>8287708</v>
      </c>
      <c r="C46" s="7" t="s">
        <v>100</v>
      </c>
      <c r="D46" s="7"/>
      <c r="E46" s="7" t="s">
        <v>1037</v>
      </c>
      <c r="F46" s="7">
        <v>8.6</v>
      </c>
      <c r="G46" s="7" t="s">
        <v>20</v>
      </c>
      <c r="H46" s="7" t="s">
        <v>990</v>
      </c>
      <c r="I46" s="7" t="s">
        <v>991</v>
      </c>
      <c r="J46" s="7">
        <v>232000</v>
      </c>
      <c r="K46" s="7">
        <v>107.74</v>
      </c>
      <c r="L46" s="7">
        <v>249.96</v>
      </c>
      <c r="M46" s="7" t="s">
        <v>45</v>
      </c>
      <c r="N46" s="7" t="s">
        <v>197</v>
      </c>
    </row>
    <row r="47" spans="1:14">
      <c r="A47" s="7" t="s">
        <v>1038</v>
      </c>
      <c r="B47" s="7">
        <v>8287716</v>
      </c>
      <c r="C47" s="7" t="s">
        <v>100</v>
      </c>
      <c r="D47" s="7"/>
      <c r="E47" s="7" t="s">
        <v>1039</v>
      </c>
      <c r="F47" s="7">
        <v>8.48</v>
      </c>
      <c r="G47" s="7" t="s">
        <v>20</v>
      </c>
      <c r="H47" s="7" t="s">
        <v>990</v>
      </c>
      <c r="I47" s="7" t="s">
        <v>991</v>
      </c>
      <c r="J47" s="7">
        <v>345000</v>
      </c>
      <c r="K47" s="7">
        <v>109.38</v>
      </c>
      <c r="L47" s="7">
        <v>377.38</v>
      </c>
      <c r="M47" s="7" t="s">
        <v>45</v>
      </c>
      <c r="N47" s="7" t="s">
        <v>372</v>
      </c>
    </row>
    <row r="48" spans="1:14">
      <c r="A48" s="7" t="s">
        <v>1040</v>
      </c>
      <c r="B48" s="7">
        <v>8287724</v>
      </c>
      <c r="C48" s="7" t="s">
        <v>100</v>
      </c>
      <c r="D48" s="7"/>
      <c r="E48" s="7" t="s">
        <v>1041</v>
      </c>
      <c r="F48" s="7">
        <v>8.57</v>
      </c>
      <c r="G48" s="7" t="s">
        <v>20</v>
      </c>
      <c r="H48" s="7" t="s">
        <v>990</v>
      </c>
      <c r="I48" s="7" t="s">
        <v>991</v>
      </c>
      <c r="J48" s="7">
        <v>401000</v>
      </c>
      <c r="K48" s="7">
        <v>108.66</v>
      </c>
      <c r="L48" s="7">
        <v>435.72</v>
      </c>
      <c r="M48" s="7" t="s">
        <v>45</v>
      </c>
      <c r="N48" s="7" t="s">
        <v>225</v>
      </c>
    </row>
    <row r="49" spans="1:14">
      <c r="A49" s="7" t="s">
        <v>1042</v>
      </c>
      <c r="B49" s="7">
        <v>8287732</v>
      </c>
      <c r="C49" s="7" t="s">
        <v>100</v>
      </c>
      <c r="D49" s="7"/>
      <c r="E49" s="7" t="s">
        <v>1043</v>
      </c>
      <c r="F49" s="7">
        <v>8.64</v>
      </c>
      <c r="G49" s="7" t="s">
        <v>20</v>
      </c>
      <c r="H49" s="7" t="s">
        <v>990</v>
      </c>
      <c r="I49" s="7" t="s">
        <v>991</v>
      </c>
      <c r="J49" s="7">
        <v>281000</v>
      </c>
      <c r="K49" s="7">
        <v>107.92</v>
      </c>
      <c r="L49" s="7">
        <v>303.26</v>
      </c>
      <c r="M49" s="7" t="s">
        <v>45</v>
      </c>
      <c r="N49" s="7" t="s">
        <v>213</v>
      </c>
    </row>
    <row r="50" spans="1:14">
      <c r="A50" s="7" t="s">
        <v>1044</v>
      </c>
      <c r="B50" s="7">
        <v>8287740</v>
      </c>
      <c r="C50" s="7" t="s">
        <v>100</v>
      </c>
      <c r="D50" s="7"/>
      <c r="E50" s="7" t="s">
        <v>1045</v>
      </c>
      <c r="F50" s="7">
        <v>8.73</v>
      </c>
      <c r="G50" s="7" t="s">
        <v>20</v>
      </c>
      <c r="H50" s="7" t="s">
        <v>990</v>
      </c>
      <c r="I50" s="7" t="s">
        <v>991</v>
      </c>
      <c r="J50" s="7">
        <v>583000</v>
      </c>
      <c r="K50" s="7">
        <v>107.4</v>
      </c>
      <c r="L50" s="7">
        <v>626.16</v>
      </c>
      <c r="M50" s="7" t="s">
        <v>45</v>
      </c>
      <c r="N50" s="7" t="s">
        <v>101</v>
      </c>
    </row>
    <row r="51" spans="1:14">
      <c r="A51" s="7" t="s">
        <v>1046</v>
      </c>
      <c r="B51" s="7">
        <v>8287757</v>
      </c>
      <c r="C51" s="7" t="s">
        <v>100</v>
      </c>
      <c r="D51" s="7"/>
      <c r="E51" s="7" t="s">
        <v>1047</v>
      </c>
      <c r="F51" s="7">
        <v>8.81</v>
      </c>
      <c r="G51" s="7" t="s">
        <v>20</v>
      </c>
      <c r="H51" s="7" t="s">
        <v>990</v>
      </c>
      <c r="I51" s="7" t="s">
        <v>991</v>
      </c>
      <c r="J51" s="7">
        <v>328000</v>
      </c>
      <c r="K51" s="7">
        <v>106.57</v>
      </c>
      <c r="L51" s="7">
        <v>349.56</v>
      </c>
      <c r="M51" s="7" t="s">
        <v>45</v>
      </c>
      <c r="N51" s="7" t="s">
        <v>615</v>
      </c>
    </row>
    <row r="52" spans="1:14">
      <c r="A52" s="7" t="s">
        <v>1048</v>
      </c>
      <c r="B52" s="7">
        <v>8287765</v>
      </c>
      <c r="C52" s="7" t="s">
        <v>100</v>
      </c>
      <c r="D52" s="7"/>
      <c r="E52" s="7" t="s">
        <v>1049</v>
      </c>
      <c r="F52" s="7">
        <v>8.89</v>
      </c>
      <c r="G52" s="7" t="s">
        <v>20</v>
      </c>
      <c r="H52" s="7" t="s">
        <v>990</v>
      </c>
      <c r="I52" s="7" t="s">
        <v>1050</v>
      </c>
      <c r="J52" s="7">
        <v>305000</v>
      </c>
      <c r="K52" s="7">
        <v>105.93</v>
      </c>
      <c r="L52" s="7">
        <v>323.07</v>
      </c>
      <c r="M52" s="7" t="s">
        <v>45</v>
      </c>
      <c r="N52" s="7" t="s">
        <v>213</v>
      </c>
    </row>
    <row r="53" spans="1:14">
      <c r="A53" s="7" t="s">
        <v>1051</v>
      </c>
      <c r="B53" s="7">
        <v>8287773</v>
      </c>
      <c r="C53" s="7" t="s">
        <v>100</v>
      </c>
      <c r="D53" s="7"/>
      <c r="E53" s="7" t="s">
        <v>1052</v>
      </c>
      <c r="F53" s="7">
        <v>8.77</v>
      </c>
      <c r="G53" s="7" t="s">
        <v>20</v>
      </c>
      <c r="H53" s="7" t="s">
        <v>990</v>
      </c>
      <c r="I53" s="7" t="s">
        <v>991</v>
      </c>
      <c r="J53" s="7">
        <v>710000</v>
      </c>
      <c r="K53" s="7">
        <v>107.73</v>
      </c>
      <c r="L53" s="7">
        <v>764.9</v>
      </c>
      <c r="M53" s="7" t="s">
        <v>45</v>
      </c>
      <c r="N53" s="7" t="s">
        <v>827</v>
      </c>
    </row>
    <row r="54" spans="1:14">
      <c r="A54" s="7" t="s">
        <v>1053</v>
      </c>
      <c r="B54" s="7">
        <v>8287781</v>
      </c>
      <c r="C54" s="7" t="s">
        <v>100</v>
      </c>
      <c r="D54" s="7"/>
      <c r="E54" s="7" t="s">
        <v>1054</v>
      </c>
      <c r="F54" s="7">
        <v>8.85</v>
      </c>
      <c r="G54" s="7" t="s">
        <v>20</v>
      </c>
      <c r="H54" s="7" t="s">
        <v>990</v>
      </c>
      <c r="I54" s="7" t="s">
        <v>991</v>
      </c>
      <c r="J54" s="7">
        <v>273000</v>
      </c>
      <c r="K54" s="7">
        <v>107.11</v>
      </c>
      <c r="L54" s="7">
        <v>292.39999999999998</v>
      </c>
      <c r="M54" s="7" t="s">
        <v>45</v>
      </c>
      <c r="N54" s="7" t="s">
        <v>61</v>
      </c>
    </row>
    <row r="55" spans="1:14">
      <c r="A55" s="7" t="s">
        <v>1055</v>
      </c>
      <c r="B55" s="7">
        <v>8287799</v>
      </c>
      <c r="C55" s="7" t="s">
        <v>100</v>
      </c>
      <c r="D55" s="7"/>
      <c r="E55" s="7" t="s">
        <v>1056</v>
      </c>
      <c r="F55" s="7">
        <v>8.93</v>
      </c>
      <c r="G55" s="7" t="s">
        <v>20</v>
      </c>
      <c r="H55" s="7" t="s">
        <v>990</v>
      </c>
      <c r="I55" s="7" t="s">
        <v>991</v>
      </c>
      <c r="J55" s="7">
        <v>471000</v>
      </c>
      <c r="K55" s="7">
        <v>106.06</v>
      </c>
      <c r="L55" s="7">
        <v>499.54</v>
      </c>
      <c r="M55" s="7" t="s">
        <v>45</v>
      </c>
      <c r="N55" s="7" t="s">
        <v>238</v>
      </c>
    </row>
    <row r="56" spans="1:14">
      <c r="A56" s="7" t="s">
        <v>1057</v>
      </c>
      <c r="B56" s="7">
        <v>8287807</v>
      </c>
      <c r="C56" s="7" t="s">
        <v>100</v>
      </c>
      <c r="D56" s="7"/>
      <c r="E56" s="7" t="s">
        <v>1058</v>
      </c>
      <c r="F56" s="7">
        <v>9.02</v>
      </c>
      <c r="G56" s="7" t="s">
        <v>20</v>
      </c>
      <c r="H56" s="7" t="s">
        <v>990</v>
      </c>
      <c r="I56" s="7" t="s">
        <v>991</v>
      </c>
      <c r="J56" s="7">
        <v>556000</v>
      </c>
      <c r="K56" s="7">
        <v>105.14</v>
      </c>
      <c r="L56" s="7">
        <v>584.55999999999995</v>
      </c>
      <c r="M56" s="7" t="s">
        <v>45</v>
      </c>
      <c r="N56" s="7" t="s">
        <v>350</v>
      </c>
    </row>
    <row r="57" spans="1:14">
      <c r="A57" s="7" t="s">
        <v>1059</v>
      </c>
      <c r="B57" s="7">
        <v>8287815</v>
      </c>
      <c r="C57" s="7" t="s">
        <v>100</v>
      </c>
      <c r="D57" s="7"/>
      <c r="E57" s="7" t="s">
        <v>1060</v>
      </c>
      <c r="F57" s="7">
        <v>9.1</v>
      </c>
      <c r="G57" s="7" t="s">
        <v>20</v>
      </c>
      <c r="H57" s="7" t="s">
        <v>990</v>
      </c>
      <c r="I57" s="7" t="s">
        <v>991</v>
      </c>
      <c r="J57" s="7">
        <v>969000</v>
      </c>
      <c r="K57" s="7">
        <v>104.31</v>
      </c>
      <c r="L57" s="7" t="s">
        <v>1061</v>
      </c>
      <c r="M57" s="7" t="s">
        <v>45</v>
      </c>
      <c r="N57" s="7" t="s">
        <v>571</v>
      </c>
    </row>
    <row r="58" spans="1:14">
      <c r="A58" s="7" t="s">
        <v>1062</v>
      </c>
      <c r="B58" s="7">
        <v>8287823</v>
      </c>
      <c r="C58" s="7" t="s">
        <v>100</v>
      </c>
      <c r="D58" s="7"/>
      <c r="E58" s="7" t="s">
        <v>1063</v>
      </c>
      <c r="F58" s="7">
        <v>9.18</v>
      </c>
      <c r="G58" s="7" t="s">
        <v>20</v>
      </c>
      <c r="H58" s="7" t="s">
        <v>990</v>
      </c>
      <c r="I58" s="7" t="s">
        <v>991</v>
      </c>
      <c r="J58" s="7">
        <v>277000</v>
      </c>
      <c r="K58" s="7">
        <v>104.19</v>
      </c>
      <c r="L58" s="7">
        <v>288.60000000000002</v>
      </c>
      <c r="M58" s="7" t="s">
        <v>45</v>
      </c>
      <c r="N58" s="7" t="s">
        <v>61</v>
      </c>
    </row>
    <row r="59" spans="1:14">
      <c r="A59" s="7" t="s">
        <v>1064</v>
      </c>
      <c r="B59" s="7">
        <v>8287831</v>
      </c>
      <c r="C59" s="7" t="s">
        <v>100</v>
      </c>
      <c r="D59" s="7"/>
      <c r="E59" s="7" t="s">
        <v>1065</v>
      </c>
      <c r="F59" s="7">
        <v>9.0500000000000007</v>
      </c>
      <c r="G59" s="7" t="s">
        <v>20</v>
      </c>
      <c r="H59" s="7" t="s">
        <v>990</v>
      </c>
      <c r="I59" s="7" t="s">
        <v>991</v>
      </c>
      <c r="J59" s="7">
        <v>329000</v>
      </c>
      <c r="K59" s="7">
        <v>105.77</v>
      </c>
      <c r="L59" s="7">
        <v>347.97</v>
      </c>
      <c r="M59" s="7" t="s">
        <v>45</v>
      </c>
      <c r="N59" s="7" t="s">
        <v>615</v>
      </c>
    </row>
    <row r="60" spans="1:14">
      <c r="A60" s="7" t="s">
        <v>1066</v>
      </c>
      <c r="B60" s="7">
        <v>8287849</v>
      </c>
      <c r="C60" s="7" t="s">
        <v>100</v>
      </c>
      <c r="D60" s="7"/>
      <c r="E60" s="7" t="s">
        <v>1067</v>
      </c>
      <c r="F60" s="7">
        <v>9.14</v>
      </c>
      <c r="G60" s="7" t="s">
        <v>20</v>
      </c>
      <c r="H60" s="7" t="s">
        <v>990</v>
      </c>
      <c r="I60" s="7" t="s">
        <v>991</v>
      </c>
      <c r="J60" s="7">
        <v>911000</v>
      </c>
      <c r="K60" s="7">
        <v>105.56</v>
      </c>
      <c r="L60" s="7">
        <v>961.67</v>
      </c>
      <c r="M60" s="7" t="s">
        <v>45</v>
      </c>
      <c r="N60" s="7" t="s">
        <v>417</v>
      </c>
    </row>
    <row r="61" spans="1:14">
      <c r="A61" s="7" t="s">
        <v>1068</v>
      </c>
      <c r="B61" s="7">
        <v>71119127</v>
      </c>
      <c r="C61" s="7" t="s">
        <v>100</v>
      </c>
      <c r="D61" s="7"/>
      <c r="E61" s="7" t="s">
        <v>1069</v>
      </c>
      <c r="F61" s="7">
        <v>9.2200000000000006</v>
      </c>
      <c r="G61" s="7" t="s">
        <v>20</v>
      </c>
      <c r="H61" s="7" t="s">
        <v>990</v>
      </c>
      <c r="I61" s="7" t="s">
        <v>991</v>
      </c>
      <c r="J61" s="7">
        <v>939000</v>
      </c>
      <c r="K61" s="7">
        <v>105.04</v>
      </c>
      <c r="L61" s="7">
        <v>986.32</v>
      </c>
      <c r="M61" s="7" t="s">
        <v>45</v>
      </c>
      <c r="N61" s="7" t="s">
        <v>571</v>
      </c>
    </row>
    <row r="62" spans="1:14">
      <c r="A62" s="7" t="s">
        <v>1070</v>
      </c>
      <c r="B62" s="7">
        <v>71116776</v>
      </c>
      <c r="C62" s="7" t="s">
        <v>100</v>
      </c>
      <c r="D62" s="7"/>
      <c r="E62" s="7" t="s">
        <v>1071</v>
      </c>
      <c r="F62" s="7">
        <v>9.3000000000000007</v>
      </c>
      <c r="G62" s="7" t="s">
        <v>20</v>
      </c>
      <c r="H62" s="7" t="s">
        <v>990</v>
      </c>
      <c r="I62" s="7" t="s">
        <v>991</v>
      </c>
      <c r="J62" s="7">
        <v>1096000</v>
      </c>
      <c r="K62" s="7">
        <v>104.73</v>
      </c>
      <c r="L62" s="7" t="s">
        <v>1072</v>
      </c>
      <c r="M62" s="7" t="s">
        <v>45</v>
      </c>
      <c r="N62" s="7" t="s">
        <v>378</v>
      </c>
    </row>
    <row r="63" spans="1:14">
      <c r="A63" s="7" t="s">
        <v>1073</v>
      </c>
      <c r="B63" s="7">
        <v>82888779</v>
      </c>
      <c r="C63" s="7" t="s">
        <v>100</v>
      </c>
      <c r="D63" s="7"/>
      <c r="E63" s="7" t="s">
        <v>1074</v>
      </c>
      <c r="F63" s="7">
        <v>9.39</v>
      </c>
      <c r="G63" s="7" t="s">
        <v>20</v>
      </c>
      <c r="H63" s="7" t="s">
        <v>990</v>
      </c>
      <c r="I63" s="7" t="s">
        <v>991</v>
      </c>
      <c r="J63" s="7">
        <v>1168000</v>
      </c>
      <c r="K63" s="7">
        <v>104.31</v>
      </c>
      <c r="L63" s="7" t="s">
        <v>1075</v>
      </c>
      <c r="M63" s="7" t="s">
        <v>45</v>
      </c>
      <c r="N63" s="7" t="s">
        <v>405</v>
      </c>
    </row>
    <row r="64" spans="1:14">
      <c r="A64" s="7" t="s">
        <v>1076</v>
      </c>
      <c r="B64" s="7">
        <v>82888788</v>
      </c>
      <c r="C64" s="7" t="s">
        <v>100</v>
      </c>
      <c r="D64" s="7"/>
      <c r="E64" s="7" t="s">
        <v>1077</v>
      </c>
      <c r="F64" s="7">
        <v>9.4600000000000009</v>
      </c>
      <c r="G64" s="7" t="s">
        <v>20</v>
      </c>
      <c r="H64" s="7" t="s">
        <v>990</v>
      </c>
      <c r="I64" s="7" t="s">
        <v>1050</v>
      </c>
      <c r="J64" s="7">
        <v>1337000</v>
      </c>
      <c r="K64" s="7">
        <v>103.89</v>
      </c>
      <c r="L64" s="7" t="s">
        <v>1078</v>
      </c>
      <c r="M64" s="7" t="s">
        <v>45</v>
      </c>
      <c r="N64" s="7" t="s">
        <v>242</v>
      </c>
    </row>
    <row r="65" spans="1:14">
      <c r="A65" s="7" t="s">
        <v>1079</v>
      </c>
      <c r="B65" s="7">
        <v>82888789</v>
      </c>
      <c r="C65" s="7" t="s">
        <v>100</v>
      </c>
      <c r="D65" s="7"/>
      <c r="E65" s="7" t="s">
        <v>1080</v>
      </c>
      <c r="F65" s="7">
        <v>9.33</v>
      </c>
      <c r="G65" s="7" t="s">
        <v>20</v>
      </c>
      <c r="H65" s="7" t="s">
        <v>990</v>
      </c>
      <c r="I65" s="7" t="s">
        <v>991</v>
      </c>
      <c r="J65" s="7">
        <v>1271000</v>
      </c>
      <c r="K65" s="7">
        <v>105.97</v>
      </c>
      <c r="L65" s="7" t="s">
        <v>1081</v>
      </c>
      <c r="M65" s="7" t="s">
        <v>45</v>
      </c>
      <c r="N65" s="7" t="s">
        <v>907</v>
      </c>
    </row>
    <row r="66" spans="1:14">
      <c r="A66" s="7" t="s">
        <v>1082</v>
      </c>
      <c r="B66" s="7">
        <v>82888790</v>
      </c>
      <c r="C66" s="7" t="s">
        <v>100</v>
      </c>
      <c r="D66" s="7"/>
      <c r="E66" s="7" t="s">
        <v>1083</v>
      </c>
      <c r="F66" s="7">
        <v>9.41</v>
      </c>
      <c r="G66" s="7" t="s">
        <v>20</v>
      </c>
      <c r="H66" s="7" t="s">
        <v>990</v>
      </c>
      <c r="I66" s="7" t="s">
        <v>991</v>
      </c>
      <c r="J66" s="7">
        <v>1208000</v>
      </c>
      <c r="K66" s="7">
        <v>105.16</v>
      </c>
      <c r="L66" s="7" t="s">
        <v>1084</v>
      </c>
      <c r="M66" s="7" t="s">
        <v>45</v>
      </c>
      <c r="N66" s="7" t="s">
        <v>763</v>
      </c>
    </row>
    <row r="67" spans="1:14">
      <c r="A67" s="7" t="s">
        <v>1085</v>
      </c>
      <c r="B67" s="7">
        <v>82888791</v>
      </c>
      <c r="C67" s="7" t="s">
        <v>100</v>
      </c>
      <c r="D67" s="7"/>
      <c r="E67" s="7" t="s">
        <v>1086</v>
      </c>
      <c r="F67" s="7">
        <v>9.49</v>
      </c>
      <c r="G67" s="7" t="s">
        <v>20</v>
      </c>
      <c r="H67" s="7" t="s">
        <v>990</v>
      </c>
      <c r="I67" s="7" t="s">
        <v>991</v>
      </c>
      <c r="J67" s="7">
        <v>285000</v>
      </c>
      <c r="K67" s="7">
        <v>103.84</v>
      </c>
      <c r="L67" s="7">
        <v>295.95</v>
      </c>
      <c r="M67" s="7" t="s">
        <v>45</v>
      </c>
      <c r="N67" s="7" t="s">
        <v>213</v>
      </c>
    </row>
    <row r="68" spans="1:14">
      <c r="A68" s="7" t="s">
        <v>1087</v>
      </c>
      <c r="B68" s="7">
        <v>82888792</v>
      </c>
      <c r="C68" s="7" t="s">
        <v>100</v>
      </c>
      <c r="D68" s="7"/>
      <c r="E68" s="7" t="s">
        <v>1088</v>
      </c>
      <c r="F68" s="7">
        <v>9.58</v>
      </c>
      <c r="G68" s="7" t="s">
        <v>20</v>
      </c>
      <c r="H68" s="7" t="s">
        <v>990</v>
      </c>
      <c r="I68" s="7" t="s">
        <v>991</v>
      </c>
      <c r="J68" s="7">
        <v>1120000</v>
      </c>
      <c r="K68" s="7">
        <v>103.44</v>
      </c>
      <c r="L68" s="7" t="s">
        <v>1089</v>
      </c>
      <c r="M68" s="7" t="s">
        <v>45</v>
      </c>
      <c r="N68" s="7" t="s">
        <v>378</v>
      </c>
    </row>
    <row r="69" spans="1:14">
      <c r="A69" s="7" t="s">
        <v>1090</v>
      </c>
      <c r="B69" s="7">
        <v>82888793</v>
      </c>
      <c r="C69" s="7" t="s">
        <v>100</v>
      </c>
      <c r="D69" s="7"/>
      <c r="E69" s="7" t="s">
        <v>1091</v>
      </c>
      <c r="F69" s="7">
        <v>9.66</v>
      </c>
      <c r="G69" s="7" t="s">
        <v>20</v>
      </c>
      <c r="H69" s="7" t="s">
        <v>990</v>
      </c>
      <c r="I69" s="7" t="s">
        <v>991</v>
      </c>
      <c r="J69" s="7">
        <v>1918000</v>
      </c>
      <c r="K69" s="7">
        <v>103.32</v>
      </c>
      <c r="L69" s="7" t="s">
        <v>1092</v>
      </c>
      <c r="M69" s="7" t="s">
        <v>45</v>
      </c>
      <c r="N69" s="7" t="s">
        <v>1093</v>
      </c>
    </row>
    <row r="70" spans="1:14">
      <c r="A70" s="7" t="s">
        <v>1094</v>
      </c>
      <c r="B70" s="7">
        <v>82888794</v>
      </c>
      <c r="C70" s="7" t="s">
        <v>100</v>
      </c>
      <c r="D70" s="7"/>
      <c r="E70" s="7" t="s">
        <v>1095</v>
      </c>
      <c r="F70" s="7">
        <v>9.74</v>
      </c>
      <c r="G70" s="7" t="s">
        <v>20</v>
      </c>
      <c r="H70" s="7" t="s">
        <v>990</v>
      </c>
      <c r="I70" s="7" t="s">
        <v>991</v>
      </c>
      <c r="J70" s="7">
        <v>1451000</v>
      </c>
      <c r="K70" s="7">
        <v>102.79</v>
      </c>
      <c r="L70" s="7" t="s">
        <v>1096</v>
      </c>
      <c r="M70" s="7" t="s">
        <v>45</v>
      </c>
      <c r="N70" s="7" t="s">
        <v>583</v>
      </c>
    </row>
    <row r="71" spans="1:14">
      <c r="A71" s="7" t="s">
        <v>1097</v>
      </c>
      <c r="B71" s="7">
        <v>82888795</v>
      </c>
      <c r="C71" s="7" t="s">
        <v>100</v>
      </c>
      <c r="D71" s="7"/>
      <c r="E71" s="7" t="s">
        <v>1098</v>
      </c>
      <c r="F71" s="7">
        <v>9.6</v>
      </c>
      <c r="G71" s="7" t="s">
        <v>20</v>
      </c>
      <c r="H71" s="7" t="s">
        <v>990</v>
      </c>
      <c r="I71" s="7" t="s">
        <v>991</v>
      </c>
      <c r="J71" s="7">
        <v>1680000</v>
      </c>
      <c r="K71" s="7">
        <v>103.76</v>
      </c>
      <c r="L71" s="7" t="s">
        <v>1099</v>
      </c>
      <c r="M71" s="7" t="s">
        <v>45</v>
      </c>
      <c r="N71" s="7" t="s">
        <v>1100</v>
      </c>
    </row>
    <row r="72" spans="1:14">
      <c r="A72" s="7" t="s">
        <v>1101</v>
      </c>
      <c r="B72" s="7">
        <v>82888796</v>
      </c>
      <c r="C72" s="7" t="s">
        <v>100</v>
      </c>
      <c r="D72" s="7"/>
      <c r="E72" s="7" t="s">
        <v>1102</v>
      </c>
      <c r="F72" s="7">
        <v>9.68</v>
      </c>
      <c r="G72" s="7" t="s">
        <v>20</v>
      </c>
      <c r="H72" s="7" t="s">
        <v>990</v>
      </c>
      <c r="I72" s="7" t="s">
        <v>991</v>
      </c>
      <c r="J72" s="7">
        <v>1722000</v>
      </c>
      <c r="K72" s="7">
        <v>103.38</v>
      </c>
      <c r="L72" s="7" t="s">
        <v>1103</v>
      </c>
      <c r="M72" s="7" t="s">
        <v>45</v>
      </c>
      <c r="N72" s="7" t="s">
        <v>239</v>
      </c>
    </row>
    <row r="73" spans="1:14">
      <c r="A73" s="7" t="s">
        <v>1104</v>
      </c>
      <c r="B73" s="7">
        <v>82888797</v>
      </c>
      <c r="C73" s="7" t="s">
        <v>100</v>
      </c>
      <c r="D73" s="7"/>
      <c r="E73" s="7" t="s">
        <v>1105</v>
      </c>
      <c r="F73" s="7">
        <v>9.77</v>
      </c>
      <c r="G73" s="7" t="s">
        <v>20</v>
      </c>
      <c r="H73" s="7" t="s">
        <v>990</v>
      </c>
      <c r="I73" s="7" t="s">
        <v>991</v>
      </c>
      <c r="J73" s="7">
        <v>1645000</v>
      </c>
      <c r="K73" s="7">
        <v>102.95</v>
      </c>
      <c r="L73" s="7" t="s">
        <v>1106</v>
      </c>
      <c r="M73" s="7" t="s">
        <v>45</v>
      </c>
      <c r="N73" s="7" t="s">
        <v>646</v>
      </c>
    </row>
    <row r="74" spans="1:14">
      <c r="A74" s="7" t="s">
        <v>1107</v>
      </c>
      <c r="B74" s="7">
        <v>82888798</v>
      </c>
      <c r="C74" s="7" t="s">
        <v>100</v>
      </c>
      <c r="D74" s="7"/>
      <c r="E74" s="7" t="s">
        <v>1108</v>
      </c>
      <c r="F74" s="7">
        <v>9.85</v>
      </c>
      <c r="G74" s="7" t="s">
        <v>20</v>
      </c>
      <c r="H74" s="7" t="s">
        <v>990</v>
      </c>
      <c r="I74" s="7" t="s">
        <v>991</v>
      </c>
      <c r="J74" s="7">
        <v>2604000</v>
      </c>
      <c r="K74" s="7">
        <v>103.24</v>
      </c>
      <c r="L74" s="7" t="s">
        <v>1109</v>
      </c>
      <c r="M74" s="7" t="s">
        <v>45</v>
      </c>
      <c r="N74" s="7" t="s">
        <v>1110</v>
      </c>
    </row>
    <row r="75" spans="1:14">
      <c r="A75" s="7" t="s">
        <v>1111</v>
      </c>
      <c r="B75" s="7">
        <v>82888799</v>
      </c>
      <c r="C75" s="7" t="s">
        <v>100</v>
      </c>
      <c r="D75" s="7"/>
      <c r="E75" s="7" t="s">
        <v>1112</v>
      </c>
      <c r="F75" s="7">
        <v>9.93</v>
      </c>
      <c r="G75" s="7" t="s">
        <v>20</v>
      </c>
      <c r="H75" s="7" t="s">
        <v>990</v>
      </c>
      <c r="I75" s="7" t="s">
        <v>991</v>
      </c>
      <c r="J75" s="7">
        <v>1606000</v>
      </c>
      <c r="K75" s="7">
        <v>102.63</v>
      </c>
      <c r="L75" s="7" t="s">
        <v>1113</v>
      </c>
      <c r="M75" s="7" t="s">
        <v>45</v>
      </c>
      <c r="N75" s="7" t="s">
        <v>557</v>
      </c>
    </row>
    <row r="76" spans="1:14">
      <c r="A76" s="7" t="s">
        <v>1114</v>
      </c>
      <c r="B76" s="7">
        <v>82888801</v>
      </c>
      <c r="C76" s="7" t="s">
        <v>100</v>
      </c>
      <c r="D76" s="7"/>
      <c r="E76" s="7" t="s">
        <v>1115</v>
      </c>
      <c r="F76" s="7">
        <v>9.86</v>
      </c>
      <c r="G76" s="7" t="s">
        <v>20</v>
      </c>
      <c r="H76" s="7" t="s">
        <v>990</v>
      </c>
      <c r="I76" s="7" t="s">
        <v>991</v>
      </c>
      <c r="J76" s="7">
        <v>5461000</v>
      </c>
      <c r="K76" s="7">
        <v>104.44</v>
      </c>
      <c r="L76" s="7" t="s">
        <v>1116</v>
      </c>
      <c r="M76" s="7" t="s">
        <v>45</v>
      </c>
      <c r="N76" s="7" t="s">
        <v>1117</v>
      </c>
    </row>
    <row r="77" spans="1:14">
      <c r="A77" s="7" t="s">
        <v>1118</v>
      </c>
      <c r="B77" s="7">
        <v>82888802</v>
      </c>
      <c r="C77" s="7" t="s">
        <v>100</v>
      </c>
      <c r="D77" s="7"/>
      <c r="E77" s="7" t="s">
        <v>1119</v>
      </c>
      <c r="F77" s="7">
        <v>9.9499999999999993</v>
      </c>
      <c r="G77" s="7" t="s">
        <v>20</v>
      </c>
      <c r="H77" s="7" t="s">
        <v>990</v>
      </c>
      <c r="I77" s="7" t="s">
        <v>991</v>
      </c>
      <c r="J77" s="7">
        <v>2261000</v>
      </c>
      <c r="K77" s="7">
        <v>103.84</v>
      </c>
      <c r="L77" s="7" t="s">
        <v>1120</v>
      </c>
      <c r="M77" s="7" t="s">
        <v>45</v>
      </c>
      <c r="N77" s="7" t="s">
        <v>1121</v>
      </c>
    </row>
    <row r="78" spans="1:14">
      <c r="A78" s="7" t="s">
        <v>1122</v>
      </c>
      <c r="B78" s="7">
        <v>82888803</v>
      </c>
      <c r="C78" s="7" t="s">
        <v>100</v>
      </c>
      <c r="D78" s="7"/>
      <c r="E78" s="7" t="s">
        <v>1123</v>
      </c>
      <c r="F78" s="7">
        <v>10.029999999999999</v>
      </c>
      <c r="G78" s="7" t="s">
        <v>20</v>
      </c>
      <c r="H78" s="7" t="s">
        <v>990</v>
      </c>
      <c r="I78" s="7" t="s">
        <v>991</v>
      </c>
      <c r="J78" s="7">
        <v>2342000</v>
      </c>
      <c r="K78" s="7">
        <v>103</v>
      </c>
      <c r="L78" s="7" t="s">
        <v>1124</v>
      </c>
      <c r="M78" s="7" t="s">
        <v>45</v>
      </c>
      <c r="N78" s="7" t="s">
        <v>1125</v>
      </c>
    </row>
    <row r="79" spans="1:14">
      <c r="A79" s="7" t="s">
        <v>1126</v>
      </c>
      <c r="B79" s="7">
        <v>82888804</v>
      </c>
      <c r="C79" s="7" t="s">
        <v>100</v>
      </c>
      <c r="D79" s="7"/>
      <c r="E79" s="7" t="s">
        <v>1127</v>
      </c>
      <c r="F79" s="7">
        <v>10.11</v>
      </c>
      <c r="G79" s="7" t="s">
        <v>20</v>
      </c>
      <c r="H79" s="7" t="s">
        <v>990</v>
      </c>
      <c r="I79" s="7" t="s">
        <v>991</v>
      </c>
      <c r="J79" s="7">
        <v>1177000</v>
      </c>
      <c r="K79" s="7">
        <v>102.51</v>
      </c>
      <c r="L79" s="7" t="s">
        <v>1128</v>
      </c>
      <c r="M79" s="7" t="s">
        <v>45</v>
      </c>
      <c r="N79" s="7" t="s">
        <v>405</v>
      </c>
    </row>
    <row r="80" spans="1:14">
      <c r="A80" s="7" t="s">
        <v>1129</v>
      </c>
      <c r="B80" s="7">
        <v>82888805</v>
      </c>
      <c r="C80" s="7" t="s">
        <v>100</v>
      </c>
      <c r="D80" s="7"/>
      <c r="E80" s="7" t="s">
        <v>1130</v>
      </c>
      <c r="F80" s="7">
        <v>10.199999999999999</v>
      </c>
      <c r="G80" s="7" t="s">
        <v>20</v>
      </c>
      <c r="H80" s="7" t="s">
        <v>990</v>
      </c>
      <c r="I80" s="7" t="s">
        <v>991</v>
      </c>
      <c r="J80" s="7">
        <v>3139000</v>
      </c>
      <c r="K80" s="7">
        <v>101.3</v>
      </c>
      <c r="L80" s="7" t="s">
        <v>1131</v>
      </c>
      <c r="M80" s="7" t="s">
        <v>45</v>
      </c>
      <c r="N80" s="7" t="s">
        <v>1132</v>
      </c>
    </row>
    <row r="81" spans="1:14">
      <c r="A81" s="7" t="s">
        <v>1133</v>
      </c>
      <c r="B81" s="7">
        <v>82888806</v>
      </c>
      <c r="C81" s="7" t="s">
        <v>100</v>
      </c>
      <c r="D81" s="7"/>
      <c r="E81" s="7" t="s">
        <v>1134</v>
      </c>
      <c r="F81" s="7">
        <v>10.28</v>
      </c>
      <c r="G81" s="7" t="s">
        <v>20</v>
      </c>
      <c r="H81" s="7" t="s">
        <v>990</v>
      </c>
      <c r="I81" s="7" t="s">
        <v>991</v>
      </c>
      <c r="J81" s="7">
        <v>1218000</v>
      </c>
      <c r="K81" s="7">
        <v>100.59</v>
      </c>
      <c r="L81" s="7" t="s">
        <v>1135</v>
      </c>
      <c r="M81" s="7" t="s">
        <v>45</v>
      </c>
      <c r="N81" s="7" t="s">
        <v>405</v>
      </c>
    </row>
    <row r="82" spans="1:14">
      <c r="A82" s="7" t="s">
        <v>1136</v>
      </c>
      <c r="B82" s="7">
        <v>82888807</v>
      </c>
      <c r="C82" s="7" t="s">
        <v>100</v>
      </c>
      <c r="D82" s="7"/>
      <c r="E82" s="7" t="s">
        <v>1137</v>
      </c>
      <c r="F82" s="7">
        <v>10.119999999999999</v>
      </c>
      <c r="G82" s="7" t="s">
        <v>20</v>
      </c>
      <c r="H82" s="7" t="s">
        <v>990</v>
      </c>
      <c r="I82" s="7" t="s">
        <v>991</v>
      </c>
      <c r="J82" s="7">
        <v>3259000</v>
      </c>
      <c r="K82" s="7">
        <v>102.41</v>
      </c>
      <c r="L82" s="7" t="s">
        <v>1138</v>
      </c>
      <c r="M82" s="7" t="s">
        <v>45</v>
      </c>
      <c r="N82" s="7" t="s">
        <v>1139</v>
      </c>
    </row>
    <row r="83" spans="1:14">
      <c r="A83" s="7" t="s">
        <v>1140</v>
      </c>
      <c r="B83" s="7">
        <v>82888808</v>
      </c>
      <c r="C83" s="7" t="s">
        <v>100</v>
      </c>
      <c r="D83" s="7"/>
      <c r="E83" s="7" t="s">
        <v>1141</v>
      </c>
      <c r="F83" s="7">
        <v>10.199999999999999</v>
      </c>
      <c r="G83" s="7" t="s">
        <v>20</v>
      </c>
      <c r="H83" s="7" t="s">
        <v>990</v>
      </c>
      <c r="I83" s="7" t="s">
        <v>991</v>
      </c>
      <c r="J83" s="7">
        <v>4337000</v>
      </c>
      <c r="K83" s="7">
        <v>102.01</v>
      </c>
      <c r="L83" s="7" t="s">
        <v>1142</v>
      </c>
      <c r="M83" s="7" t="s">
        <v>45</v>
      </c>
      <c r="N83" s="7" t="s">
        <v>1143</v>
      </c>
    </row>
    <row r="84" spans="1:14">
      <c r="A84" s="7" t="s">
        <v>1144</v>
      </c>
      <c r="B84" s="7">
        <v>82888809</v>
      </c>
      <c r="C84" s="7" t="s">
        <v>100</v>
      </c>
      <c r="D84" s="7"/>
      <c r="E84" s="7" t="s">
        <v>1145</v>
      </c>
      <c r="F84" s="7">
        <v>10.28</v>
      </c>
      <c r="G84" s="7" t="s">
        <v>20</v>
      </c>
      <c r="H84" s="7" t="s">
        <v>990</v>
      </c>
      <c r="I84" s="7" t="s">
        <v>991</v>
      </c>
      <c r="J84" s="7">
        <v>3145000</v>
      </c>
      <c r="K84" s="7">
        <v>101.6</v>
      </c>
      <c r="L84" s="7" t="s">
        <v>1146</v>
      </c>
      <c r="M84" s="7" t="s">
        <v>45</v>
      </c>
      <c r="N84" s="7" t="s">
        <v>135</v>
      </c>
    </row>
    <row r="85" spans="1:14">
      <c r="A85" s="7" t="s">
        <v>1147</v>
      </c>
      <c r="B85" s="7">
        <v>82888810</v>
      </c>
      <c r="C85" s="7" t="s">
        <v>100</v>
      </c>
      <c r="D85" s="7"/>
      <c r="E85" s="7" t="s">
        <v>1148</v>
      </c>
      <c r="F85" s="7">
        <v>10.37</v>
      </c>
      <c r="G85" s="7" t="s">
        <v>20</v>
      </c>
      <c r="H85" s="7" t="s">
        <v>990</v>
      </c>
      <c r="I85" s="7" t="s">
        <v>991</v>
      </c>
      <c r="J85" s="7">
        <v>3058000</v>
      </c>
      <c r="K85" s="7">
        <v>101.31</v>
      </c>
      <c r="L85" s="7" t="s">
        <v>1149</v>
      </c>
      <c r="M85" s="7" t="s">
        <v>45</v>
      </c>
      <c r="N85" s="7" t="s">
        <v>1150</v>
      </c>
    </row>
    <row r="86" spans="1:14">
      <c r="A86" s="7" t="s">
        <v>1151</v>
      </c>
      <c r="B86" s="7">
        <v>82888811</v>
      </c>
      <c r="C86" s="7" t="s">
        <v>100</v>
      </c>
      <c r="D86" s="7"/>
      <c r="E86" s="7" t="s">
        <v>1152</v>
      </c>
      <c r="F86" s="7">
        <v>10.46</v>
      </c>
      <c r="G86" s="7" t="s">
        <v>20</v>
      </c>
      <c r="H86" s="7" t="s">
        <v>990</v>
      </c>
      <c r="I86" s="7" t="s">
        <v>991</v>
      </c>
      <c r="J86" s="7">
        <v>2301000</v>
      </c>
      <c r="K86" s="7">
        <v>100.78</v>
      </c>
      <c r="L86" s="7" t="s">
        <v>1153</v>
      </c>
      <c r="M86" s="7" t="s">
        <v>45</v>
      </c>
      <c r="N86" s="7" t="s">
        <v>198</v>
      </c>
    </row>
    <row r="87" spans="1:14">
      <c r="A87" s="7" t="s">
        <v>1154</v>
      </c>
      <c r="B87" s="7">
        <v>82888812</v>
      </c>
      <c r="C87" s="7" t="s">
        <v>100</v>
      </c>
      <c r="D87" s="7"/>
      <c r="E87" s="7" t="s">
        <v>1155</v>
      </c>
      <c r="F87" s="7">
        <v>10.53</v>
      </c>
      <c r="G87" s="7" t="s">
        <v>20</v>
      </c>
      <c r="H87" s="7" t="s">
        <v>990</v>
      </c>
      <c r="I87" s="7" t="s">
        <v>1050</v>
      </c>
      <c r="J87" s="7">
        <v>3993000</v>
      </c>
      <c r="K87" s="7">
        <v>100.97</v>
      </c>
      <c r="L87" s="7" t="s">
        <v>1156</v>
      </c>
      <c r="M87" s="7" t="s">
        <v>45</v>
      </c>
      <c r="N87" s="7" t="s">
        <v>1157</v>
      </c>
    </row>
    <row r="88" spans="1:14">
      <c r="A88" s="7" t="s">
        <v>1158</v>
      </c>
      <c r="B88" s="7">
        <v>82888813</v>
      </c>
      <c r="C88" s="7" t="s">
        <v>100</v>
      </c>
      <c r="D88" s="7"/>
      <c r="E88" s="7" t="s">
        <v>1159</v>
      </c>
      <c r="F88" s="7">
        <v>10.37</v>
      </c>
      <c r="G88" s="7" t="s">
        <v>20</v>
      </c>
      <c r="H88" s="7" t="s">
        <v>990</v>
      </c>
      <c r="I88" s="7" t="s">
        <v>991</v>
      </c>
      <c r="J88" s="7">
        <v>3141000</v>
      </c>
      <c r="K88" s="7">
        <v>103.21</v>
      </c>
      <c r="L88" s="7" t="s">
        <v>1160</v>
      </c>
      <c r="M88" s="7" t="s">
        <v>45</v>
      </c>
      <c r="N88" s="7" t="s">
        <v>1161</v>
      </c>
    </row>
    <row r="89" spans="1:14">
      <c r="A89" s="7" t="s">
        <v>1162</v>
      </c>
      <c r="B89" s="7">
        <v>82888814</v>
      </c>
      <c r="C89" s="7" t="s">
        <v>100</v>
      </c>
      <c r="D89" s="7"/>
      <c r="E89" s="7" t="s">
        <v>1163</v>
      </c>
      <c r="F89" s="7">
        <v>10.45</v>
      </c>
      <c r="G89" s="7" t="s">
        <v>20</v>
      </c>
      <c r="H89" s="7" t="s">
        <v>990</v>
      </c>
      <c r="I89" s="7" t="s">
        <v>991</v>
      </c>
      <c r="J89" s="7">
        <v>2668000</v>
      </c>
      <c r="K89" s="7">
        <v>102.51</v>
      </c>
      <c r="L89" s="7" t="s">
        <v>1164</v>
      </c>
      <c r="M89" s="7" t="s">
        <v>45</v>
      </c>
      <c r="N89" s="7" t="s">
        <v>1165</v>
      </c>
    </row>
    <row r="90" spans="1:14">
      <c r="A90" s="7" t="s">
        <v>1166</v>
      </c>
      <c r="B90" s="7">
        <v>82888815</v>
      </c>
      <c r="C90" s="7" t="s">
        <v>100</v>
      </c>
      <c r="D90" s="7"/>
      <c r="E90" s="7" t="s">
        <v>1167</v>
      </c>
      <c r="F90" s="7">
        <v>10.54</v>
      </c>
      <c r="G90" s="7" t="s">
        <v>20</v>
      </c>
      <c r="H90" s="7" t="s">
        <v>990</v>
      </c>
      <c r="I90" s="7" t="s">
        <v>991</v>
      </c>
      <c r="J90" s="7">
        <v>4759000</v>
      </c>
      <c r="K90" s="7">
        <v>102</v>
      </c>
      <c r="L90" s="7" t="s">
        <v>1168</v>
      </c>
      <c r="M90" s="7" t="s">
        <v>45</v>
      </c>
      <c r="N90" s="7" t="s">
        <v>1169</v>
      </c>
    </row>
    <row r="91" spans="1:14">
      <c r="A91" s="7" t="s">
        <v>1170</v>
      </c>
      <c r="B91" s="7">
        <v>82888816</v>
      </c>
      <c r="C91" s="7" t="s">
        <v>100</v>
      </c>
      <c r="D91" s="7"/>
      <c r="E91" s="7" t="s">
        <v>1171</v>
      </c>
      <c r="F91" s="7">
        <v>10.62</v>
      </c>
      <c r="G91" s="7" t="s">
        <v>20</v>
      </c>
      <c r="H91" s="7" t="s">
        <v>990</v>
      </c>
      <c r="I91" s="7" t="s">
        <v>991</v>
      </c>
      <c r="J91" s="7">
        <v>3370000</v>
      </c>
      <c r="K91" s="7">
        <v>101.51</v>
      </c>
      <c r="L91" s="7" t="s">
        <v>1172</v>
      </c>
      <c r="M91" s="7" t="s">
        <v>45</v>
      </c>
      <c r="N91" s="7" t="s">
        <v>1173</v>
      </c>
    </row>
    <row r="92" spans="1:14">
      <c r="A92" s="7" t="s">
        <v>1174</v>
      </c>
      <c r="B92" s="7">
        <v>82888817</v>
      </c>
      <c r="C92" s="7" t="s">
        <v>100</v>
      </c>
      <c r="D92" s="7"/>
      <c r="E92" s="7" t="s">
        <v>1175</v>
      </c>
      <c r="F92" s="7">
        <v>10.7</v>
      </c>
      <c r="G92" s="7" t="s">
        <v>20</v>
      </c>
      <c r="H92" s="7" t="s">
        <v>990</v>
      </c>
      <c r="I92" s="7" t="s">
        <v>991</v>
      </c>
      <c r="J92" s="7">
        <v>2092000</v>
      </c>
      <c r="K92" s="7">
        <v>100.8</v>
      </c>
      <c r="L92" s="7" t="s">
        <v>1176</v>
      </c>
      <c r="M92" s="7" t="s">
        <v>45</v>
      </c>
      <c r="N92" s="7" t="s">
        <v>263</v>
      </c>
    </row>
    <row r="93" spans="1:14">
      <c r="A93" s="7" t="s">
        <v>1177</v>
      </c>
      <c r="B93" s="7">
        <v>82888818</v>
      </c>
      <c r="C93" s="7" t="s">
        <v>100</v>
      </c>
      <c r="D93" s="7"/>
      <c r="E93" s="7" t="s">
        <v>1178</v>
      </c>
      <c r="F93" s="7">
        <v>10.78</v>
      </c>
      <c r="G93" s="7" t="s">
        <v>20</v>
      </c>
      <c r="H93" s="7" t="s">
        <v>990</v>
      </c>
      <c r="I93" s="7" t="s">
        <v>991</v>
      </c>
      <c r="J93" s="7">
        <v>4361000</v>
      </c>
      <c r="K93" s="7">
        <v>100.39</v>
      </c>
      <c r="L93" s="7" t="s">
        <v>1179</v>
      </c>
      <c r="M93" s="7" t="s">
        <v>45</v>
      </c>
      <c r="N93" s="7" t="s">
        <v>527</v>
      </c>
    </row>
    <row r="94" spans="1:14">
      <c r="A94" s="6" t="s">
        <v>1180</v>
      </c>
      <c r="B94" s="6"/>
      <c r="C94" s="6"/>
      <c r="D94" s="6"/>
      <c r="E94" s="6"/>
      <c r="F94" s="6">
        <v>9.9499999999999993</v>
      </c>
      <c r="G94" s="6"/>
      <c r="H94" s="6"/>
      <c r="I94" s="6" t="s">
        <v>991</v>
      </c>
      <c r="J94" s="6" t="s">
        <v>1181</v>
      </c>
      <c r="K94" s="6"/>
      <c r="L94" s="6" t="s">
        <v>1182</v>
      </c>
      <c r="M94" s="6"/>
      <c r="N94" s="6" t="s">
        <v>1183</v>
      </c>
    </row>
    <row r="96" spans="1:14">
      <c r="A96" s="6" t="s">
        <v>1184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>
      <c r="A97" s="6" t="s">
        <v>1185</v>
      </c>
      <c r="B97" s="6"/>
      <c r="C97" s="6"/>
      <c r="D97" s="6"/>
      <c r="E97" s="6"/>
      <c r="F97" s="6"/>
      <c r="G97" s="6"/>
      <c r="H97" s="6"/>
      <c r="I97" s="6"/>
      <c r="J97" s="6" t="s">
        <v>67</v>
      </c>
      <c r="K97" s="6"/>
      <c r="L97" s="6" t="s">
        <v>67</v>
      </c>
      <c r="M97" s="6"/>
      <c r="N97" s="6" t="s">
        <v>45</v>
      </c>
    </row>
    <row r="99" spans="1:14">
      <c r="A99" s="6" t="s">
        <v>1186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>
      <c r="A100" s="6" t="s">
        <v>1187</v>
      </c>
      <c r="B100" s="6"/>
      <c r="C100" s="6"/>
      <c r="D100" s="6"/>
      <c r="E100" s="6"/>
      <c r="F100" s="6"/>
      <c r="G100" s="6"/>
      <c r="H100" s="6"/>
      <c r="I100" s="6"/>
      <c r="J100" s="6" t="s">
        <v>67</v>
      </c>
      <c r="K100" s="6"/>
      <c r="L100" s="6" t="s">
        <v>67</v>
      </c>
      <c r="M100" s="6"/>
      <c r="N100" s="6" t="s">
        <v>45</v>
      </c>
    </row>
    <row r="102" spans="1:14">
      <c r="A102" s="6" t="s">
        <v>1188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s="6" t="s">
        <v>1189</v>
      </c>
      <c r="B103" s="6"/>
      <c r="C103" s="6"/>
      <c r="D103" s="6"/>
      <c r="E103" s="6"/>
      <c r="F103" s="6"/>
      <c r="G103" s="6"/>
      <c r="H103" s="6"/>
      <c r="I103" s="6"/>
      <c r="J103" s="6" t="s">
        <v>67</v>
      </c>
      <c r="K103" s="6"/>
      <c r="L103" s="6" t="s">
        <v>67</v>
      </c>
      <c r="M103" s="6"/>
      <c r="N103" s="6" t="s">
        <v>45</v>
      </c>
    </row>
    <row r="105" spans="1:14">
      <c r="A105" s="4" t="s">
        <v>1190</v>
      </c>
      <c r="B105" s="4"/>
      <c r="C105" s="4"/>
      <c r="D105" s="4"/>
      <c r="E105" s="4"/>
      <c r="F105" s="4">
        <v>9.9499999999999993</v>
      </c>
      <c r="G105" s="4"/>
      <c r="H105" s="4"/>
      <c r="I105" s="4" t="s">
        <v>991</v>
      </c>
      <c r="J105" s="4" t="s">
        <v>1181</v>
      </c>
      <c r="K105" s="4"/>
      <c r="L105" s="4" t="s">
        <v>1182</v>
      </c>
      <c r="M105" s="4"/>
      <c r="N105" s="4" t="s">
        <v>1183</v>
      </c>
    </row>
    <row r="108" spans="1:14">
      <c r="A108" s="4" t="s">
        <v>1191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6" t="s">
        <v>143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>
      <c r="A110" s="6" t="s">
        <v>144</v>
      </c>
      <c r="B110" s="6"/>
      <c r="C110" s="6"/>
      <c r="D110" s="6"/>
      <c r="E110" s="6"/>
      <c r="F110" s="6"/>
      <c r="G110" s="6"/>
      <c r="H110" s="6"/>
      <c r="I110" s="6"/>
      <c r="J110" s="6" t="s">
        <v>67</v>
      </c>
      <c r="K110" s="6"/>
      <c r="L110" s="6" t="s">
        <v>67</v>
      </c>
      <c r="M110" s="6"/>
      <c r="N110" s="6" t="s">
        <v>45</v>
      </c>
    </row>
    <row r="112" spans="1:14">
      <c r="A112" s="6" t="s">
        <v>1192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s="6" t="s">
        <v>1193</v>
      </c>
      <c r="B113" s="6"/>
      <c r="C113" s="6"/>
      <c r="D113" s="6"/>
      <c r="E113" s="6"/>
      <c r="F113" s="6"/>
      <c r="G113" s="6"/>
      <c r="H113" s="6"/>
      <c r="I113" s="6"/>
      <c r="J113" s="6" t="s">
        <v>67</v>
      </c>
      <c r="K113" s="6"/>
      <c r="L113" s="6" t="s">
        <v>67</v>
      </c>
      <c r="M113" s="6"/>
      <c r="N113" s="6" t="s">
        <v>45</v>
      </c>
    </row>
    <row r="115" spans="1:14">
      <c r="A115" s="4" t="s">
        <v>1194</v>
      </c>
      <c r="B115" s="4"/>
      <c r="C115" s="4"/>
      <c r="D115" s="4"/>
      <c r="E115" s="4"/>
      <c r="F115" s="4"/>
      <c r="G115" s="4"/>
      <c r="H115" s="4"/>
      <c r="I115" s="4"/>
      <c r="J115" s="4" t="s">
        <v>67</v>
      </c>
      <c r="K115" s="4"/>
      <c r="L115" s="4" t="s">
        <v>67</v>
      </c>
      <c r="M115" s="4"/>
      <c r="N115" s="4" t="s">
        <v>45</v>
      </c>
    </row>
    <row r="118" spans="1:14">
      <c r="A118" s="4" t="s">
        <v>156</v>
      </c>
      <c r="B118" s="4"/>
      <c r="C118" s="4"/>
      <c r="D118" s="4"/>
      <c r="E118" s="4"/>
      <c r="F118" s="4">
        <v>9.9499999999999993</v>
      </c>
      <c r="G118" s="4"/>
      <c r="H118" s="4"/>
      <c r="I118" s="4" t="s">
        <v>991</v>
      </c>
      <c r="J118" s="4" t="s">
        <v>1181</v>
      </c>
      <c r="K118" s="4"/>
      <c r="L118" s="4" t="s">
        <v>1182</v>
      </c>
      <c r="M118" s="4"/>
      <c r="N118" s="4" t="s">
        <v>1183</v>
      </c>
    </row>
    <row r="121" spans="1:14">
      <c r="A121" s="7" t="s">
        <v>82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5" spans="1:14">
      <c r="A12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4" zoomScale="80" zoomScaleNormal="80" workbookViewId="0">
      <selection activeCell="Q15" sqref="Q15"/>
    </sheetView>
  </sheetViews>
  <sheetFormatPr defaultColWidth="9.28515625" defaultRowHeight="12.75"/>
  <cols>
    <col min="1" max="1" width="47.7109375" customWidth="1"/>
    <col min="2" max="2" width="9.5703125" bestFit="1" customWidth="1"/>
    <col min="3" max="3" width="6" bestFit="1" customWidth="1"/>
    <col min="4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1698</v>
      </c>
    </row>
    <row r="4" spans="1:16" ht="18">
      <c r="A4" s="1" t="s">
        <v>1195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983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1196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1199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45</v>
      </c>
    </row>
    <row r="22" spans="1:16">
      <c r="A22" s="6" t="s">
        <v>1200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1201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45</v>
      </c>
    </row>
    <row r="25" spans="1:16">
      <c r="A25" s="6" t="s">
        <v>168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169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45</v>
      </c>
    </row>
    <row r="28" spans="1:16">
      <c r="A28" s="6" t="s">
        <v>1202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1203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45</v>
      </c>
    </row>
    <row r="31" spans="1:16">
      <c r="A31" s="4" t="s">
        <v>1204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45</v>
      </c>
    </row>
    <row r="34" spans="1:16">
      <c r="A34" s="4" t="s">
        <v>1205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1206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1207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45</v>
      </c>
    </row>
    <row r="38" spans="1:16">
      <c r="A38" s="6" t="s">
        <v>1208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1209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45</v>
      </c>
    </row>
    <row r="41" spans="1:16">
      <c r="A41" s="4" t="s">
        <v>1210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45</v>
      </c>
    </row>
    <row r="44" spans="1:16">
      <c r="A44" s="4" t="s">
        <v>1211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45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5"/>
  <sheetViews>
    <sheetView rightToLeft="1" zoomScale="80" zoomScaleNormal="80" workbookViewId="0">
      <selection activeCell="F49" sqref="F49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1698</v>
      </c>
    </row>
    <row r="4" spans="1:16" ht="18">
      <c r="A4" s="1" t="s">
        <v>1212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983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1213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1216</v>
      </c>
      <c r="B20" s="7">
        <v>1124346</v>
      </c>
      <c r="C20" s="7" t="s">
        <v>1217</v>
      </c>
      <c r="D20" s="7" t="s">
        <v>267</v>
      </c>
      <c r="E20" s="7" t="s">
        <v>1218</v>
      </c>
      <c r="F20" s="7" t="s">
        <v>187</v>
      </c>
      <c r="G20" s="7" t="s">
        <v>1219</v>
      </c>
      <c r="H20" s="7">
        <v>13.3</v>
      </c>
      <c r="I20" s="7" t="s">
        <v>20</v>
      </c>
      <c r="J20" s="7" t="s">
        <v>222</v>
      </c>
      <c r="K20" s="21">
        <v>2.3E-2</v>
      </c>
      <c r="L20" s="7">
        <v>2842000</v>
      </c>
      <c r="M20" s="7">
        <v>130.44</v>
      </c>
      <c r="N20" s="17">
        <v>3707.1</v>
      </c>
      <c r="O20" s="7" t="s">
        <v>571</v>
      </c>
      <c r="P20" s="7" t="s">
        <v>1220</v>
      </c>
    </row>
    <row r="21" spans="1:16">
      <c r="A21" s="7" t="s">
        <v>1221</v>
      </c>
      <c r="B21" s="7">
        <v>1096783</v>
      </c>
      <c r="C21" s="7" t="s">
        <v>1222</v>
      </c>
      <c r="D21" s="7" t="s">
        <v>186</v>
      </c>
      <c r="E21" s="7" t="s">
        <v>1218</v>
      </c>
      <c r="F21" s="7" t="s">
        <v>187</v>
      </c>
      <c r="G21" s="7" t="s">
        <v>1223</v>
      </c>
      <c r="H21" s="7">
        <v>1.94</v>
      </c>
      <c r="I21" s="7" t="s">
        <v>20</v>
      </c>
      <c r="J21" s="7" t="s">
        <v>241</v>
      </c>
      <c r="K21" s="21">
        <v>3.4000000000000002E-3</v>
      </c>
      <c r="L21" s="7">
        <v>421600</v>
      </c>
      <c r="M21" s="7">
        <v>131.05000000000001</v>
      </c>
      <c r="N21" s="7">
        <v>552.51</v>
      </c>
      <c r="O21" s="7" t="s">
        <v>226</v>
      </c>
      <c r="P21" s="7" t="s">
        <v>229</v>
      </c>
    </row>
    <row r="22" spans="1:16">
      <c r="A22" s="7" t="s">
        <v>1224</v>
      </c>
      <c r="B22" s="7">
        <v>6000111</v>
      </c>
      <c r="C22" s="7" t="s">
        <v>1225</v>
      </c>
      <c r="D22" s="7" t="s">
        <v>267</v>
      </c>
      <c r="E22" s="7" t="s">
        <v>217</v>
      </c>
      <c r="F22" s="7" t="s">
        <v>187</v>
      </c>
      <c r="G22" s="7" t="s">
        <v>1226</v>
      </c>
      <c r="H22" s="7">
        <v>4.67</v>
      </c>
      <c r="I22" s="7" t="s">
        <v>20</v>
      </c>
      <c r="J22" s="7" t="s">
        <v>1227</v>
      </c>
      <c r="K22" s="21">
        <v>1.1000000000000001E-2</v>
      </c>
      <c r="L22" s="7">
        <v>35000</v>
      </c>
      <c r="M22" s="7">
        <v>147.51</v>
      </c>
      <c r="N22" s="7">
        <v>51.63</v>
      </c>
      <c r="O22" s="7" t="s">
        <v>37</v>
      </c>
      <c r="P22" s="7" t="s">
        <v>219</v>
      </c>
    </row>
    <row r="23" spans="1:16">
      <c r="A23" s="7" t="s">
        <v>1228</v>
      </c>
      <c r="B23" s="7">
        <v>6000079</v>
      </c>
      <c r="C23" s="7" t="s">
        <v>1225</v>
      </c>
      <c r="D23" s="7" t="s">
        <v>267</v>
      </c>
      <c r="E23" s="7" t="s">
        <v>217</v>
      </c>
      <c r="F23" s="7" t="s">
        <v>187</v>
      </c>
      <c r="G23" s="7" t="s">
        <v>1229</v>
      </c>
      <c r="H23" s="7">
        <v>3.03</v>
      </c>
      <c r="I23" s="7" t="s">
        <v>20</v>
      </c>
      <c r="J23" s="7" t="s">
        <v>306</v>
      </c>
      <c r="K23" s="21">
        <v>6.7000000000000002E-3</v>
      </c>
      <c r="L23" s="7">
        <v>20500</v>
      </c>
      <c r="M23" s="7">
        <v>149.47</v>
      </c>
      <c r="N23" s="7">
        <v>30.64</v>
      </c>
      <c r="O23" s="7" t="s">
        <v>37</v>
      </c>
      <c r="P23" s="7" t="s">
        <v>37</v>
      </c>
    </row>
    <row r="24" spans="1:16">
      <c r="A24" s="7" t="s">
        <v>1230</v>
      </c>
      <c r="B24" s="7">
        <v>6000046</v>
      </c>
      <c r="C24" s="7" t="s">
        <v>1225</v>
      </c>
      <c r="D24" s="7" t="s">
        <v>267</v>
      </c>
      <c r="E24" s="7" t="s">
        <v>217</v>
      </c>
      <c r="F24" s="7" t="s">
        <v>187</v>
      </c>
      <c r="G24" s="7" t="s">
        <v>1231</v>
      </c>
      <c r="H24" s="7">
        <v>2.36</v>
      </c>
      <c r="I24" s="7" t="s">
        <v>20</v>
      </c>
      <c r="J24" s="7" t="s">
        <v>306</v>
      </c>
      <c r="K24" s="21">
        <v>0.01</v>
      </c>
      <c r="L24" s="7">
        <v>33500</v>
      </c>
      <c r="M24" s="7">
        <v>140.77000000000001</v>
      </c>
      <c r="N24" s="7">
        <v>47.16</v>
      </c>
      <c r="O24" s="7" t="s">
        <v>827</v>
      </c>
      <c r="P24" s="7" t="s">
        <v>219</v>
      </c>
    </row>
    <row r="25" spans="1:16">
      <c r="A25" s="7" t="s">
        <v>1232</v>
      </c>
      <c r="B25" s="7">
        <v>1103084</v>
      </c>
      <c r="C25" s="7" t="s">
        <v>1233</v>
      </c>
      <c r="D25" s="7" t="s">
        <v>267</v>
      </c>
      <c r="E25" s="7" t="s">
        <v>217</v>
      </c>
      <c r="F25" s="7" t="s">
        <v>187</v>
      </c>
      <c r="G25" s="7" t="s">
        <v>1234</v>
      </c>
      <c r="H25" s="7">
        <v>6.45</v>
      </c>
      <c r="I25" s="7" t="s">
        <v>20</v>
      </c>
      <c r="J25" s="7" t="s">
        <v>1235</v>
      </c>
      <c r="K25" s="21">
        <v>1.5600000000000001E-2</v>
      </c>
      <c r="L25" s="7">
        <v>169451.19</v>
      </c>
      <c r="M25" s="7">
        <v>157.07</v>
      </c>
      <c r="N25" s="7">
        <v>266.16000000000003</v>
      </c>
      <c r="O25" s="7" t="s">
        <v>264</v>
      </c>
      <c r="P25" s="7" t="s">
        <v>61</v>
      </c>
    </row>
    <row r="26" spans="1:16">
      <c r="A26" s="7" t="s">
        <v>1236</v>
      </c>
      <c r="B26" s="7">
        <v>1125509</v>
      </c>
      <c r="C26" s="7" t="s">
        <v>1233</v>
      </c>
      <c r="D26" s="7" t="s">
        <v>267</v>
      </c>
      <c r="E26" s="7" t="s">
        <v>217</v>
      </c>
      <c r="F26" s="7" t="s">
        <v>187</v>
      </c>
      <c r="G26" s="7" t="s">
        <v>1234</v>
      </c>
      <c r="H26" s="7">
        <v>9.83</v>
      </c>
      <c r="I26" s="7" t="s">
        <v>20</v>
      </c>
      <c r="J26" s="7" t="s">
        <v>1235</v>
      </c>
      <c r="K26" s="21">
        <v>2.07E-2</v>
      </c>
      <c r="L26" s="7">
        <v>1553000</v>
      </c>
      <c r="M26" s="7">
        <v>135.25</v>
      </c>
      <c r="N26" s="17">
        <v>2100.4299999999998</v>
      </c>
      <c r="O26" s="7" t="s">
        <v>239</v>
      </c>
      <c r="P26" s="7" t="s">
        <v>1237</v>
      </c>
    </row>
    <row r="27" spans="1:16">
      <c r="A27" s="7" t="s">
        <v>1238</v>
      </c>
      <c r="B27" s="7">
        <v>29992181</v>
      </c>
      <c r="C27" s="7" t="s">
        <v>1233</v>
      </c>
      <c r="D27" s="7" t="s">
        <v>267</v>
      </c>
      <c r="E27" s="7" t="s">
        <v>217</v>
      </c>
      <c r="F27" s="7" t="s">
        <v>187</v>
      </c>
      <c r="G27" s="7" t="s">
        <v>1239</v>
      </c>
      <c r="H27" s="7">
        <v>12.33</v>
      </c>
      <c r="I27" s="7" t="s">
        <v>20</v>
      </c>
      <c r="J27" s="7" t="s">
        <v>1240</v>
      </c>
      <c r="K27" s="21">
        <v>2.8199999999999999E-2</v>
      </c>
      <c r="L27" s="7">
        <v>740000</v>
      </c>
      <c r="M27" s="7">
        <v>103.41</v>
      </c>
      <c r="N27" s="7">
        <v>765.23</v>
      </c>
      <c r="O27" s="7" t="s">
        <v>192</v>
      </c>
      <c r="P27" s="7" t="s">
        <v>827</v>
      </c>
    </row>
    <row r="28" spans="1:16">
      <c r="A28" s="7" t="s">
        <v>1241</v>
      </c>
      <c r="B28" s="7">
        <v>1103159</v>
      </c>
      <c r="C28" s="7" t="s">
        <v>1242</v>
      </c>
      <c r="D28" s="7" t="s">
        <v>216</v>
      </c>
      <c r="E28" s="7" t="s">
        <v>217</v>
      </c>
      <c r="F28" s="7" t="s">
        <v>187</v>
      </c>
      <c r="G28" s="7" t="s">
        <v>1243</v>
      </c>
      <c r="H28" s="7">
        <v>2.1800000000000002</v>
      </c>
      <c r="I28" s="7" t="s">
        <v>20</v>
      </c>
      <c r="J28" s="7" t="s">
        <v>990</v>
      </c>
      <c r="K28" s="21">
        <v>4.8999999999999998E-3</v>
      </c>
      <c r="L28" s="7">
        <v>29058.82</v>
      </c>
      <c r="M28" s="7">
        <v>133.41</v>
      </c>
      <c r="N28" s="7">
        <v>38.770000000000003</v>
      </c>
      <c r="O28" s="7" t="s">
        <v>219</v>
      </c>
      <c r="P28" s="7" t="s">
        <v>37</v>
      </c>
    </row>
    <row r="29" spans="1:16">
      <c r="A29" s="7" t="s">
        <v>1244</v>
      </c>
      <c r="B29" s="7">
        <v>1099084</v>
      </c>
      <c r="C29" s="7" t="s">
        <v>1245</v>
      </c>
      <c r="D29" s="7" t="s">
        <v>280</v>
      </c>
      <c r="E29" s="7" t="s">
        <v>217</v>
      </c>
      <c r="F29" s="7" t="s">
        <v>187</v>
      </c>
      <c r="G29" s="7" t="s">
        <v>1246</v>
      </c>
      <c r="H29" s="7">
        <v>3.49</v>
      </c>
      <c r="I29" s="7" t="s">
        <v>20</v>
      </c>
      <c r="J29" s="7" t="s">
        <v>1247</v>
      </c>
      <c r="K29" s="21">
        <v>7.6E-3</v>
      </c>
      <c r="L29" s="7">
        <v>8511.4</v>
      </c>
      <c r="M29" s="7">
        <v>141.79</v>
      </c>
      <c r="N29" s="7">
        <v>12.07</v>
      </c>
      <c r="O29" s="7" t="s">
        <v>219</v>
      </c>
      <c r="P29" s="7" t="s">
        <v>45</v>
      </c>
    </row>
    <row r="30" spans="1:16">
      <c r="A30" s="7" t="s">
        <v>1248</v>
      </c>
      <c r="B30" s="7">
        <v>1094739</v>
      </c>
      <c r="C30" s="7" t="s">
        <v>1249</v>
      </c>
      <c r="D30" s="7" t="s">
        <v>267</v>
      </c>
      <c r="E30" s="7" t="s">
        <v>217</v>
      </c>
      <c r="F30" s="7" t="s">
        <v>187</v>
      </c>
      <c r="G30" s="7" t="s">
        <v>1250</v>
      </c>
      <c r="H30" s="7">
        <v>3.08</v>
      </c>
      <c r="I30" s="7" t="s">
        <v>20</v>
      </c>
      <c r="J30" s="7" t="s">
        <v>1251</v>
      </c>
      <c r="K30" s="21">
        <v>7.1999999999999998E-3</v>
      </c>
      <c r="L30" s="7">
        <v>7750.68</v>
      </c>
      <c r="M30" s="7">
        <v>143.13999999999999</v>
      </c>
      <c r="N30" s="7">
        <v>11.09</v>
      </c>
      <c r="O30" s="7" t="s">
        <v>37</v>
      </c>
      <c r="P30" s="7" t="s">
        <v>45</v>
      </c>
    </row>
    <row r="31" spans="1:16">
      <c r="A31" s="7" t="s">
        <v>1252</v>
      </c>
      <c r="B31" s="7">
        <v>6000129</v>
      </c>
      <c r="C31" s="7" t="s">
        <v>1225</v>
      </c>
      <c r="D31" s="7" t="s">
        <v>267</v>
      </c>
      <c r="E31" s="7" t="s">
        <v>247</v>
      </c>
      <c r="F31" s="7" t="s">
        <v>187</v>
      </c>
      <c r="G31" s="7" t="s">
        <v>1253</v>
      </c>
      <c r="H31" s="7">
        <v>5.93</v>
      </c>
      <c r="I31" s="7" t="s">
        <v>20</v>
      </c>
      <c r="J31" s="7" t="s">
        <v>1254</v>
      </c>
      <c r="K31" s="21">
        <v>2.6000000000000002E-2</v>
      </c>
      <c r="L31" s="7">
        <v>3691000</v>
      </c>
      <c r="M31" s="7">
        <v>130.13</v>
      </c>
      <c r="N31" s="17">
        <v>4803.1000000000004</v>
      </c>
      <c r="O31" s="7" t="s">
        <v>615</v>
      </c>
      <c r="P31" s="7" t="s">
        <v>1255</v>
      </c>
    </row>
    <row r="32" spans="1:16">
      <c r="A32" s="7" t="s">
        <v>1256</v>
      </c>
      <c r="B32" s="7">
        <v>29992184</v>
      </c>
      <c r="C32" s="7" t="s">
        <v>1257</v>
      </c>
      <c r="D32" s="7" t="s">
        <v>280</v>
      </c>
      <c r="E32" s="7" t="s">
        <v>348</v>
      </c>
      <c r="F32" s="7" t="s">
        <v>187</v>
      </c>
      <c r="G32" s="7" t="s">
        <v>1258</v>
      </c>
      <c r="H32" s="7">
        <v>4.25</v>
      </c>
      <c r="I32" s="7" t="s">
        <v>20</v>
      </c>
      <c r="J32" s="7" t="s">
        <v>1259</v>
      </c>
      <c r="K32" s="21">
        <v>3.7900000000000003E-2</v>
      </c>
      <c r="L32" s="7">
        <v>487000</v>
      </c>
      <c r="M32" s="7">
        <v>103.14</v>
      </c>
      <c r="N32" s="7">
        <v>502.29</v>
      </c>
      <c r="O32" s="7" t="s">
        <v>1260</v>
      </c>
      <c r="P32" s="7" t="s">
        <v>238</v>
      </c>
    </row>
    <row r="33" spans="1:16">
      <c r="A33" s="6" t="s">
        <v>1261</v>
      </c>
      <c r="B33" s="6"/>
      <c r="C33" s="6"/>
      <c r="D33" s="6"/>
      <c r="E33" s="6"/>
      <c r="F33" s="6"/>
      <c r="G33" s="6"/>
      <c r="H33" s="20">
        <v>7.900936385121871</v>
      </c>
      <c r="I33" s="6"/>
      <c r="J33" s="6"/>
      <c r="K33" s="22">
        <v>2.0271271971682582E-2</v>
      </c>
      <c r="L33" s="6" t="s">
        <v>1262</v>
      </c>
      <c r="M33" s="6"/>
      <c r="N33" s="18">
        <v>12888.18</v>
      </c>
      <c r="O33" s="6"/>
      <c r="P33" s="6" t="s">
        <v>1263</v>
      </c>
    </row>
    <row r="35" spans="1:16">
      <c r="A35" s="6" t="s">
        <v>1264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1265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45</v>
      </c>
    </row>
    <row r="38" spans="1:16">
      <c r="A38" s="6" t="s">
        <v>1266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7" t="s">
        <v>1267</v>
      </c>
      <c r="B39" s="7">
        <v>1131226</v>
      </c>
      <c r="C39" s="7" t="s">
        <v>569</v>
      </c>
      <c r="D39" s="7" t="s">
        <v>310</v>
      </c>
      <c r="E39" s="7" t="s">
        <v>348</v>
      </c>
      <c r="F39" s="7" t="s">
        <v>187</v>
      </c>
      <c r="G39" s="7" t="s">
        <v>1226</v>
      </c>
      <c r="H39" s="7">
        <v>4.57</v>
      </c>
      <c r="I39" s="7" t="s">
        <v>40</v>
      </c>
      <c r="J39" s="7" t="s">
        <v>1227</v>
      </c>
      <c r="K39" s="7" t="s">
        <v>1268</v>
      </c>
      <c r="L39" s="7">
        <v>810343.06</v>
      </c>
      <c r="M39" s="7">
        <v>106.86</v>
      </c>
      <c r="N39" s="7">
        <v>865.93</v>
      </c>
      <c r="O39" s="7" t="s">
        <v>107</v>
      </c>
      <c r="P39" s="7" t="s">
        <v>486</v>
      </c>
    </row>
    <row r="40" spans="1:16">
      <c r="A40" s="6" t="s">
        <v>1269</v>
      </c>
      <c r="B40" s="6"/>
      <c r="C40" s="6"/>
      <c r="D40" s="6"/>
      <c r="E40" s="6"/>
      <c r="F40" s="6"/>
      <c r="G40" s="6"/>
      <c r="H40" s="6">
        <v>4.57</v>
      </c>
      <c r="I40" s="6"/>
      <c r="J40" s="6"/>
      <c r="K40" s="6" t="s">
        <v>1268</v>
      </c>
      <c r="L40" s="6" t="s">
        <v>1270</v>
      </c>
      <c r="M40" s="6"/>
      <c r="N40" s="6">
        <v>865.93</v>
      </c>
      <c r="O40" s="6"/>
      <c r="P40" s="6" t="s">
        <v>486</v>
      </c>
    </row>
    <row r="42" spans="1:16">
      <c r="A42" s="6" t="s">
        <v>1271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6" t="s">
        <v>1272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 t="s">
        <v>67</v>
      </c>
      <c r="M43" s="6"/>
      <c r="N43" s="6" t="s">
        <v>67</v>
      </c>
      <c r="O43" s="6"/>
      <c r="P43" s="6" t="s">
        <v>45</v>
      </c>
    </row>
    <row r="45" spans="1:16">
      <c r="A45" s="4" t="s">
        <v>1273</v>
      </c>
      <c r="B45" s="4"/>
      <c r="C45" s="4"/>
      <c r="D45" s="4"/>
      <c r="E45" s="4"/>
      <c r="F45" s="4"/>
      <c r="G45" s="4"/>
      <c r="H45" s="23">
        <f>(H33*N33+H40*N40)/N45</f>
        <v>7.6912220047520297</v>
      </c>
      <c r="I45" s="4"/>
      <c r="J45" s="4"/>
      <c r="K45" s="24">
        <f>(K33*N33+K40*N40)/N45</f>
        <v>2.253325316341576E-2</v>
      </c>
      <c r="L45" s="4" t="s">
        <v>1274</v>
      </c>
      <c r="M45" s="4"/>
      <c r="N45" s="4" t="s">
        <v>1275</v>
      </c>
      <c r="O45" s="4"/>
      <c r="P45" s="4" t="s">
        <v>1276</v>
      </c>
    </row>
    <row r="48" spans="1:16">
      <c r="A48" s="4" t="s">
        <v>1277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6" t="s">
        <v>1278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6" t="s">
        <v>1279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 t="s">
        <v>67</v>
      </c>
      <c r="M50" s="6"/>
      <c r="N50" s="6" t="s">
        <v>67</v>
      </c>
      <c r="O50" s="6"/>
      <c r="P50" s="6" t="s">
        <v>45</v>
      </c>
    </row>
    <row r="52" spans="1:16">
      <c r="A52" s="6" t="s">
        <v>1280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6" t="s">
        <v>1281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 t="s">
        <v>67</v>
      </c>
      <c r="M53" s="6"/>
      <c r="N53" s="6" t="s">
        <v>67</v>
      </c>
      <c r="O53" s="6"/>
      <c r="P53" s="6" t="s">
        <v>45</v>
      </c>
    </row>
    <row r="55" spans="1:16">
      <c r="A55" s="4" t="s">
        <v>1282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67</v>
      </c>
      <c r="M55" s="4"/>
      <c r="N55" s="4" t="s">
        <v>67</v>
      </c>
      <c r="O55" s="4"/>
      <c r="P55" s="4" t="s">
        <v>45</v>
      </c>
    </row>
    <row r="58" spans="1:16">
      <c r="A58" s="4" t="s">
        <v>1283</v>
      </c>
      <c r="B58" s="4"/>
      <c r="C58" s="4"/>
      <c r="D58" s="4"/>
      <c r="E58" s="4"/>
      <c r="F58" s="4"/>
      <c r="G58" s="4"/>
      <c r="H58" s="23">
        <f>H45</f>
        <v>7.6912220047520297</v>
      </c>
      <c r="I58" s="4"/>
      <c r="J58" s="4"/>
      <c r="K58" s="25">
        <f>K45</f>
        <v>2.253325316341576E-2</v>
      </c>
      <c r="L58" s="4" t="s">
        <v>1274</v>
      </c>
      <c r="M58" s="4"/>
      <c r="N58" s="4" t="s">
        <v>1275</v>
      </c>
      <c r="O58" s="4"/>
      <c r="P58" s="4" t="s">
        <v>1276</v>
      </c>
    </row>
    <row r="61" spans="1:16">
      <c r="A61" s="7" t="s">
        <v>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5" spans="1:1">
      <c r="A6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zoomScale="80" zoomScaleNormal="80" workbookViewId="0">
      <selection activeCell="A3" sqref="A3"/>
    </sheetView>
  </sheetViews>
  <sheetFormatPr defaultColWidth="9.28515625" defaultRowHeight="12.75"/>
  <cols>
    <col min="1" max="1" width="36.7109375" customWidth="1"/>
    <col min="2" max="2" width="15.7109375" customWidth="1"/>
    <col min="3" max="3" width="37.7109375" customWidth="1"/>
    <col min="4" max="4" width="31.7109375" customWidth="1"/>
    <col min="5" max="5" width="13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1698</v>
      </c>
    </row>
    <row r="4" spans="1:10" ht="18">
      <c r="A4" s="1" t="s">
        <v>1284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87</v>
      </c>
      <c r="G11" s="4" t="s">
        <v>88</v>
      </c>
      <c r="H11" s="4" t="s">
        <v>983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1285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1286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533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637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45</v>
      </c>
    </row>
    <row r="22" spans="1:10">
      <c r="A22" s="4" t="s">
        <v>1287</v>
      </c>
      <c r="B22" s="4"/>
      <c r="C22" s="4"/>
      <c r="D22" s="4"/>
      <c r="E22" s="4"/>
      <c r="F22" s="4" t="s">
        <v>67</v>
      </c>
      <c r="G22" s="4"/>
      <c r="H22" s="4" t="s">
        <v>67</v>
      </c>
      <c r="I22" s="4"/>
      <c r="J22" s="4" t="s">
        <v>45</v>
      </c>
    </row>
    <row r="25" spans="1:10">
      <c r="A25" s="4" t="s">
        <v>1288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642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647</v>
      </c>
      <c r="B27" s="6"/>
      <c r="C27" s="6"/>
      <c r="D27" s="6"/>
      <c r="E27" s="6"/>
      <c r="F27" s="6" t="s">
        <v>67</v>
      </c>
      <c r="G27" s="6"/>
      <c r="H27" s="6" t="s">
        <v>67</v>
      </c>
      <c r="I27" s="6"/>
      <c r="J27" s="6" t="s">
        <v>45</v>
      </c>
    </row>
    <row r="29" spans="1:10">
      <c r="A29" s="6" t="s">
        <v>649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1289</v>
      </c>
      <c r="B30" s="7" t="s">
        <v>1290</v>
      </c>
      <c r="C30" s="7" t="s">
        <v>1291</v>
      </c>
      <c r="D30" s="7" t="s">
        <v>803</v>
      </c>
      <c r="E30" s="7" t="s">
        <v>40</v>
      </c>
      <c r="F30" s="7">
        <v>14340.3</v>
      </c>
      <c r="G30" s="7">
        <v>3.73</v>
      </c>
      <c r="H30" s="7">
        <v>53.49</v>
      </c>
      <c r="I30" s="7" t="s">
        <v>225</v>
      </c>
      <c r="J30" s="7" t="s">
        <v>219</v>
      </c>
    </row>
    <row r="31" spans="1:10">
      <c r="A31" s="6" t="s">
        <v>835</v>
      </c>
      <c r="B31" s="6"/>
      <c r="C31" s="6"/>
      <c r="D31" s="6"/>
      <c r="E31" s="6"/>
      <c r="F31" s="6" t="s">
        <v>1292</v>
      </c>
      <c r="G31" s="6"/>
      <c r="H31" s="6">
        <v>53.49</v>
      </c>
      <c r="I31" s="6"/>
      <c r="J31" s="6" t="s">
        <v>219</v>
      </c>
    </row>
    <row r="33" spans="1:10">
      <c r="A33" s="4" t="s">
        <v>1293</v>
      </c>
      <c r="B33" s="4"/>
      <c r="C33" s="4"/>
      <c r="D33" s="4"/>
      <c r="E33" s="4"/>
      <c r="F33" s="4" t="s">
        <v>1292</v>
      </c>
      <c r="G33" s="4"/>
      <c r="H33" s="4">
        <v>53.49</v>
      </c>
      <c r="I33" s="4"/>
      <c r="J33" s="4" t="s">
        <v>219</v>
      </c>
    </row>
    <row r="36" spans="1:10">
      <c r="A36" s="4" t="s">
        <v>1294</v>
      </c>
      <c r="B36" s="4"/>
      <c r="C36" s="4"/>
      <c r="D36" s="4"/>
      <c r="E36" s="4"/>
      <c r="F36" s="4" t="s">
        <v>1292</v>
      </c>
      <c r="G36" s="4"/>
      <c r="H36" s="4">
        <v>53.49</v>
      </c>
      <c r="I36" s="4"/>
      <c r="J36" s="4" t="s">
        <v>219</v>
      </c>
    </row>
    <row r="39" spans="1:10">
      <c r="A39" s="7" t="s">
        <v>82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70"/>
  <sheetViews>
    <sheetView rightToLeft="1" topLeftCell="A8" zoomScale="80" zoomScaleNormal="80" workbookViewId="0">
      <selection activeCell="G23" sqref="G23"/>
    </sheetView>
  </sheetViews>
  <sheetFormatPr defaultColWidth="9.28515625" defaultRowHeight="12.75"/>
  <cols>
    <col min="1" max="1" width="43.7109375" customWidth="1"/>
    <col min="2" max="2" width="12.7109375" customWidth="1"/>
    <col min="3" max="3" width="38.7109375" bestFit="1" customWidth="1"/>
    <col min="4" max="4" width="11" bestFit="1" customWidth="1"/>
    <col min="5" max="5" width="10.5703125" bestFit="1" customWidth="1"/>
    <col min="6" max="6" width="12.140625" bestFit="1" customWidth="1"/>
    <col min="7" max="7" width="12.42578125" bestFit="1" customWidth="1"/>
    <col min="8" max="9" width="8.710937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1698</v>
      </c>
    </row>
    <row r="4" spans="1:11" ht="18">
      <c r="A4" s="1" t="s">
        <v>1295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85</v>
      </c>
      <c r="G11" s="4" t="s">
        <v>87</v>
      </c>
      <c r="H11" s="4" t="s">
        <v>88</v>
      </c>
      <c r="I11" s="4" t="s">
        <v>983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1296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1297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1298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1299</v>
      </c>
      <c r="B20" s="7">
        <v>29992231</v>
      </c>
      <c r="C20" s="7" t="s">
        <v>1299</v>
      </c>
      <c r="D20" s="7" t="s">
        <v>1300</v>
      </c>
      <c r="E20" s="7" t="s">
        <v>40</v>
      </c>
      <c r="F20" s="26">
        <v>41878</v>
      </c>
      <c r="G20" s="7">
        <v>12485.4</v>
      </c>
      <c r="H20" s="7">
        <v>100</v>
      </c>
      <c r="I20" s="7">
        <v>12.49</v>
      </c>
      <c r="J20" s="7" t="s">
        <v>45</v>
      </c>
      <c r="K20" s="7" t="s">
        <v>45</v>
      </c>
    </row>
    <row r="21" spans="1:11">
      <c r="A21" s="7" t="s">
        <v>1301</v>
      </c>
      <c r="B21" s="7">
        <v>299917302</v>
      </c>
      <c r="C21" s="7" t="s">
        <v>1302</v>
      </c>
      <c r="D21" s="7" t="s">
        <v>1300</v>
      </c>
      <c r="E21" s="7" t="s">
        <v>40</v>
      </c>
      <c r="F21" s="26">
        <v>41233</v>
      </c>
      <c r="G21" s="7">
        <v>55406.52</v>
      </c>
      <c r="H21" s="7">
        <v>157.1</v>
      </c>
      <c r="I21" s="7">
        <v>87.04</v>
      </c>
      <c r="J21" s="7" t="s">
        <v>61</v>
      </c>
      <c r="K21" s="7" t="s">
        <v>107</v>
      </c>
    </row>
    <row r="22" spans="1:11">
      <c r="A22" s="7" t="s">
        <v>1303</v>
      </c>
      <c r="B22" s="7">
        <v>299917294</v>
      </c>
      <c r="C22" s="7" t="s">
        <v>1304</v>
      </c>
      <c r="D22" s="7" t="s">
        <v>1300</v>
      </c>
      <c r="E22" s="7" t="s">
        <v>40</v>
      </c>
      <c r="F22" s="26">
        <v>41232</v>
      </c>
      <c r="G22" s="7">
        <v>68172.75</v>
      </c>
      <c r="H22" s="7">
        <v>98.25</v>
      </c>
      <c r="I22" s="7">
        <v>66.98</v>
      </c>
      <c r="J22" s="7" t="s">
        <v>233</v>
      </c>
      <c r="K22" s="7" t="s">
        <v>219</v>
      </c>
    </row>
    <row r="23" spans="1:11">
      <c r="A23" s="6" t="s">
        <v>1305</v>
      </c>
      <c r="B23" s="6"/>
      <c r="C23" s="6"/>
      <c r="D23" s="6"/>
      <c r="E23" s="6"/>
      <c r="G23" s="6" t="s">
        <v>1306</v>
      </c>
      <c r="H23" s="6"/>
      <c r="I23" s="6">
        <v>166.51</v>
      </c>
      <c r="J23" s="6"/>
      <c r="K23" s="6" t="s">
        <v>103</v>
      </c>
    </row>
    <row r="25" spans="1:11">
      <c r="A25" s="6" t="s">
        <v>1307</v>
      </c>
      <c r="B25" s="6"/>
      <c r="C25" s="6"/>
      <c r="D25" s="6"/>
      <c r="E25" s="6"/>
      <c r="F25" s="26"/>
      <c r="G25" s="6"/>
      <c r="H25" s="6"/>
      <c r="I25" s="6"/>
      <c r="J25" s="6"/>
      <c r="K25" s="6"/>
    </row>
    <row r="26" spans="1:11">
      <c r="A26" s="7" t="s">
        <v>1308</v>
      </c>
      <c r="B26" s="7">
        <v>299918250</v>
      </c>
      <c r="C26" s="7" t="s">
        <v>1309</v>
      </c>
      <c r="D26" s="7" t="s">
        <v>1310</v>
      </c>
      <c r="E26" s="7" t="s">
        <v>20</v>
      </c>
      <c r="F26" s="26">
        <v>41137</v>
      </c>
      <c r="G26" s="7">
        <v>234.88</v>
      </c>
      <c r="H26" s="7">
        <v>1543.26</v>
      </c>
      <c r="I26" s="7">
        <v>362.48</v>
      </c>
      <c r="J26" s="7" t="s">
        <v>233</v>
      </c>
      <c r="K26" s="7" t="s">
        <v>372</v>
      </c>
    </row>
    <row r="27" spans="1:11">
      <c r="A27" s="6" t="s">
        <v>1311</v>
      </c>
      <c r="B27" s="6"/>
      <c r="C27" s="6"/>
      <c r="D27" s="6"/>
      <c r="E27" s="6"/>
      <c r="G27" s="6">
        <v>234.88</v>
      </c>
      <c r="H27" s="6"/>
      <c r="I27" s="6">
        <v>362.48</v>
      </c>
      <c r="J27" s="6"/>
      <c r="K27" s="6" t="s">
        <v>372</v>
      </c>
    </row>
    <row r="29" spans="1:11">
      <c r="A29" s="6" t="s">
        <v>1312</v>
      </c>
      <c r="B29" s="6"/>
      <c r="C29" s="6"/>
      <c r="D29" s="6"/>
      <c r="E29" s="6"/>
      <c r="F29" s="26"/>
      <c r="G29" s="6"/>
      <c r="H29" s="6"/>
      <c r="I29" s="6"/>
      <c r="J29" s="6"/>
      <c r="K29" s="6"/>
    </row>
    <row r="30" spans="1:11">
      <c r="A30" s="7" t="s">
        <v>1313</v>
      </c>
      <c r="B30" s="7">
        <v>9840800</v>
      </c>
      <c r="C30" s="7" t="s">
        <v>1314</v>
      </c>
      <c r="D30" s="7" t="s">
        <v>1315</v>
      </c>
      <c r="E30" s="7" t="s">
        <v>40</v>
      </c>
      <c r="F30" s="26">
        <v>40982</v>
      </c>
      <c r="G30" s="7">
        <v>100797.53</v>
      </c>
      <c r="H30" s="7">
        <v>92.21</v>
      </c>
      <c r="I30" s="7">
        <v>92.95</v>
      </c>
      <c r="J30" s="7" t="s">
        <v>372</v>
      </c>
      <c r="K30" s="7" t="s">
        <v>107</v>
      </c>
    </row>
    <row r="31" spans="1:11">
      <c r="A31" s="6" t="s">
        <v>1316</v>
      </c>
      <c r="B31" s="6"/>
      <c r="C31" s="6"/>
      <c r="D31" s="6"/>
      <c r="E31" s="6"/>
      <c r="G31" s="6" t="s">
        <v>1317</v>
      </c>
      <c r="H31" s="6"/>
      <c r="I31" s="6">
        <v>92.95</v>
      </c>
      <c r="J31" s="6"/>
      <c r="K31" s="6" t="s">
        <v>107</v>
      </c>
    </row>
    <row r="33" spans="1:11">
      <c r="A33" s="6" t="s">
        <v>1318</v>
      </c>
      <c r="B33" s="6"/>
      <c r="C33" s="6"/>
      <c r="D33" s="6"/>
      <c r="E33" s="6"/>
      <c r="F33" s="26"/>
      <c r="G33" s="6"/>
      <c r="H33" s="6"/>
      <c r="I33" s="6"/>
      <c r="J33" s="6"/>
      <c r="K33" s="6"/>
    </row>
    <row r="34" spans="1:11">
      <c r="A34" s="7" t="s">
        <v>1319</v>
      </c>
      <c r="B34" s="7">
        <v>29992015</v>
      </c>
      <c r="C34" s="7" t="s">
        <v>1320</v>
      </c>
      <c r="D34" s="7" t="s">
        <v>1321</v>
      </c>
      <c r="E34" s="7" t="s">
        <v>40</v>
      </c>
      <c r="F34" s="26">
        <v>41148</v>
      </c>
      <c r="G34" s="7">
        <v>67278.559999999998</v>
      </c>
      <c r="H34" s="7">
        <v>97.53</v>
      </c>
      <c r="I34" s="7">
        <v>65.62</v>
      </c>
      <c r="J34" s="7" t="s">
        <v>37</v>
      </c>
      <c r="K34" s="7" t="s">
        <v>219</v>
      </c>
    </row>
    <row r="35" spans="1:11">
      <c r="A35" s="7" t="s">
        <v>1322</v>
      </c>
      <c r="B35" s="7">
        <v>29991682</v>
      </c>
      <c r="C35" s="7" t="s">
        <v>1323</v>
      </c>
      <c r="D35" s="7" t="s">
        <v>1321</v>
      </c>
      <c r="E35" s="7" t="s">
        <v>20</v>
      </c>
      <c r="F35" s="26">
        <v>41303</v>
      </c>
      <c r="G35" s="7">
        <v>87671</v>
      </c>
      <c r="H35" s="7">
        <v>116.37</v>
      </c>
      <c r="I35" s="7">
        <v>102.02</v>
      </c>
      <c r="J35" s="7" t="s">
        <v>219</v>
      </c>
      <c r="K35" s="7" t="s">
        <v>107</v>
      </c>
    </row>
    <row r="36" spans="1:11">
      <c r="A36" s="7" t="s">
        <v>1324</v>
      </c>
      <c r="B36" s="7">
        <v>29991728</v>
      </c>
      <c r="C36" s="7" t="s">
        <v>1325</v>
      </c>
      <c r="D36" s="7" t="s">
        <v>1321</v>
      </c>
      <c r="E36" s="7" t="s">
        <v>40</v>
      </c>
      <c r="F36" s="26">
        <v>40792</v>
      </c>
      <c r="G36" s="7">
        <v>167704.95999999999</v>
      </c>
      <c r="H36" s="7">
        <v>110.27</v>
      </c>
      <c r="I36" s="7">
        <v>184.93</v>
      </c>
      <c r="J36" s="7" t="s">
        <v>33</v>
      </c>
      <c r="K36" s="7" t="s">
        <v>264</v>
      </c>
    </row>
    <row r="37" spans="1:11">
      <c r="A37" s="6" t="s">
        <v>1326</v>
      </c>
      <c r="B37" s="6"/>
      <c r="C37" s="6"/>
      <c r="D37" s="6"/>
      <c r="E37" s="6"/>
      <c r="G37" s="6" t="s">
        <v>1327</v>
      </c>
      <c r="H37" s="6"/>
      <c r="I37" s="6">
        <v>352.57</v>
      </c>
      <c r="J37" s="6"/>
      <c r="K37" s="6" t="s">
        <v>615</v>
      </c>
    </row>
    <row r="39" spans="1:11">
      <c r="A39" s="4" t="s">
        <v>1328</v>
      </c>
      <c r="B39" s="4"/>
      <c r="C39" s="4"/>
      <c r="D39" s="4"/>
      <c r="E39" s="4"/>
      <c r="G39" s="4" t="s">
        <v>1329</v>
      </c>
      <c r="H39" s="4"/>
      <c r="I39" s="4">
        <v>974.5</v>
      </c>
      <c r="J39" s="4"/>
      <c r="K39" s="4" t="s">
        <v>417</v>
      </c>
    </row>
    <row r="42" spans="1:11">
      <c r="A42" s="4" t="s">
        <v>1330</v>
      </c>
      <c r="B42" s="4"/>
      <c r="C42" s="4"/>
      <c r="D42" s="4"/>
      <c r="E42" s="4"/>
      <c r="G42" s="4"/>
      <c r="H42" s="4"/>
      <c r="I42" s="4"/>
      <c r="J42" s="4"/>
      <c r="K42" s="4"/>
    </row>
    <row r="43" spans="1:11">
      <c r="A43" s="6" t="s">
        <v>1298</v>
      </c>
      <c r="B43" s="6"/>
      <c r="C43" s="6"/>
      <c r="D43" s="6"/>
      <c r="E43" s="6"/>
      <c r="G43" s="6"/>
      <c r="H43" s="6"/>
      <c r="I43" s="6"/>
      <c r="J43" s="6"/>
      <c r="K43" s="6"/>
    </row>
    <row r="44" spans="1:11">
      <c r="A44" s="6" t="s">
        <v>1305</v>
      </c>
      <c r="B44" s="6"/>
      <c r="C44" s="6"/>
      <c r="D44" s="6"/>
      <c r="E44" s="6"/>
      <c r="G44" s="6" t="s">
        <v>67</v>
      </c>
      <c r="H44" s="6"/>
      <c r="I44" s="6" t="s">
        <v>67</v>
      </c>
      <c r="J44" s="6"/>
      <c r="K44" s="6" t="s">
        <v>45</v>
      </c>
    </row>
    <row r="46" spans="1:11">
      <c r="A46" s="6" t="s">
        <v>1307</v>
      </c>
      <c r="B46" s="6"/>
      <c r="C46" s="6"/>
      <c r="D46" s="6"/>
      <c r="E46" s="6"/>
      <c r="F46" s="26"/>
      <c r="G46" s="6"/>
      <c r="H46" s="6"/>
      <c r="I46" s="6"/>
      <c r="J46" s="6"/>
      <c r="K46" s="6"/>
    </row>
    <row r="47" spans="1:11">
      <c r="A47" s="7" t="s">
        <v>1331</v>
      </c>
      <c r="B47" s="7">
        <v>70823216</v>
      </c>
      <c r="C47" s="7" t="s">
        <v>1332</v>
      </c>
      <c r="D47" s="7" t="s">
        <v>1310</v>
      </c>
      <c r="E47" s="7" t="s">
        <v>40</v>
      </c>
      <c r="F47" s="26">
        <v>41721</v>
      </c>
      <c r="G47" s="7">
        <v>971785</v>
      </c>
      <c r="H47" s="7">
        <v>100.05</v>
      </c>
      <c r="I47" s="7">
        <v>972.27</v>
      </c>
      <c r="J47" s="7" t="s">
        <v>238</v>
      </c>
      <c r="K47" s="7" t="s">
        <v>417</v>
      </c>
    </row>
    <row r="48" spans="1:11">
      <c r="A48" s="7" t="s">
        <v>1333</v>
      </c>
      <c r="B48" s="7">
        <v>29991727</v>
      </c>
      <c r="C48" s="7" t="s">
        <v>1333</v>
      </c>
      <c r="D48" s="7" t="s">
        <v>1310</v>
      </c>
      <c r="E48" s="7" t="s">
        <v>40</v>
      </c>
      <c r="F48" s="26">
        <v>40792</v>
      </c>
      <c r="G48" s="7">
        <v>240175</v>
      </c>
      <c r="H48" s="7">
        <v>113.78</v>
      </c>
      <c r="I48" s="7">
        <v>273.27</v>
      </c>
      <c r="J48" s="7" t="s">
        <v>213</v>
      </c>
      <c r="K48" s="7" t="s">
        <v>61</v>
      </c>
    </row>
    <row r="49" spans="1:11">
      <c r="A49" s="6" t="s">
        <v>1311</v>
      </c>
      <c r="B49" s="6"/>
      <c r="C49" s="6"/>
      <c r="D49" s="6"/>
      <c r="E49" s="6"/>
      <c r="G49" s="6" t="s">
        <v>1334</v>
      </c>
      <c r="H49" s="6"/>
      <c r="I49" s="6" t="s">
        <v>1335</v>
      </c>
      <c r="J49" s="6"/>
      <c r="K49" s="6" t="s">
        <v>1336</v>
      </c>
    </row>
    <row r="51" spans="1:11">
      <c r="A51" s="6" t="s">
        <v>1312</v>
      </c>
      <c r="B51" s="6"/>
      <c r="C51" s="6"/>
      <c r="D51" s="6"/>
      <c r="E51" s="6"/>
      <c r="F51" s="26"/>
      <c r="G51" s="6"/>
      <c r="H51" s="6"/>
      <c r="I51" s="6"/>
      <c r="J51" s="6"/>
      <c r="K51" s="6"/>
    </row>
    <row r="52" spans="1:11">
      <c r="A52" s="7" t="s">
        <v>1337</v>
      </c>
      <c r="B52" s="7">
        <v>29992180</v>
      </c>
      <c r="C52" s="7" t="s">
        <v>1337</v>
      </c>
      <c r="D52" s="7" t="s">
        <v>1315</v>
      </c>
      <c r="E52" s="7" t="s">
        <v>51</v>
      </c>
      <c r="F52" s="26">
        <v>41731</v>
      </c>
      <c r="G52" s="7">
        <v>169981.14</v>
      </c>
      <c r="H52" s="7">
        <v>100</v>
      </c>
      <c r="I52" s="7">
        <v>169.98</v>
      </c>
      <c r="J52" s="7" t="s">
        <v>827</v>
      </c>
      <c r="K52" s="7" t="s">
        <v>103</v>
      </c>
    </row>
    <row r="53" spans="1:11">
      <c r="A53" s="6" t="s">
        <v>1316</v>
      </c>
      <c r="B53" s="6"/>
      <c r="C53" s="6"/>
      <c r="D53" s="6"/>
      <c r="E53" s="6"/>
      <c r="G53" s="6" t="s">
        <v>1338</v>
      </c>
      <c r="H53" s="6"/>
      <c r="I53" s="6">
        <v>169.98</v>
      </c>
      <c r="J53" s="6"/>
      <c r="K53" s="6" t="s">
        <v>103</v>
      </c>
    </row>
    <row r="54" spans="1:11">
      <c r="F54" s="26"/>
    </row>
    <row r="55" spans="1:11">
      <c r="A55" s="6" t="s">
        <v>1318</v>
      </c>
      <c r="B55" s="6"/>
      <c r="C55" s="6"/>
      <c r="D55" s="6"/>
      <c r="E55" s="6"/>
      <c r="F55" s="26"/>
      <c r="G55" s="6"/>
      <c r="H55" s="6"/>
      <c r="I55" s="6"/>
      <c r="J55" s="6"/>
      <c r="K55" s="6"/>
    </row>
    <row r="56" spans="1:11">
      <c r="A56" s="7" t="s">
        <v>1339</v>
      </c>
      <c r="B56" s="7">
        <v>29991804</v>
      </c>
      <c r="C56" s="7" t="s">
        <v>1340</v>
      </c>
      <c r="D56" s="7" t="s">
        <v>1321</v>
      </c>
      <c r="E56" s="7" t="s">
        <v>40</v>
      </c>
      <c r="F56" s="26">
        <v>41080</v>
      </c>
      <c r="G56" s="7">
        <v>310380</v>
      </c>
      <c r="H56" s="7">
        <v>114.54</v>
      </c>
      <c r="I56" s="7">
        <v>355.51</v>
      </c>
      <c r="J56" s="7" t="s">
        <v>37</v>
      </c>
      <c r="K56" s="7" t="s">
        <v>615</v>
      </c>
    </row>
    <row r="57" spans="1:11">
      <c r="A57" s="7" t="s">
        <v>1341</v>
      </c>
      <c r="B57" s="7">
        <v>22808141</v>
      </c>
      <c r="C57" s="7" t="s">
        <v>1342</v>
      </c>
      <c r="D57" s="7" t="s">
        <v>1321</v>
      </c>
      <c r="E57" s="7" t="s">
        <v>40</v>
      </c>
      <c r="F57" s="26">
        <v>41879</v>
      </c>
      <c r="G57" s="7">
        <v>92980.98</v>
      </c>
      <c r="H57" s="7">
        <v>100</v>
      </c>
      <c r="I57" s="7">
        <v>92.98</v>
      </c>
      <c r="J57" s="7" t="s">
        <v>103</v>
      </c>
      <c r="K57" s="7" t="s">
        <v>107</v>
      </c>
    </row>
    <row r="58" spans="1:11">
      <c r="A58" s="6" t="s">
        <v>1326</v>
      </c>
      <c r="B58" s="6"/>
      <c r="C58" s="6"/>
      <c r="D58" s="6"/>
      <c r="E58" s="6"/>
      <c r="F58" s="6"/>
      <c r="G58" s="6" t="s">
        <v>1343</v>
      </c>
      <c r="H58" s="6"/>
      <c r="I58" s="6">
        <v>448.49</v>
      </c>
      <c r="J58" s="6"/>
      <c r="K58" s="6" t="s">
        <v>225</v>
      </c>
    </row>
    <row r="60" spans="1:11">
      <c r="A60" s="4" t="s">
        <v>1344</v>
      </c>
      <c r="B60" s="4"/>
      <c r="C60" s="4"/>
      <c r="D60" s="4"/>
      <c r="E60" s="4"/>
      <c r="F60" s="4"/>
      <c r="G60" s="4" t="s">
        <v>1345</v>
      </c>
      <c r="H60" s="4"/>
      <c r="I60" s="4" t="s">
        <v>1346</v>
      </c>
      <c r="J60" s="4"/>
      <c r="K60" s="4" t="s">
        <v>811</v>
      </c>
    </row>
    <row r="63" spans="1:11">
      <c r="A63" s="4" t="s">
        <v>1347</v>
      </c>
      <c r="B63" s="4"/>
      <c r="C63" s="4"/>
      <c r="D63" s="4"/>
      <c r="E63" s="4"/>
      <c r="F63" s="4"/>
      <c r="G63" s="4" t="s">
        <v>1348</v>
      </c>
      <c r="H63" s="4"/>
      <c r="I63" s="4" t="s">
        <v>1349</v>
      </c>
      <c r="J63" s="4"/>
      <c r="K63" s="4" t="s">
        <v>1350</v>
      </c>
    </row>
    <row r="66" spans="1:11">
      <c r="A66" s="7" t="s">
        <v>82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70" spans="1:11">
      <c r="A7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zoomScale="80" zoomScaleNormal="80" workbookViewId="0">
      <selection activeCell="J29" sqref="J29"/>
    </sheetView>
  </sheetViews>
  <sheetFormatPr defaultColWidth="9.28515625" defaultRowHeight="12.75"/>
  <cols>
    <col min="1" max="1" width="32.7109375" customWidth="1"/>
    <col min="2" max="2" width="12.7109375" customWidth="1"/>
    <col min="3" max="3" width="33" bestFit="1" customWidth="1"/>
    <col min="4" max="4" width="31.7109375" bestFit="1" customWidth="1"/>
    <col min="5" max="5" width="10.5703125" bestFit="1" customWidth="1"/>
    <col min="6" max="6" width="12.140625" bestFit="1" customWidth="1"/>
    <col min="7" max="7" width="9.85546875" bestFit="1" customWidth="1"/>
    <col min="8" max="8" width="7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1698</v>
      </c>
    </row>
    <row r="4" spans="1:11" ht="18">
      <c r="A4" s="1" t="s">
        <v>1351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85</v>
      </c>
      <c r="G11" s="4" t="s">
        <v>87</v>
      </c>
      <c r="H11" s="4" t="s">
        <v>88</v>
      </c>
      <c r="I11" s="4" t="s">
        <v>983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1352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1353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915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1354</v>
      </c>
      <c r="B20" s="7">
        <v>37101318</v>
      </c>
      <c r="C20" s="7" t="s">
        <v>608</v>
      </c>
      <c r="D20" s="7" t="s">
        <v>609</v>
      </c>
      <c r="E20" s="7" t="s">
        <v>20</v>
      </c>
      <c r="F20" s="27">
        <v>41606</v>
      </c>
      <c r="G20" s="7">
        <v>6800</v>
      </c>
      <c r="H20" s="7">
        <v>1.65</v>
      </c>
      <c r="I20" s="7">
        <v>0.11</v>
      </c>
      <c r="J20" s="44">
        <v>4.0000000000000002E-4</v>
      </c>
      <c r="K20" s="7" t="s">
        <v>45</v>
      </c>
    </row>
    <row r="21" spans="1:11">
      <c r="A21" s="6" t="s">
        <v>922</v>
      </c>
      <c r="B21" s="6"/>
      <c r="C21" s="6"/>
      <c r="D21" s="6"/>
      <c r="E21" s="6"/>
      <c r="F21" s="6"/>
      <c r="G21" s="6" t="s">
        <v>1355</v>
      </c>
      <c r="H21" s="6"/>
      <c r="I21" s="6">
        <v>0.11</v>
      </c>
      <c r="J21" s="6"/>
      <c r="K21" s="6" t="s">
        <v>45</v>
      </c>
    </row>
    <row r="23" spans="1:11">
      <c r="A23" s="4" t="s">
        <v>1356</v>
      </c>
      <c r="B23" s="4"/>
      <c r="C23" s="4"/>
      <c r="D23" s="4"/>
      <c r="E23" s="4"/>
      <c r="F23" s="4"/>
      <c r="G23" s="4" t="s">
        <v>1355</v>
      </c>
      <c r="H23" s="4"/>
      <c r="I23" s="4">
        <v>0.11</v>
      </c>
      <c r="J23" s="4"/>
      <c r="K23" s="4" t="s">
        <v>45</v>
      </c>
    </row>
    <row r="26" spans="1:11">
      <c r="A26" s="4" t="s">
        <v>1357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924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1358</v>
      </c>
      <c r="B28" s="7">
        <v>2991883</v>
      </c>
      <c r="C28" s="7" t="s">
        <v>1291</v>
      </c>
      <c r="D28" s="7" t="s">
        <v>803</v>
      </c>
      <c r="E28" s="7" t="s">
        <v>40</v>
      </c>
      <c r="F28" s="26">
        <v>41193</v>
      </c>
      <c r="G28" s="7">
        <v>71694.080000000002</v>
      </c>
      <c r="H28" s="7" t="s">
        <v>67</v>
      </c>
      <c r="I28" s="7" t="s">
        <v>67</v>
      </c>
      <c r="J28" s="44">
        <v>0</v>
      </c>
      <c r="K28" s="7" t="s">
        <v>45</v>
      </c>
    </row>
    <row r="29" spans="1:11">
      <c r="A29" s="7" t="s">
        <v>1359</v>
      </c>
      <c r="B29" s="7">
        <v>299920942</v>
      </c>
      <c r="C29" s="7" t="s">
        <v>713</v>
      </c>
      <c r="D29" s="7" t="s">
        <v>706</v>
      </c>
      <c r="E29" s="7" t="s">
        <v>32</v>
      </c>
      <c r="F29" s="27">
        <v>41546</v>
      </c>
      <c r="G29" s="7">
        <v>11456.01</v>
      </c>
      <c r="H29" s="7">
        <v>273.94</v>
      </c>
      <c r="I29" s="7">
        <v>31.38</v>
      </c>
      <c r="J29" s="44">
        <v>0</v>
      </c>
      <c r="K29" s="7" t="s">
        <v>37</v>
      </c>
    </row>
    <row r="30" spans="1:11">
      <c r="A30" s="6" t="s">
        <v>925</v>
      </c>
      <c r="B30" s="6"/>
      <c r="C30" s="6"/>
      <c r="D30" s="6"/>
      <c r="E30" s="6"/>
      <c r="F30" s="6"/>
      <c r="G30" s="6" t="s">
        <v>1360</v>
      </c>
      <c r="H30" s="6"/>
      <c r="I30" s="6">
        <v>31.38</v>
      </c>
      <c r="J30" s="6"/>
      <c r="K30" s="6" t="s">
        <v>37</v>
      </c>
    </row>
    <row r="32" spans="1:11">
      <c r="A32" s="4" t="s">
        <v>1361</v>
      </c>
      <c r="B32" s="4"/>
      <c r="C32" s="4"/>
      <c r="D32" s="4"/>
      <c r="E32" s="4"/>
      <c r="F32" s="4"/>
      <c r="G32" s="4" t="s">
        <v>1360</v>
      </c>
      <c r="H32" s="4"/>
      <c r="I32" s="4">
        <v>31.38</v>
      </c>
      <c r="J32" s="4"/>
      <c r="K32" s="4" t="s">
        <v>37</v>
      </c>
    </row>
    <row r="35" spans="1:11">
      <c r="A35" s="4" t="s">
        <v>1362</v>
      </c>
      <c r="B35" s="4"/>
      <c r="C35" s="4"/>
      <c r="D35" s="4"/>
      <c r="E35" s="4"/>
      <c r="F35" s="4"/>
      <c r="G35" s="4" t="s">
        <v>1363</v>
      </c>
      <c r="H35" s="4"/>
      <c r="I35" s="4">
        <v>31.49</v>
      </c>
      <c r="J35" s="4"/>
      <c r="K35" s="4" t="s">
        <v>37</v>
      </c>
    </row>
    <row r="38" spans="1:11">
      <c r="A38" s="7" t="s">
        <v>82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42" spans="1:11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80" zoomScaleNormal="80" workbookViewId="0">
      <selection activeCell="E25" sqref="E25"/>
    </sheetView>
  </sheetViews>
  <sheetFormatPr defaultColWidth="9.28515625" defaultRowHeight="12.75"/>
  <cols>
    <col min="1" max="1" width="34.7109375" customWidth="1"/>
    <col min="2" max="2" width="9.5703125" bestFit="1" customWidth="1"/>
    <col min="3" max="3" width="6" bestFit="1" customWidth="1"/>
    <col min="4" max="4" width="9.5703125" bestFit="1" customWidth="1"/>
    <col min="5" max="5" width="12.140625" bestFit="1" customWidth="1"/>
    <col min="6" max="6" width="9.28515625" bestFit="1" customWidth="1"/>
    <col min="7" max="7" width="8.5703125" bestFit="1" customWidth="1"/>
    <col min="8" max="8" width="6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1698</v>
      </c>
    </row>
    <row r="4" spans="1:11" ht="18">
      <c r="A4" s="1" t="s">
        <v>1364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85</v>
      </c>
      <c r="F11" s="4" t="s">
        <v>6</v>
      </c>
      <c r="G11" s="4" t="s">
        <v>87</v>
      </c>
      <c r="H11" s="4" t="s">
        <v>88</v>
      </c>
      <c r="I11" s="4" t="s">
        <v>983</v>
      </c>
      <c r="J11" s="4" t="s">
        <v>89</v>
      </c>
      <c r="K11" s="4" t="s">
        <v>10</v>
      </c>
    </row>
    <row r="12" spans="1:11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12</v>
      </c>
      <c r="J12" s="5" t="s">
        <v>11</v>
      </c>
      <c r="K12" s="5" t="s">
        <v>11</v>
      </c>
    </row>
    <row r="15" spans="1:11">
      <c r="A15" s="4" t="s">
        <v>1365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1366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1367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1368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/>
      <c r="K20" s="6" t="s">
        <v>45</v>
      </c>
    </row>
    <row r="22" spans="1:11">
      <c r="A22" s="6" t="s">
        <v>1369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1370</v>
      </c>
      <c r="B23" s="6"/>
      <c r="C23" s="6"/>
      <c r="D23" s="6"/>
      <c r="E23" s="6"/>
      <c r="F23" s="6"/>
      <c r="G23" s="6" t="s">
        <v>67</v>
      </c>
      <c r="H23" s="6"/>
      <c r="I23" s="6" t="s">
        <v>67</v>
      </c>
      <c r="J23" s="6"/>
      <c r="K23" s="6" t="s">
        <v>45</v>
      </c>
    </row>
    <row r="25" spans="1:11">
      <c r="A25" s="6" t="s">
        <v>1371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1372</v>
      </c>
      <c r="B26" s="6"/>
      <c r="C26" s="6"/>
      <c r="D26" s="6"/>
      <c r="E26" s="6"/>
      <c r="F26" s="6"/>
      <c r="G26" s="6" t="s">
        <v>67</v>
      </c>
      <c r="H26" s="6"/>
      <c r="I26" s="6" t="s">
        <v>67</v>
      </c>
      <c r="J26" s="6"/>
      <c r="K26" s="6" t="s">
        <v>45</v>
      </c>
    </row>
    <row r="28" spans="1:11">
      <c r="A28" s="6" t="s">
        <v>1373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1374</v>
      </c>
      <c r="B29" s="6"/>
      <c r="C29" s="6"/>
      <c r="D29" s="6"/>
      <c r="E29" s="6"/>
      <c r="F29" s="6"/>
      <c r="G29" s="6" t="s">
        <v>67</v>
      </c>
      <c r="H29" s="6"/>
      <c r="I29" s="6" t="s">
        <v>67</v>
      </c>
      <c r="J29" s="6"/>
      <c r="K29" s="6" t="s">
        <v>45</v>
      </c>
    </row>
    <row r="31" spans="1:11">
      <c r="A31" s="6" t="s">
        <v>1375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1376</v>
      </c>
      <c r="B32" s="6"/>
      <c r="C32" s="6"/>
      <c r="D32" s="6"/>
      <c r="E32" s="6"/>
      <c r="F32" s="6"/>
      <c r="G32" s="6" t="s">
        <v>67</v>
      </c>
      <c r="H32" s="6"/>
      <c r="I32" s="6" t="s">
        <v>67</v>
      </c>
      <c r="J32" s="6"/>
      <c r="K32" s="6" t="s">
        <v>45</v>
      </c>
    </row>
    <row r="34" spans="1:11">
      <c r="A34" s="4" t="s">
        <v>1377</v>
      </c>
      <c r="B34" s="4"/>
      <c r="C34" s="4"/>
      <c r="D34" s="4"/>
      <c r="E34" s="4"/>
      <c r="F34" s="4"/>
      <c r="G34" s="4" t="s">
        <v>67</v>
      </c>
      <c r="H34" s="4"/>
      <c r="I34" s="4" t="s">
        <v>67</v>
      </c>
      <c r="J34" s="4"/>
      <c r="K34" s="4" t="s">
        <v>45</v>
      </c>
    </row>
    <row r="37" spans="1:11">
      <c r="A37" s="4" t="s">
        <v>1378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1367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1368</v>
      </c>
      <c r="B39" s="6"/>
      <c r="C39" s="6"/>
      <c r="D39" s="6"/>
      <c r="E39" s="6"/>
      <c r="F39" s="6"/>
      <c r="G39" s="6" t="s">
        <v>67</v>
      </c>
      <c r="H39" s="6"/>
      <c r="I39" s="6" t="s">
        <v>67</v>
      </c>
      <c r="J39" s="6"/>
      <c r="K39" s="6" t="s">
        <v>45</v>
      </c>
    </row>
    <row r="41" spans="1:11">
      <c r="A41" s="6" t="s">
        <v>1379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1380</v>
      </c>
      <c r="B42" s="6"/>
      <c r="C42" s="6"/>
      <c r="D42" s="6"/>
      <c r="E42" s="6"/>
      <c r="F42" s="6"/>
      <c r="G42" s="6" t="s">
        <v>67</v>
      </c>
      <c r="H42" s="6"/>
      <c r="I42" s="6" t="s">
        <v>67</v>
      </c>
      <c r="J42" s="6"/>
      <c r="K42" s="6" t="s">
        <v>45</v>
      </c>
    </row>
    <row r="44" spans="1:11">
      <c r="A44" s="6" t="s">
        <v>1373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1374</v>
      </c>
      <c r="B45" s="6"/>
      <c r="C45" s="6"/>
      <c r="D45" s="6"/>
      <c r="E45" s="6"/>
      <c r="F45" s="6"/>
      <c r="G45" s="6" t="s">
        <v>67</v>
      </c>
      <c r="H45" s="6"/>
      <c r="I45" s="6" t="s">
        <v>67</v>
      </c>
      <c r="J45" s="6"/>
      <c r="K45" s="6" t="s">
        <v>45</v>
      </c>
    </row>
    <row r="47" spans="1:11">
      <c r="A47" s="6" t="s">
        <v>1381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1382</v>
      </c>
      <c r="B48" s="6"/>
      <c r="C48" s="6"/>
      <c r="D48" s="6"/>
      <c r="E48" s="6"/>
      <c r="F48" s="6"/>
      <c r="G48" s="6" t="s">
        <v>67</v>
      </c>
      <c r="H48" s="6"/>
      <c r="I48" s="6" t="s">
        <v>67</v>
      </c>
      <c r="J48" s="6"/>
      <c r="K48" s="6" t="s">
        <v>45</v>
      </c>
    </row>
    <row r="50" spans="1:11">
      <c r="A50" s="6" t="s">
        <v>1375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1376</v>
      </c>
      <c r="B51" s="6"/>
      <c r="C51" s="6"/>
      <c r="D51" s="6"/>
      <c r="E51" s="6"/>
      <c r="F51" s="6"/>
      <c r="G51" s="6" t="s">
        <v>67</v>
      </c>
      <c r="H51" s="6"/>
      <c r="I51" s="6" t="s">
        <v>67</v>
      </c>
      <c r="J51" s="6"/>
      <c r="K51" s="6" t="s">
        <v>45</v>
      </c>
    </row>
    <row r="53" spans="1:11">
      <c r="A53" s="4" t="s">
        <v>1383</v>
      </c>
      <c r="B53" s="4"/>
      <c r="C53" s="4"/>
      <c r="D53" s="4"/>
      <c r="E53" s="4"/>
      <c r="F53" s="4"/>
      <c r="G53" s="4" t="s">
        <v>67</v>
      </c>
      <c r="H53" s="4"/>
      <c r="I53" s="4" t="s">
        <v>67</v>
      </c>
      <c r="J53" s="4"/>
      <c r="K53" s="4" t="s">
        <v>45</v>
      </c>
    </row>
    <row r="56" spans="1:11">
      <c r="A56" s="4" t="s">
        <v>1384</v>
      </c>
      <c r="B56" s="4"/>
      <c r="C56" s="4"/>
      <c r="D56" s="4"/>
      <c r="E56" s="4"/>
      <c r="F56" s="4"/>
      <c r="G56" s="4" t="s">
        <v>67</v>
      </c>
      <c r="H56" s="4"/>
      <c r="I56" s="4" t="s">
        <v>67</v>
      </c>
      <c r="J56" s="4"/>
      <c r="K56" s="4" t="s">
        <v>45</v>
      </c>
    </row>
    <row r="59" spans="1:11">
      <c r="A59" s="7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topLeftCell="A14" zoomScale="80" zoomScaleNormal="80" workbookViewId="0">
      <selection activeCell="A3" sqref="A3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1698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 t="s">
        <v>19</v>
      </c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7" t="s">
        <v>23</v>
      </c>
      <c r="B21" s="7" t="s">
        <v>24</v>
      </c>
      <c r="C21" s="7" t="s">
        <v>18</v>
      </c>
      <c r="D21" s="7" t="s">
        <v>19</v>
      </c>
      <c r="E21" s="7"/>
      <c r="F21" s="7" t="s">
        <v>20</v>
      </c>
      <c r="G21" s="7"/>
      <c r="H21" s="7"/>
      <c r="I21" s="7">
        <v>663.61</v>
      </c>
      <c r="J21" s="7" t="s">
        <v>25</v>
      </c>
    </row>
    <row r="22" spans="1:10">
      <c r="A22" s="6" t="s">
        <v>26</v>
      </c>
      <c r="B22" s="6"/>
      <c r="C22" s="6"/>
      <c r="D22" s="6"/>
      <c r="E22" s="6"/>
      <c r="F22" s="6"/>
      <c r="G22" s="6"/>
      <c r="H22" s="6"/>
      <c r="I22" s="6" t="s">
        <v>27</v>
      </c>
      <c r="J22" s="6" t="s">
        <v>28</v>
      </c>
    </row>
    <row r="24" spans="1:10">
      <c r="A24" s="6" t="s">
        <v>29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30</v>
      </c>
      <c r="B25" s="7" t="s">
        <v>31</v>
      </c>
      <c r="C25" s="7" t="s">
        <v>18</v>
      </c>
      <c r="D25" s="7" t="s">
        <v>19</v>
      </c>
      <c r="E25" s="7"/>
      <c r="F25" s="7" t="s">
        <v>32</v>
      </c>
      <c r="G25" s="7"/>
      <c r="H25" s="7"/>
      <c r="I25" s="7">
        <v>134.56</v>
      </c>
      <c r="J25" s="7" t="s">
        <v>33</v>
      </c>
    </row>
    <row r="26" spans="1:10">
      <c r="A26" s="7" t="s">
        <v>34</v>
      </c>
      <c r="B26" s="7" t="s">
        <v>35</v>
      </c>
      <c r="C26" s="7" t="s">
        <v>18</v>
      </c>
      <c r="D26" s="7" t="s">
        <v>19</v>
      </c>
      <c r="E26" s="7"/>
      <c r="F26" s="7" t="s">
        <v>36</v>
      </c>
      <c r="G26" s="7"/>
      <c r="H26" s="7"/>
      <c r="I26" s="7">
        <v>16.57</v>
      </c>
      <c r="J26" s="7" t="s">
        <v>37</v>
      </c>
    </row>
    <row r="27" spans="1:10">
      <c r="A27" s="7" t="s">
        <v>38</v>
      </c>
      <c r="B27" s="7" t="s">
        <v>39</v>
      </c>
      <c r="C27" s="7" t="s">
        <v>18</v>
      </c>
      <c r="D27" s="7" t="s">
        <v>19</v>
      </c>
      <c r="E27" s="7"/>
      <c r="F27" s="7" t="s">
        <v>40</v>
      </c>
      <c r="G27" s="7"/>
      <c r="H27" s="7"/>
      <c r="I27" s="7">
        <v>947.15</v>
      </c>
      <c r="J27" s="7" t="s">
        <v>41</v>
      </c>
    </row>
    <row r="28" spans="1:10">
      <c r="A28" s="7" t="s">
        <v>42</v>
      </c>
      <c r="B28" s="7" t="s">
        <v>43</v>
      </c>
      <c r="C28" s="7" t="s">
        <v>18</v>
      </c>
      <c r="D28" s="7" t="s">
        <v>19</v>
      </c>
      <c r="E28" s="7"/>
      <c r="F28" s="7" t="s">
        <v>44</v>
      </c>
      <c r="G28" s="7"/>
      <c r="H28" s="7"/>
      <c r="I28" s="7">
        <v>1.63</v>
      </c>
      <c r="J28" s="7" t="s">
        <v>45</v>
      </c>
    </row>
    <row r="29" spans="1:10">
      <c r="A29" s="7" t="s">
        <v>46</v>
      </c>
      <c r="B29" s="7" t="s">
        <v>47</v>
      </c>
      <c r="C29" s="7" t="s">
        <v>18</v>
      </c>
      <c r="D29" s="7" t="s">
        <v>19</v>
      </c>
      <c r="E29" s="7"/>
      <c r="F29" s="7" t="s">
        <v>48</v>
      </c>
      <c r="G29" s="7"/>
      <c r="H29" s="7"/>
      <c r="I29" s="7">
        <v>0.09</v>
      </c>
      <c r="J29" s="7" t="s">
        <v>45</v>
      </c>
    </row>
    <row r="30" spans="1:10">
      <c r="A30" s="7" t="s">
        <v>49</v>
      </c>
      <c r="B30" s="7" t="s">
        <v>50</v>
      </c>
      <c r="C30" s="7" t="s">
        <v>18</v>
      </c>
      <c r="D30" s="7" t="s">
        <v>19</v>
      </c>
      <c r="E30" s="7"/>
      <c r="F30" s="7" t="s">
        <v>51</v>
      </c>
      <c r="G30" s="7"/>
      <c r="H30" s="7"/>
      <c r="I30" s="7">
        <v>1.94</v>
      </c>
      <c r="J30" s="7" t="s">
        <v>45</v>
      </c>
    </row>
    <row r="31" spans="1:10">
      <c r="A31" s="7" t="s">
        <v>52</v>
      </c>
      <c r="B31" s="7" t="s">
        <v>53</v>
      </c>
      <c r="C31" s="7" t="s">
        <v>18</v>
      </c>
      <c r="D31" s="7" t="s">
        <v>19</v>
      </c>
      <c r="E31" s="7"/>
      <c r="F31" s="7" t="s">
        <v>54</v>
      </c>
      <c r="G31" s="7"/>
      <c r="H31" s="7"/>
      <c r="I31" s="7">
        <v>20.8</v>
      </c>
      <c r="J31" s="7" t="s">
        <v>37</v>
      </c>
    </row>
    <row r="32" spans="1:10">
      <c r="A32" s="7" t="s">
        <v>55</v>
      </c>
      <c r="B32" s="7" t="s">
        <v>56</v>
      </c>
      <c r="C32" s="7" t="s">
        <v>18</v>
      </c>
      <c r="D32" s="7" t="s">
        <v>19</v>
      </c>
      <c r="E32" s="7"/>
      <c r="F32" s="7" t="s">
        <v>57</v>
      </c>
      <c r="G32" s="7"/>
      <c r="H32" s="7"/>
      <c r="I32" s="7">
        <v>34.06</v>
      </c>
      <c r="J32" s="7" t="s">
        <v>37</v>
      </c>
    </row>
    <row r="33" spans="1:10">
      <c r="A33" s="7" t="s">
        <v>58</v>
      </c>
      <c r="B33" s="7" t="s">
        <v>59</v>
      </c>
      <c r="C33" s="7" t="s">
        <v>18</v>
      </c>
      <c r="D33" s="7" t="s">
        <v>19</v>
      </c>
      <c r="E33" s="7"/>
      <c r="F33" s="7" t="s">
        <v>60</v>
      </c>
      <c r="G33" s="7"/>
      <c r="H33" s="7"/>
      <c r="I33" s="7">
        <v>269.45999999999998</v>
      </c>
      <c r="J33" s="7" t="s">
        <v>61</v>
      </c>
    </row>
    <row r="34" spans="1:10">
      <c r="A34" s="6" t="s">
        <v>62</v>
      </c>
      <c r="B34" s="6"/>
      <c r="C34" s="6"/>
      <c r="D34" s="6"/>
      <c r="E34" s="6"/>
      <c r="F34" s="6"/>
      <c r="G34" s="6"/>
      <c r="H34" s="6"/>
      <c r="I34" s="6" t="s">
        <v>63</v>
      </c>
      <c r="J34" s="6" t="s">
        <v>64</v>
      </c>
    </row>
    <row r="36" spans="1:10">
      <c r="A36" s="6" t="s">
        <v>65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 t="s">
        <v>66</v>
      </c>
      <c r="B37" s="6"/>
      <c r="C37" s="6"/>
      <c r="D37" s="6"/>
      <c r="E37" s="6"/>
      <c r="F37" s="6"/>
      <c r="G37" s="6"/>
      <c r="H37" s="6"/>
      <c r="I37" s="6" t="s">
        <v>67</v>
      </c>
      <c r="J37" s="6" t="s">
        <v>45</v>
      </c>
    </row>
    <row r="39" spans="1:10">
      <c r="A39" s="6" t="s">
        <v>68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 t="s">
        <v>69</v>
      </c>
      <c r="B40" s="6"/>
      <c r="C40" s="6"/>
      <c r="D40" s="6"/>
      <c r="E40" s="6"/>
      <c r="F40" s="6"/>
      <c r="G40" s="6"/>
      <c r="H40" s="6"/>
      <c r="I40" s="6" t="s">
        <v>67</v>
      </c>
      <c r="J40" s="6" t="s">
        <v>45</v>
      </c>
    </row>
    <row r="42" spans="1:10">
      <c r="A42" s="6" t="s">
        <v>70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71</v>
      </c>
      <c r="B43" s="6"/>
      <c r="C43" s="6"/>
      <c r="D43" s="6"/>
      <c r="E43" s="6"/>
      <c r="F43" s="6"/>
      <c r="G43" s="6"/>
      <c r="H43" s="6"/>
      <c r="I43" s="6" t="s">
        <v>67</v>
      </c>
      <c r="J43" s="6" t="s">
        <v>45</v>
      </c>
    </row>
    <row r="45" spans="1:10">
      <c r="A45" s="6" t="s">
        <v>72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73</v>
      </c>
      <c r="B46" s="6"/>
      <c r="C46" s="6"/>
      <c r="D46" s="6"/>
      <c r="E46" s="6"/>
      <c r="F46" s="6"/>
      <c r="G46" s="6"/>
      <c r="H46" s="6"/>
      <c r="I46" s="6" t="s">
        <v>67</v>
      </c>
      <c r="J46" s="6" t="s">
        <v>45</v>
      </c>
    </row>
    <row r="48" spans="1:10">
      <c r="A48" s="6" t="s">
        <v>74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75</v>
      </c>
      <c r="B49" s="6"/>
      <c r="C49" s="6"/>
      <c r="D49" s="6"/>
      <c r="E49" s="6"/>
      <c r="F49" s="6"/>
      <c r="G49" s="6"/>
      <c r="H49" s="6"/>
      <c r="I49" s="6" t="s">
        <v>67</v>
      </c>
      <c r="J49" s="6" t="s">
        <v>45</v>
      </c>
    </row>
    <row r="51" spans="1:10">
      <c r="A51" s="4" t="s">
        <v>76</v>
      </c>
      <c r="B51" s="4"/>
      <c r="C51" s="4"/>
      <c r="D51" s="4"/>
      <c r="E51" s="4"/>
      <c r="F51" s="4"/>
      <c r="G51" s="4"/>
      <c r="H51" s="4"/>
      <c r="I51" s="4" t="s">
        <v>77</v>
      </c>
      <c r="J51" s="4" t="s">
        <v>78</v>
      </c>
    </row>
    <row r="54" spans="1:10">
      <c r="A54" s="4" t="s">
        <v>79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6" t="s">
        <v>29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62</v>
      </c>
      <c r="B56" s="6"/>
      <c r="C56" s="6"/>
      <c r="D56" s="6"/>
      <c r="E56" s="6"/>
      <c r="F56" s="6"/>
      <c r="G56" s="6"/>
      <c r="H56" s="6"/>
      <c r="I56" s="6" t="s">
        <v>67</v>
      </c>
      <c r="J56" s="6" t="s">
        <v>45</v>
      </c>
    </row>
    <row r="58" spans="1:10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75</v>
      </c>
      <c r="B59" s="6"/>
      <c r="C59" s="6"/>
      <c r="D59" s="6"/>
      <c r="E59" s="6"/>
      <c r="F59" s="6"/>
      <c r="G59" s="6"/>
      <c r="H59" s="6"/>
      <c r="I59" s="6" t="s">
        <v>67</v>
      </c>
      <c r="J59" s="6" t="s">
        <v>45</v>
      </c>
    </row>
    <row r="61" spans="1:10">
      <c r="A61" s="4" t="s">
        <v>80</v>
      </c>
      <c r="B61" s="4"/>
      <c r="C61" s="4"/>
      <c r="D61" s="4"/>
      <c r="E61" s="4"/>
      <c r="F61" s="4"/>
      <c r="G61" s="4"/>
      <c r="H61" s="4"/>
      <c r="I61" s="4" t="s">
        <v>67</v>
      </c>
      <c r="J61" s="4" t="s">
        <v>45</v>
      </c>
    </row>
    <row r="64" spans="1:10">
      <c r="A64" s="4" t="s">
        <v>81</v>
      </c>
      <c r="B64" s="4"/>
      <c r="C64" s="4"/>
      <c r="D64" s="4"/>
      <c r="E64" s="4"/>
      <c r="F64" s="4"/>
      <c r="G64" s="4"/>
      <c r="H64" s="4"/>
      <c r="I64" s="4" t="s">
        <v>77</v>
      </c>
      <c r="J64" s="4" t="s">
        <v>78</v>
      </c>
    </row>
    <row r="67" spans="1:10">
      <c r="A67" s="7" t="s">
        <v>82</v>
      </c>
      <c r="B67" s="7"/>
      <c r="C67" s="7"/>
      <c r="D67" s="7"/>
      <c r="E67" s="7"/>
      <c r="F67" s="7"/>
      <c r="G67" s="7"/>
      <c r="H67" s="7"/>
      <c r="I67" s="7"/>
      <c r="J67" s="7"/>
    </row>
    <row r="71" spans="1:10">
      <c r="A7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rightToLeft="1" workbookViewId="0">
      <selection activeCell="O32" sqref="O32"/>
    </sheetView>
  </sheetViews>
  <sheetFormatPr defaultColWidth="9.28515625" defaultRowHeight="12.75"/>
  <cols>
    <col min="1" max="1" width="34.7109375" customWidth="1"/>
    <col min="2" max="2" width="10" bestFit="1" customWidth="1"/>
    <col min="3" max="3" width="5.7109375" bestFit="1" customWidth="1"/>
    <col min="4" max="4" width="8.85546875" bestFit="1" customWidth="1"/>
    <col min="5" max="5" width="11.5703125" bestFit="1" customWidth="1"/>
    <col min="6" max="6" width="9.7109375" bestFit="1" customWidth="1"/>
    <col min="7" max="7" width="13.42578125" bestFit="1" customWidth="1"/>
    <col min="8" max="8" width="6.42578125" bestFit="1" customWidth="1"/>
    <col min="9" max="9" width="8.7109375" bestFit="1" customWidth="1"/>
    <col min="10" max="10" width="16.5703125" bestFit="1" customWidth="1"/>
  </cols>
  <sheetData>
    <row r="2" spans="1:10" ht="18">
      <c r="A2" s="1" t="s">
        <v>1698</v>
      </c>
    </row>
    <row r="4" spans="1:10" ht="18">
      <c r="A4" s="1" t="s">
        <v>1385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85</v>
      </c>
      <c r="F11" s="4" t="s">
        <v>6</v>
      </c>
      <c r="G11" s="4" t="s">
        <v>87</v>
      </c>
      <c r="H11" s="4" t="s">
        <v>88</v>
      </c>
      <c r="I11" s="4" t="s">
        <v>983</v>
      </c>
      <c r="J11" s="4" t="s">
        <v>10</v>
      </c>
    </row>
    <row r="12" spans="1:10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12</v>
      </c>
      <c r="J12" s="5" t="s">
        <v>11</v>
      </c>
    </row>
    <row r="15" spans="1:10">
      <c r="A15" s="4" t="s">
        <v>1386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1387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1388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1391</v>
      </c>
      <c r="B20" s="6"/>
      <c r="C20" s="6"/>
      <c r="D20" s="6"/>
      <c r="E20" s="6"/>
      <c r="F20" s="6"/>
      <c r="G20" s="6"/>
      <c r="H20" s="6"/>
      <c r="I20" s="6"/>
      <c r="J20" s="6"/>
    </row>
    <row r="22" spans="1:10">
      <c r="A22" s="6" t="s">
        <v>1392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1389</v>
      </c>
      <c r="B23" s="7">
        <v>81208142</v>
      </c>
      <c r="C23" s="7"/>
      <c r="D23" s="28" t="s">
        <v>1677</v>
      </c>
      <c r="E23" s="7" t="s">
        <v>1390</v>
      </c>
      <c r="F23" s="7" t="s">
        <v>20</v>
      </c>
      <c r="G23" s="7">
        <v>-194051</v>
      </c>
      <c r="H23" s="7">
        <v>0.63</v>
      </c>
      <c r="I23" s="7">
        <v>-1.23</v>
      </c>
      <c r="J23" s="7" t="s">
        <v>45</v>
      </c>
    </row>
    <row r="24" spans="1:10">
      <c r="A24" s="7" t="s">
        <v>1393</v>
      </c>
      <c r="B24" s="7">
        <v>80608141</v>
      </c>
      <c r="C24" s="7"/>
      <c r="D24" s="28" t="s">
        <v>1677</v>
      </c>
      <c r="E24" s="7" t="s">
        <v>1394</v>
      </c>
      <c r="F24" s="7" t="s">
        <v>20</v>
      </c>
      <c r="G24" s="7">
        <v>-493000</v>
      </c>
      <c r="H24" s="7">
        <v>27.83</v>
      </c>
      <c r="I24" s="7">
        <v>-137.21</v>
      </c>
      <c r="J24" s="7" t="s">
        <v>1395</v>
      </c>
    </row>
    <row r="25" spans="1:10">
      <c r="A25" s="7" t="s">
        <v>1396</v>
      </c>
      <c r="B25" s="7">
        <v>82807143</v>
      </c>
      <c r="C25" s="7"/>
      <c r="D25" s="28" t="s">
        <v>1677</v>
      </c>
      <c r="E25" s="7" t="s">
        <v>1397</v>
      </c>
      <c r="F25" s="7" t="s">
        <v>20</v>
      </c>
      <c r="G25" s="7">
        <v>-360000</v>
      </c>
      <c r="H25" s="7">
        <v>27.17</v>
      </c>
      <c r="I25" s="7">
        <v>-97.81</v>
      </c>
      <c r="J25" s="7" t="s">
        <v>1398</v>
      </c>
    </row>
    <row r="26" spans="1:10">
      <c r="A26" s="7" t="s">
        <v>1399</v>
      </c>
      <c r="B26" s="7">
        <v>82807142</v>
      </c>
      <c r="C26" s="7"/>
      <c r="D26" s="28" t="s">
        <v>1677</v>
      </c>
      <c r="E26" s="7" t="s">
        <v>1397</v>
      </c>
      <c r="F26" s="7" t="s">
        <v>20</v>
      </c>
      <c r="G26" s="7">
        <v>-2290000</v>
      </c>
      <c r="H26" s="7">
        <v>27.04</v>
      </c>
      <c r="I26" s="7">
        <v>-619.20000000000005</v>
      </c>
      <c r="J26" s="7" t="s">
        <v>1400</v>
      </c>
    </row>
    <row r="27" spans="1:10">
      <c r="A27" s="7" t="s">
        <v>1401</v>
      </c>
      <c r="B27" s="7">
        <v>80807143</v>
      </c>
      <c r="C27" s="7"/>
      <c r="D27" s="28" t="s">
        <v>1677</v>
      </c>
      <c r="E27" s="7" t="s">
        <v>1402</v>
      </c>
      <c r="F27" s="7" t="s">
        <v>20</v>
      </c>
      <c r="G27" s="7">
        <v>-495300</v>
      </c>
      <c r="H27" s="7">
        <v>26.56</v>
      </c>
      <c r="I27" s="7">
        <v>-131.53</v>
      </c>
      <c r="J27" s="7" t="s">
        <v>1395</v>
      </c>
    </row>
    <row r="28" spans="1:10">
      <c r="A28" s="7" t="s">
        <v>1403</v>
      </c>
      <c r="B28" s="7">
        <v>81808141</v>
      </c>
      <c r="C28" s="7"/>
      <c r="D28" s="28" t="s">
        <v>1677</v>
      </c>
      <c r="E28" s="7" t="s">
        <v>1404</v>
      </c>
      <c r="F28" s="7" t="s">
        <v>20</v>
      </c>
      <c r="G28" s="7">
        <v>-350000</v>
      </c>
      <c r="H28" s="7">
        <v>19.66</v>
      </c>
      <c r="I28" s="7">
        <v>-68.81</v>
      </c>
      <c r="J28" s="7" t="s">
        <v>1405</v>
      </c>
    </row>
    <row r="29" spans="1:10">
      <c r="A29" s="7" t="s">
        <v>1403</v>
      </c>
      <c r="B29" s="7">
        <v>81808142</v>
      </c>
      <c r="C29" s="7"/>
      <c r="D29" s="28" t="s">
        <v>1677</v>
      </c>
      <c r="E29" s="7" t="s">
        <v>1404</v>
      </c>
      <c r="F29" s="7" t="s">
        <v>20</v>
      </c>
      <c r="G29" s="7">
        <v>-3780000</v>
      </c>
      <c r="H29" s="7">
        <v>19.66</v>
      </c>
      <c r="I29" s="7">
        <v>-743.19</v>
      </c>
      <c r="J29" s="7" t="s">
        <v>1406</v>
      </c>
    </row>
    <row r="30" spans="1:10">
      <c r="A30" s="7" t="s">
        <v>1407</v>
      </c>
      <c r="B30" s="7">
        <v>80408141</v>
      </c>
      <c r="C30" s="7"/>
      <c r="D30" s="28" t="s">
        <v>1677</v>
      </c>
      <c r="E30" s="7" t="s">
        <v>1408</v>
      </c>
      <c r="F30" s="7" t="s">
        <v>20</v>
      </c>
      <c r="G30" s="7">
        <v>-75000</v>
      </c>
      <c r="H30" s="7">
        <v>8.9600000000000009</v>
      </c>
      <c r="I30" s="7">
        <v>-6.72</v>
      </c>
      <c r="J30" s="7" t="s">
        <v>45</v>
      </c>
    </row>
    <row r="31" spans="1:10">
      <c r="A31" s="7" t="s">
        <v>1409</v>
      </c>
      <c r="B31" s="7">
        <v>80408142</v>
      </c>
      <c r="C31" s="7"/>
      <c r="D31" s="28" t="s">
        <v>1677</v>
      </c>
      <c r="E31" s="7" t="s">
        <v>1408</v>
      </c>
      <c r="F31" s="7" t="s">
        <v>20</v>
      </c>
      <c r="G31" s="7">
        <v>-525000</v>
      </c>
      <c r="H31" s="7">
        <v>8.76</v>
      </c>
      <c r="I31" s="7">
        <v>-45.97</v>
      </c>
      <c r="J31" s="7" t="s">
        <v>591</v>
      </c>
    </row>
    <row r="32" spans="1:10">
      <c r="A32" s="7" t="s">
        <v>1410</v>
      </c>
      <c r="B32" s="7">
        <v>81509142</v>
      </c>
      <c r="C32" s="7"/>
      <c r="D32" s="28" t="s">
        <v>1677</v>
      </c>
      <c r="E32" s="7" t="s">
        <v>1411</v>
      </c>
      <c r="F32" s="7" t="s">
        <v>20</v>
      </c>
      <c r="G32" s="7">
        <v>-30000</v>
      </c>
      <c r="H32" s="7">
        <v>-2.3199999999999998</v>
      </c>
      <c r="I32" s="7">
        <v>0.7</v>
      </c>
      <c r="J32" s="7" t="s">
        <v>45</v>
      </c>
    </row>
    <row r="33" spans="1:10">
      <c r="A33" s="7" t="s">
        <v>1412</v>
      </c>
      <c r="B33" s="7">
        <v>81509141</v>
      </c>
      <c r="C33" s="7"/>
      <c r="D33" s="28" t="s">
        <v>1677</v>
      </c>
      <c r="E33" s="7" t="s">
        <v>1411</v>
      </c>
      <c r="F33" s="7" t="s">
        <v>20</v>
      </c>
      <c r="G33" s="7">
        <v>-150000</v>
      </c>
      <c r="H33" s="7">
        <v>-2.41</v>
      </c>
      <c r="I33" s="7">
        <v>3.62</v>
      </c>
      <c r="J33" s="7" t="s">
        <v>45</v>
      </c>
    </row>
    <row r="34" spans="1:10">
      <c r="A34" s="7" t="s">
        <v>1413</v>
      </c>
      <c r="B34" s="7">
        <v>80307141</v>
      </c>
      <c r="C34" s="7"/>
      <c r="D34" s="28" t="s">
        <v>1677</v>
      </c>
      <c r="E34" s="7" t="s">
        <v>1414</v>
      </c>
      <c r="F34" s="7" t="s">
        <v>20</v>
      </c>
      <c r="G34" s="7">
        <v>-272200</v>
      </c>
      <c r="H34" s="7">
        <v>-0.3</v>
      </c>
      <c r="I34" s="7">
        <v>0.82</v>
      </c>
      <c r="J34" s="7" t="s">
        <v>45</v>
      </c>
    </row>
    <row r="35" spans="1:10">
      <c r="A35" s="7" t="s">
        <v>1415</v>
      </c>
      <c r="B35" s="7">
        <v>82307141</v>
      </c>
      <c r="C35" s="7"/>
      <c r="D35" s="28" t="s">
        <v>1677</v>
      </c>
      <c r="E35" s="7" t="s">
        <v>1416</v>
      </c>
      <c r="F35" s="7" t="s">
        <v>20</v>
      </c>
      <c r="G35" s="7">
        <v>-1380000</v>
      </c>
      <c r="H35" s="7">
        <v>0.81</v>
      </c>
      <c r="I35" s="7">
        <v>-11.14</v>
      </c>
      <c r="J35" s="7" t="s">
        <v>45</v>
      </c>
    </row>
    <row r="36" spans="1:10">
      <c r="A36" s="7" t="s">
        <v>1417</v>
      </c>
      <c r="B36" s="7">
        <v>80909141</v>
      </c>
      <c r="C36" s="7"/>
      <c r="D36" s="28" t="s">
        <v>1677</v>
      </c>
      <c r="E36" s="7" t="s">
        <v>1418</v>
      </c>
      <c r="F36" s="7" t="s">
        <v>20</v>
      </c>
      <c r="G36" s="7">
        <v>-40000</v>
      </c>
      <c r="H36" s="7">
        <v>9.2899999999999991</v>
      </c>
      <c r="I36" s="7">
        <v>-3.72</v>
      </c>
      <c r="J36" s="7" t="s">
        <v>45</v>
      </c>
    </row>
    <row r="37" spans="1:10">
      <c r="A37" s="7" t="s">
        <v>1419</v>
      </c>
      <c r="B37" s="7">
        <v>80909142</v>
      </c>
      <c r="C37" s="7"/>
      <c r="D37" s="28" t="s">
        <v>1677</v>
      </c>
      <c r="E37" s="7" t="s">
        <v>1418</v>
      </c>
      <c r="F37" s="7" t="s">
        <v>20</v>
      </c>
      <c r="G37" s="7">
        <v>-2560000</v>
      </c>
      <c r="H37" s="7">
        <v>9.19</v>
      </c>
      <c r="I37" s="7">
        <v>-235.36</v>
      </c>
      <c r="J37" s="7" t="s">
        <v>1420</v>
      </c>
    </row>
    <row r="38" spans="1:10">
      <c r="A38" s="7" t="s">
        <v>1421</v>
      </c>
      <c r="B38" s="7">
        <v>82909143</v>
      </c>
      <c r="C38" s="7"/>
      <c r="D38" s="28" t="s">
        <v>1677</v>
      </c>
      <c r="E38" s="7" t="s">
        <v>1422</v>
      </c>
      <c r="F38" s="7" t="s">
        <v>20</v>
      </c>
      <c r="G38" s="7">
        <v>-24000</v>
      </c>
      <c r="H38" s="7">
        <v>1.38</v>
      </c>
      <c r="I38" s="7">
        <v>-0.33</v>
      </c>
      <c r="J38" s="7" t="s">
        <v>45</v>
      </c>
    </row>
    <row r="39" spans="1:10">
      <c r="A39" s="7" t="s">
        <v>1423</v>
      </c>
      <c r="B39" s="7">
        <v>82909142</v>
      </c>
      <c r="C39" s="7"/>
      <c r="D39" s="28" t="s">
        <v>1677</v>
      </c>
      <c r="E39" s="7" t="s">
        <v>1422</v>
      </c>
      <c r="F39" s="7" t="s">
        <v>20</v>
      </c>
      <c r="G39" s="7">
        <v>993300</v>
      </c>
      <c r="H39" s="7" t="s">
        <v>67</v>
      </c>
      <c r="I39" s="7" t="s">
        <v>67</v>
      </c>
      <c r="J39" s="7" t="s">
        <v>45</v>
      </c>
    </row>
    <row r="40" spans="1:10">
      <c r="A40" s="7" t="s">
        <v>1424</v>
      </c>
      <c r="B40" s="7">
        <v>81009141</v>
      </c>
      <c r="C40" s="7"/>
      <c r="D40" s="28" t="s">
        <v>1677</v>
      </c>
      <c r="E40" s="7" t="s">
        <v>1425</v>
      </c>
      <c r="F40" s="7" t="s">
        <v>20</v>
      </c>
      <c r="G40" s="7">
        <v>-140000</v>
      </c>
      <c r="H40" s="7">
        <v>-3.4</v>
      </c>
      <c r="I40" s="7">
        <v>4.7699999999999996</v>
      </c>
      <c r="J40" s="7" t="s">
        <v>45</v>
      </c>
    </row>
    <row r="41" spans="1:10">
      <c r="A41" s="7" t="s">
        <v>1426</v>
      </c>
      <c r="B41" s="7">
        <v>80209141</v>
      </c>
      <c r="C41" s="7"/>
      <c r="D41" s="28" t="s">
        <v>1677</v>
      </c>
      <c r="E41" s="7" t="s">
        <v>1427</v>
      </c>
      <c r="F41" s="7" t="s">
        <v>20</v>
      </c>
      <c r="G41" s="7">
        <v>-174800</v>
      </c>
      <c r="H41" s="7">
        <v>-3.77</v>
      </c>
      <c r="I41" s="7">
        <v>6.59</v>
      </c>
      <c r="J41" s="7" t="s">
        <v>45</v>
      </c>
    </row>
    <row r="42" spans="1:10">
      <c r="A42" s="7" t="s">
        <v>1428</v>
      </c>
      <c r="B42" s="7">
        <v>80209143</v>
      </c>
      <c r="C42" s="7"/>
      <c r="D42" s="28" t="s">
        <v>1677</v>
      </c>
      <c r="E42" s="7" t="s">
        <v>1427</v>
      </c>
      <c r="F42" s="7" t="s">
        <v>20</v>
      </c>
      <c r="G42" s="7">
        <v>-200000</v>
      </c>
      <c r="H42" s="7">
        <v>-4.25</v>
      </c>
      <c r="I42" s="7">
        <v>8.49</v>
      </c>
      <c r="J42" s="7" t="s">
        <v>45</v>
      </c>
    </row>
    <row r="43" spans="1:10">
      <c r="A43" s="7" t="s">
        <v>1429</v>
      </c>
      <c r="B43" s="7">
        <v>80209142</v>
      </c>
      <c r="C43" s="7"/>
      <c r="D43" s="28" t="s">
        <v>1677</v>
      </c>
      <c r="E43" s="7" t="s">
        <v>1427</v>
      </c>
      <c r="F43" s="7" t="s">
        <v>20</v>
      </c>
      <c r="G43" s="7">
        <v>-2610000</v>
      </c>
      <c r="H43" s="7">
        <v>-4.2300000000000004</v>
      </c>
      <c r="I43" s="7">
        <v>110.49</v>
      </c>
      <c r="J43" s="7" t="s">
        <v>33</v>
      </c>
    </row>
    <row r="44" spans="1:10">
      <c r="A44" s="7" t="s">
        <v>1430</v>
      </c>
      <c r="B44" s="7">
        <v>82110142</v>
      </c>
      <c r="C44" s="7"/>
      <c r="D44" s="28" t="s">
        <v>1677</v>
      </c>
      <c r="E44" s="7" t="s">
        <v>1431</v>
      </c>
      <c r="F44" s="7" t="s">
        <v>20</v>
      </c>
      <c r="G44" s="7">
        <v>45659</v>
      </c>
      <c r="H44" s="7">
        <v>0.01</v>
      </c>
      <c r="I44" s="7" t="s">
        <v>67</v>
      </c>
      <c r="J44" s="7" t="s">
        <v>45</v>
      </c>
    </row>
    <row r="45" spans="1:10">
      <c r="A45" s="6" t="s">
        <v>1432</v>
      </c>
      <c r="B45" s="6"/>
      <c r="C45" s="6"/>
      <c r="D45" s="6"/>
      <c r="E45" s="6"/>
      <c r="F45" s="6"/>
      <c r="G45" s="6">
        <f>SUM(G23:G44)</f>
        <v>-15104392</v>
      </c>
      <c r="H45" s="6"/>
      <c r="I45" s="6">
        <f>SUM(I40:I44)</f>
        <v>130.34</v>
      </c>
      <c r="J45" s="6" t="s">
        <v>1433</v>
      </c>
    </row>
    <row r="47" spans="1:10">
      <c r="A47" s="6" t="s">
        <v>1434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1435</v>
      </c>
      <c r="B48" s="6"/>
      <c r="C48" s="6"/>
      <c r="D48" s="6"/>
      <c r="E48" s="6"/>
      <c r="F48" s="6"/>
      <c r="G48" s="6" t="s">
        <v>67</v>
      </c>
      <c r="H48" s="6"/>
      <c r="I48" s="6" t="s">
        <v>67</v>
      </c>
      <c r="J48" s="6" t="s">
        <v>45</v>
      </c>
    </row>
    <row r="50" spans="1:10">
      <c r="A50" s="6" t="s">
        <v>1436</v>
      </c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 t="s">
        <v>1437</v>
      </c>
      <c r="B51" s="6"/>
      <c r="C51" s="6"/>
      <c r="D51" s="6"/>
      <c r="E51" s="6"/>
      <c r="F51" s="6"/>
      <c r="G51" s="6" t="s">
        <v>67</v>
      </c>
      <c r="H51" s="6"/>
      <c r="I51" s="6" t="s">
        <v>67</v>
      </c>
      <c r="J51" s="6" t="s">
        <v>45</v>
      </c>
    </row>
    <row r="53" spans="1:10">
      <c r="A53" s="6" t="s">
        <v>1438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1439</v>
      </c>
      <c r="B54" s="6"/>
      <c r="C54" s="6"/>
      <c r="D54" s="6"/>
      <c r="E54" s="6"/>
      <c r="F54" s="6"/>
      <c r="G54" s="6"/>
      <c r="H54" s="6"/>
      <c r="I54" s="6" t="s">
        <v>67</v>
      </c>
      <c r="J54" s="6" t="s">
        <v>45</v>
      </c>
    </row>
    <row r="56" spans="1:10">
      <c r="A56" s="4" t="s">
        <v>1440</v>
      </c>
      <c r="B56" s="4"/>
      <c r="C56" s="4"/>
      <c r="D56" s="4"/>
      <c r="E56" s="4"/>
      <c r="F56" s="4"/>
      <c r="G56" s="4" t="s">
        <v>1441</v>
      </c>
      <c r="H56" s="4"/>
      <c r="I56" s="4" t="s">
        <v>1442</v>
      </c>
      <c r="J56" s="4" t="s">
        <v>1433</v>
      </c>
    </row>
    <row r="59" spans="1:10">
      <c r="A59" s="4" t="s">
        <v>1443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6" t="s">
        <v>1388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7" t="s">
        <v>1444</v>
      </c>
      <c r="B61" s="7">
        <v>29992226</v>
      </c>
      <c r="C61" s="7"/>
      <c r="D61" s="28" t="s">
        <v>1677</v>
      </c>
      <c r="E61" s="7" t="s">
        <v>1445</v>
      </c>
      <c r="F61" s="7" t="s">
        <v>40</v>
      </c>
      <c r="G61" s="7">
        <v>35841.5</v>
      </c>
      <c r="H61" s="7">
        <v>-0.41</v>
      </c>
      <c r="I61" s="7">
        <v>-14.79</v>
      </c>
      <c r="J61" s="7" t="s">
        <v>45</v>
      </c>
    </row>
    <row r="62" spans="1:10">
      <c r="A62" s="6" t="s">
        <v>1391</v>
      </c>
      <c r="B62" s="6"/>
      <c r="C62" s="6"/>
      <c r="D62" s="6"/>
      <c r="E62" s="6"/>
      <c r="F62" s="6"/>
      <c r="G62" s="6" t="s">
        <v>1446</v>
      </c>
      <c r="H62" s="6"/>
      <c r="I62" s="6">
        <v>-14.79</v>
      </c>
      <c r="J62" s="6" t="s">
        <v>45</v>
      </c>
    </row>
    <row r="64" spans="1:10">
      <c r="A64" s="6" t="s">
        <v>1447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 t="s">
        <v>1448</v>
      </c>
      <c r="B65" s="6"/>
      <c r="C65" s="6"/>
      <c r="D65" s="6"/>
      <c r="E65" s="6"/>
      <c r="F65" s="6"/>
      <c r="G65" s="6" t="s">
        <v>67</v>
      </c>
      <c r="H65" s="6"/>
      <c r="I65" s="6" t="s">
        <v>67</v>
      </c>
      <c r="J65" s="6" t="s">
        <v>45</v>
      </c>
    </row>
    <row r="67" spans="1:10">
      <c r="A67" s="6" t="s">
        <v>1436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 t="s">
        <v>1437</v>
      </c>
      <c r="B68" s="6"/>
      <c r="C68" s="6"/>
      <c r="D68" s="6"/>
      <c r="E68" s="6"/>
      <c r="F68" s="6"/>
      <c r="G68" s="6" t="s">
        <v>67</v>
      </c>
      <c r="H68" s="6"/>
      <c r="I68" s="6" t="s">
        <v>67</v>
      </c>
      <c r="J68" s="6" t="s">
        <v>45</v>
      </c>
    </row>
    <row r="70" spans="1:10">
      <c r="A70" s="6" t="s">
        <v>1438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7" t="s">
        <v>1449</v>
      </c>
      <c r="B71" s="7">
        <v>201409301</v>
      </c>
      <c r="C71" s="7"/>
      <c r="D71" s="28" t="s">
        <v>1677</v>
      </c>
      <c r="E71" s="7" t="s">
        <v>1422</v>
      </c>
      <c r="F71" s="7" t="s">
        <v>40</v>
      </c>
      <c r="G71" s="7">
        <v>16997</v>
      </c>
      <c r="H71" s="7">
        <v>0.7</v>
      </c>
      <c r="I71" s="7">
        <v>11.9</v>
      </c>
      <c r="J71" s="7" t="s">
        <v>45</v>
      </c>
    </row>
    <row r="72" spans="1:10">
      <c r="A72" s="6" t="s">
        <v>1439</v>
      </c>
      <c r="B72" s="6"/>
      <c r="C72" s="6"/>
      <c r="D72" s="6"/>
      <c r="E72" s="6"/>
      <c r="F72" s="6"/>
      <c r="G72" s="6" t="s">
        <v>1450</v>
      </c>
      <c r="H72" s="6"/>
      <c r="I72" s="6">
        <v>11.9</v>
      </c>
      <c r="J72" s="6" t="s">
        <v>45</v>
      </c>
    </row>
    <row r="74" spans="1:10">
      <c r="A74" s="4" t="s">
        <v>1451</v>
      </c>
      <c r="B74" s="4"/>
      <c r="C74" s="4"/>
      <c r="D74" s="4"/>
      <c r="E74" s="4"/>
      <c r="F74" s="4"/>
      <c r="G74" s="4" t="s">
        <v>1452</v>
      </c>
      <c r="H74" s="4"/>
      <c r="I74" s="4">
        <v>-2.89</v>
      </c>
      <c r="J74" s="4" t="s">
        <v>45</v>
      </c>
    </row>
    <row r="77" spans="1:10">
      <c r="A77" s="4" t="s">
        <v>1453</v>
      </c>
      <c r="B77" s="4"/>
      <c r="C77" s="4"/>
      <c r="D77" s="4"/>
      <c r="E77" s="4"/>
      <c r="F77" s="4"/>
      <c r="G77" s="4" t="s">
        <v>1454</v>
      </c>
      <c r="H77" s="4"/>
      <c r="I77" s="4" t="s">
        <v>1455</v>
      </c>
      <c r="J77" s="4" t="s">
        <v>1433</v>
      </c>
    </row>
    <row r="80" spans="1:10">
      <c r="A80" s="7" t="s">
        <v>82</v>
      </c>
      <c r="B80" s="7"/>
      <c r="C80" s="7"/>
      <c r="D80" s="7"/>
      <c r="E80" s="7"/>
      <c r="F80" s="7"/>
      <c r="G80" s="7"/>
      <c r="H80" s="7"/>
      <c r="I80" s="7"/>
      <c r="J80" s="7"/>
    </row>
    <row r="84" spans="1:1">
      <c r="A8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topLeftCell="B1" zoomScale="80" zoomScaleNormal="80" workbookViewId="0">
      <selection activeCell="P1" sqref="M1:P1048576"/>
    </sheetView>
  </sheetViews>
  <sheetFormatPr defaultColWidth="9.28515625" defaultRowHeight="12.75"/>
  <cols>
    <col min="1" max="1" width="62.7109375" customWidth="1"/>
    <col min="2" max="2" width="14.5703125" bestFit="1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1698</v>
      </c>
    </row>
    <row r="4" spans="1:16" ht="18">
      <c r="A4" s="1" t="s">
        <v>1456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963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983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1457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1458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966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967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45</v>
      </c>
    </row>
    <row r="22" spans="1:16">
      <c r="A22" s="6" t="s">
        <v>968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969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45</v>
      </c>
    </row>
    <row r="25" spans="1:16">
      <c r="A25" s="6" t="s">
        <v>970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971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45</v>
      </c>
    </row>
    <row r="28" spans="1:16">
      <c r="A28" s="6" t="s">
        <v>972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973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45</v>
      </c>
    </row>
    <row r="31" spans="1:16">
      <c r="A31" s="6" t="s">
        <v>974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975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67</v>
      </c>
      <c r="M32" s="6"/>
      <c r="N32" s="6" t="s">
        <v>67</v>
      </c>
      <c r="O32" s="6"/>
      <c r="P32" s="6" t="s">
        <v>45</v>
      </c>
    </row>
    <row r="34" spans="1:16">
      <c r="A34" s="6" t="s">
        <v>976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977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67</v>
      </c>
      <c r="M35" s="6"/>
      <c r="N35" s="6" t="s">
        <v>67</v>
      </c>
      <c r="O35" s="6"/>
      <c r="P35" s="6" t="s">
        <v>45</v>
      </c>
    </row>
    <row r="37" spans="1:16">
      <c r="A37" s="4" t="s">
        <v>1459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67</v>
      </c>
      <c r="M37" s="4"/>
      <c r="N37" s="4" t="s">
        <v>67</v>
      </c>
      <c r="O37" s="4"/>
      <c r="P37" s="4" t="s">
        <v>45</v>
      </c>
    </row>
    <row r="40" spans="1:16">
      <c r="A40" s="4" t="s">
        <v>1460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966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1461</v>
      </c>
      <c r="B42" s="7" t="s">
        <v>1462</v>
      </c>
      <c r="C42" s="7" t="s">
        <v>1463</v>
      </c>
      <c r="D42" s="7" t="s">
        <v>1464</v>
      </c>
      <c r="E42" s="7"/>
      <c r="F42" s="7"/>
      <c r="G42" s="7" t="s">
        <v>1465</v>
      </c>
      <c r="H42" s="7">
        <v>4.74</v>
      </c>
      <c r="I42" s="7" t="s">
        <v>20</v>
      </c>
      <c r="J42" s="7" t="s">
        <v>1466</v>
      </c>
      <c r="K42" s="7" t="s">
        <v>1467</v>
      </c>
      <c r="L42" s="7">
        <v>18000</v>
      </c>
      <c r="M42" s="7">
        <v>128.97</v>
      </c>
      <c r="N42" s="7">
        <v>23.21</v>
      </c>
      <c r="O42" s="7" t="s">
        <v>103</v>
      </c>
      <c r="P42" s="7" t="s">
        <v>37</v>
      </c>
    </row>
    <row r="43" spans="1:16">
      <c r="A43" s="6" t="s">
        <v>967</v>
      </c>
      <c r="B43" s="6"/>
      <c r="C43" s="6"/>
      <c r="D43" s="6"/>
      <c r="E43" s="6"/>
      <c r="F43" s="6"/>
      <c r="G43" s="6"/>
      <c r="H43" s="6">
        <v>4.74</v>
      </c>
      <c r="I43" s="6"/>
      <c r="J43" s="6"/>
      <c r="K43" s="6" t="s">
        <v>1467</v>
      </c>
      <c r="L43" s="6" t="s">
        <v>1468</v>
      </c>
      <c r="M43" s="6"/>
      <c r="N43" s="6">
        <v>23.21</v>
      </c>
      <c r="O43" s="6"/>
      <c r="P43" s="6" t="s">
        <v>37</v>
      </c>
    </row>
    <row r="45" spans="1:16">
      <c r="A45" s="6" t="s">
        <v>968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969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67</v>
      </c>
      <c r="M46" s="6"/>
      <c r="N46" s="6" t="s">
        <v>67</v>
      </c>
      <c r="O46" s="6"/>
      <c r="P46" s="6" t="s">
        <v>45</v>
      </c>
    </row>
    <row r="48" spans="1:16">
      <c r="A48" s="6" t="s">
        <v>970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971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67</v>
      </c>
      <c r="M49" s="6"/>
      <c r="N49" s="6" t="s">
        <v>67</v>
      </c>
      <c r="O49" s="6"/>
      <c r="P49" s="6" t="s">
        <v>45</v>
      </c>
    </row>
    <row r="51" spans="1:16">
      <c r="A51" s="6" t="s">
        <v>972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973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67</v>
      </c>
      <c r="M52" s="6"/>
      <c r="N52" s="6" t="s">
        <v>67</v>
      </c>
      <c r="O52" s="6"/>
      <c r="P52" s="6" t="s">
        <v>45</v>
      </c>
    </row>
    <row r="54" spans="1:16">
      <c r="A54" s="6" t="s">
        <v>974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975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67</v>
      </c>
      <c r="M55" s="6"/>
      <c r="N55" s="6" t="s">
        <v>67</v>
      </c>
      <c r="O55" s="6"/>
      <c r="P55" s="6" t="s">
        <v>45</v>
      </c>
    </row>
    <row r="57" spans="1:16">
      <c r="A57" s="6" t="s">
        <v>976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977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67</v>
      </c>
      <c r="M58" s="6"/>
      <c r="N58" s="6" t="s">
        <v>67</v>
      </c>
      <c r="O58" s="6"/>
      <c r="P58" s="6" t="s">
        <v>45</v>
      </c>
    </row>
    <row r="60" spans="1:16">
      <c r="A60" s="4" t="s">
        <v>1469</v>
      </c>
      <c r="B60" s="4"/>
      <c r="C60" s="4"/>
      <c r="D60" s="4"/>
      <c r="E60" s="4"/>
      <c r="F60" s="4"/>
      <c r="G60" s="4"/>
      <c r="H60" s="4">
        <v>4.74</v>
      </c>
      <c r="I60" s="4"/>
      <c r="J60" s="4"/>
      <c r="K60" s="4" t="s">
        <v>1467</v>
      </c>
      <c r="L60" s="4" t="s">
        <v>1468</v>
      </c>
      <c r="M60" s="4"/>
      <c r="N60" s="4">
        <v>23.21</v>
      </c>
      <c r="O60" s="4"/>
      <c r="P60" s="4" t="s">
        <v>37</v>
      </c>
    </row>
    <row r="63" spans="1:16">
      <c r="A63" s="4" t="s">
        <v>1470</v>
      </c>
      <c r="B63" s="4"/>
      <c r="C63" s="4"/>
      <c r="D63" s="4"/>
      <c r="E63" s="4"/>
      <c r="F63" s="4"/>
      <c r="G63" s="4"/>
      <c r="H63" s="4">
        <v>4.74</v>
      </c>
      <c r="I63" s="4"/>
      <c r="J63" s="4"/>
      <c r="K63" s="4" t="s">
        <v>1467</v>
      </c>
      <c r="L63" s="4" t="s">
        <v>1468</v>
      </c>
      <c r="M63" s="4"/>
      <c r="N63" s="4">
        <v>23.21</v>
      </c>
      <c r="O63" s="4"/>
      <c r="P63" s="4" t="s">
        <v>37</v>
      </c>
    </row>
    <row r="66" spans="1:16">
      <c r="A66" s="7" t="s">
        <v>82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rightToLeft="1" topLeftCell="A43" zoomScale="80" zoomScaleNormal="80" workbookViewId="0">
      <selection activeCell="C17" sqref="C17"/>
    </sheetView>
  </sheetViews>
  <sheetFormatPr defaultColWidth="9.28515625" defaultRowHeight="12.75"/>
  <cols>
    <col min="1" max="1" width="57.7109375" customWidth="1"/>
    <col min="2" max="2" width="10.85546875" bestFit="1" customWidth="1"/>
    <col min="3" max="4" width="6" bestFit="1" customWidth="1"/>
    <col min="5" max="5" width="9.140625" bestFit="1" customWidth="1"/>
    <col min="6" max="6" width="5.85546875" bestFit="1" customWidth="1"/>
    <col min="7" max="7" width="10.5703125" bestFit="1" customWidth="1"/>
    <col min="8" max="8" width="11" bestFit="1" customWidth="1"/>
    <col min="9" max="9" width="12.7109375" bestFit="1" customWidth="1"/>
    <col min="10" max="10" width="13.5703125" bestFit="1" customWidth="1"/>
    <col min="11" max="11" width="7.7109375" bestFit="1" customWidth="1"/>
    <col min="12" max="12" width="9.85546875" bestFit="1" customWidth="1"/>
    <col min="13" max="13" width="17.85546875" bestFit="1" customWidth="1"/>
  </cols>
  <sheetData>
    <row r="2" spans="1:13" ht="18">
      <c r="A2" s="1" t="s">
        <v>1698</v>
      </c>
    </row>
    <row r="4" spans="1:13" ht="18">
      <c r="A4" s="1" t="s">
        <v>1471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983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</row>
    <row r="15" spans="1:13">
      <c r="A15" s="4" t="s">
        <v>1471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1474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 t="s">
        <v>45</v>
      </c>
    </row>
    <row r="22" spans="1:13">
      <c r="A22" s="6" t="s">
        <v>1475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1476</v>
      </c>
      <c r="B23" s="6"/>
      <c r="C23" s="6"/>
      <c r="D23" s="6"/>
      <c r="E23" s="6"/>
      <c r="F23" s="6"/>
      <c r="G23" s="6"/>
      <c r="H23" s="6"/>
      <c r="I23" s="6"/>
      <c r="J23" s="6" t="s">
        <v>67</v>
      </c>
      <c r="K23" s="6"/>
      <c r="L23" s="6" t="s">
        <v>67</v>
      </c>
      <c r="M23" s="6" t="s">
        <v>45</v>
      </c>
    </row>
    <row r="25" spans="1:13">
      <c r="A25" s="6" t="s">
        <v>1477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1478</v>
      </c>
      <c r="B26" s="6"/>
      <c r="C26" s="6"/>
      <c r="D26" s="6"/>
      <c r="E26" s="6"/>
      <c r="F26" s="6"/>
      <c r="G26" s="6"/>
      <c r="H26" s="6"/>
      <c r="I26" s="6"/>
      <c r="J26" s="6" t="s">
        <v>67</v>
      </c>
      <c r="K26" s="6"/>
      <c r="L26" s="6" t="s">
        <v>67</v>
      </c>
      <c r="M26" s="6" t="s">
        <v>45</v>
      </c>
    </row>
    <row r="28" spans="1:13">
      <c r="A28" s="6" t="s">
        <v>1479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1683</v>
      </c>
      <c r="B29" s="7">
        <v>29992042</v>
      </c>
      <c r="C29" s="7"/>
      <c r="D29" s="7" t="s">
        <v>217</v>
      </c>
      <c r="E29" s="7" t="s">
        <v>187</v>
      </c>
      <c r="F29" s="7">
        <v>4.33</v>
      </c>
      <c r="G29" s="7" t="s">
        <v>20</v>
      </c>
      <c r="H29" s="7" t="s">
        <v>1254</v>
      </c>
      <c r="I29" s="7" t="s">
        <v>549</v>
      </c>
      <c r="J29" s="7">
        <v>117702</v>
      </c>
      <c r="K29" s="7">
        <v>125.55</v>
      </c>
      <c r="L29" s="7">
        <v>147.77000000000001</v>
      </c>
      <c r="M29" s="7" t="s">
        <v>103</v>
      </c>
    </row>
    <row r="30" spans="1:13">
      <c r="A30" s="7" t="s">
        <v>1684</v>
      </c>
      <c r="B30" s="7">
        <v>29992043</v>
      </c>
      <c r="C30" s="7"/>
      <c r="D30" s="7" t="s">
        <v>217</v>
      </c>
      <c r="E30" s="7" t="s">
        <v>187</v>
      </c>
      <c r="F30" s="7">
        <v>4.29</v>
      </c>
      <c r="G30" s="7" t="s">
        <v>20</v>
      </c>
      <c r="H30" s="7" t="s">
        <v>1254</v>
      </c>
      <c r="I30" s="7" t="s">
        <v>465</v>
      </c>
      <c r="J30" s="7">
        <v>58604.32</v>
      </c>
      <c r="K30" s="7">
        <v>123.28</v>
      </c>
      <c r="L30" s="7">
        <v>72.25</v>
      </c>
      <c r="M30" s="7" t="s">
        <v>219</v>
      </c>
    </row>
    <row r="31" spans="1:13">
      <c r="A31" s="7" t="s">
        <v>1685</v>
      </c>
      <c r="B31" s="7">
        <v>29992044</v>
      </c>
      <c r="C31" s="7"/>
      <c r="D31" s="7" t="s">
        <v>217</v>
      </c>
      <c r="E31" s="7" t="s">
        <v>187</v>
      </c>
      <c r="F31" s="7">
        <v>4.2699999999999996</v>
      </c>
      <c r="G31" s="7" t="s">
        <v>20</v>
      </c>
      <c r="H31" s="7" t="s">
        <v>1254</v>
      </c>
      <c r="I31" s="7" t="s">
        <v>1480</v>
      </c>
      <c r="J31" s="7">
        <v>59886.45</v>
      </c>
      <c r="K31" s="7">
        <v>122.07</v>
      </c>
      <c r="L31" s="7">
        <v>73.099999999999994</v>
      </c>
      <c r="M31" s="7" t="s">
        <v>219</v>
      </c>
    </row>
    <row r="32" spans="1:13">
      <c r="A32" s="7" t="s">
        <v>1686</v>
      </c>
      <c r="B32" s="7">
        <v>29992045</v>
      </c>
      <c r="C32" s="7"/>
      <c r="D32" s="7" t="s">
        <v>217</v>
      </c>
      <c r="E32" s="7" t="s">
        <v>187</v>
      </c>
      <c r="F32" s="7">
        <v>4.2699999999999996</v>
      </c>
      <c r="G32" s="7" t="s">
        <v>20</v>
      </c>
      <c r="H32" s="7" t="s">
        <v>1254</v>
      </c>
      <c r="I32" s="7" t="s">
        <v>1481</v>
      </c>
      <c r="J32" s="7">
        <v>54351.38</v>
      </c>
      <c r="K32" s="7">
        <v>121.73</v>
      </c>
      <c r="L32" s="7">
        <v>66.16</v>
      </c>
      <c r="M32" s="7" t="s">
        <v>219</v>
      </c>
    </row>
    <row r="33" spans="1:13">
      <c r="A33" s="7" t="s">
        <v>1687</v>
      </c>
      <c r="B33" s="7">
        <v>29992046</v>
      </c>
      <c r="C33" s="7"/>
      <c r="D33" s="7" t="s">
        <v>217</v>
      </c>
      <c r="E33" s="7" t="s">
        <v>187</v>
      </c>
      <c r="F33" s="7">
        <v>4.26</v>
      </c>
      <c r="G33" s="7" t="s">
        <v>20</v>
      </c>
      <c r="H33" s="7" t="s">
        <v>1254</v>
      </c>
      <c r="I33" s="7" t="s">
        <v>104</v>
      </c>
      <c r="J33" s="7">
        <v>48536.47</v>
      </c>
      <c r="K33" s="7">
        <v>121.21</v>
      </c>
      <c r="L33" s="7">
        <v>58.83</v>
      </c>
      <c r="M33" s="7" t="s">
        <v>219</v>
      </c>
    </row>
    <row r="34" spans="1:13">
      <c r="A34" s="7" t="s">
        <v>1688</v>
      </c>
      <c r="B34" s="7">
        <v>29991984</v>
      </c>
      <c r="C34" s="7"/>
      <c r="D34" s="7" t="s">
        <v>217</v>
      </c>
      <c r="E34" s="7" t="s">
        <v>187</v>
      </c>
      <c r="F34" s="7">
        <v>2.72</v>
      </c>
      <c r="G34" s="7" t="s">
        <v>40</v>
      </c>
      <c r="H34" s="7" t="s">
        <v>1482</v>
      </c>
      <c r="I34" s="7" t="s">
        <v>1483</v>
      </c>
      <c r="J34" s="7">
        <v>1522646.68</v>
      </c>
      <c r="K34" s="7">
        <v>103.62</v>
      </c>
      <c r="L34" s="7" t="s">
        <v>1484</v>
      </c>
      <c r="M34" s="7" t="s">
        <v>775</v>
      </c>
    </row>
    <row r="35" spans="1:13">
      <c r="A35" s="7" t="s">
        <v>1689</v>
      </c>
      <c r="B35" s="7">
        <v>29993112</v>
      </c>
      <c r="C35" s="7"/>
      <c r="D35" s="7" t="s">
        <v>281</v>
      </c>
      <c r="E35" s="7" t="s">
        <v>187</v>
      </c>
      <c r="F35" s="7">
        <v>1.26</v>
      </c>
      <c r="G35" s="7" t="s">
        <v>20</v>
      </c>
      <c r="H35" s="7" t="s">
        <v>1466</v>
      </c>
      <c r="I35" s="7" t="s">
        <v>1485</v>
      </c>
      <c r="J35" s="7">
        <v>1077625.27</v>
      </c>
      <c r="K35" s="7">
        <v>100.13</v>
      </c>
      <c r="L35" s="7" t="s">
        <v>1486</v>
      </c>
      <c r="M35" s="7" t="s">
        <v>733</v>
      </c>
    </row>
    <row r="36" spans="1:13">
      <c r="A36" s="7" t="s">
        <v>1690</v>
      </c>
      <c r="B36" s="7">
        <v>29993113</v>
      </c>
      <c r="C36" s="7"/>
      <c r="D36" s="7" t="s">
        <v>281</v>
      </c>
      <c r="E36" s="7" t="s">
        <v>187</v>
      </c>
      <c r="F36" s="7">
        <v>3.85</v>
      </c>
      <c r="G36" s="7" t="s">
        <v>20</v>
      </c>
      <c r="H36" s="7" t="s">
        <v>1487</v>
      </c>
      <c r="I36" s="7" t="s">
        <v>1488</v>
      </c>
      <c r="J36" s="7">
        <v>562417</v>
      </c>
      <c r="K36" s="7">
        <v>102.78</v>
      </c>
      <c r="L36" s="7">
        <v>578.04999999999995</v>
      </c>
      <c r="M36" s="7" t="s">
        <v>350</v>
      </c>
    </row>
    <row r="37" spans="1:13">
      <c r="A37" s="7" t="s">
        <v>1691</v>
      </c>
      <c r="B37" s="7">
        <v>29992219</v>
      </c>
      <c r="C37" s="7"/>
      <c r="D37" s="7" t="s">
        <v>470</v>
      </c>
      <c r="E37" s="7" t="s">
        <v>187</v>
      </c>
      <c r="F37" s="7">
        <v>0.39</v>
      </c>
      <c r="G37" s="7" t="s">
        <v>20</v>
      </c>
      <c r="H37" s="7" t="s">
        <v>475</v>
      </c>
      <c r="I37" s="7" t="s">
        <v>1489</v>
      </c>
      <c r="J37" s="7">
        <v>2454000</v>
      </c>
      <c r="K37" s="7">
        <v>101.39</v>
      </c>
      <c r="L37" s="7" t="s">
        <v>1490</v>
      </c>
      <c r="M37" s="7" t="s">
        <v>549</v>
      </c>
    </row>
    <row r="38" spans="1:13">
      <c r="A38" s="7" t="s">
        <v>1692</v>
      </c>
      <c r="B38" s="7">
        <v>200272680</v>
      </c>
      <c r="C38" s="7"/>
      <c r="D38" s="7"/>
      <c r="E38" s="7"/>
      <c r="F38" s="7">
        <v>1.1200000000000001</v>
      </c>
      <c r="G38" s="7" t="s">
        <v>20</v>
      </c>
      <c r="H38" s="7" t="s">
        <v>1491</v>
      </c>
      <c r="I38" s="7" t="s">
        <v>1492</v>
      </c>
      <c r="J38" s="7">
        <v>16348</v>
      </c>
      <c r="K38" s="7">
        <v>116.91</v>
      </c>
      <c r="L38" s="7">
        <v>19.11</v>
      </c>
      <c r="M38" s="7" t="s">
        <v>37</v>
      </c>
    </row>
    <row r="39" spans="1:13">
      <c r="A39" s="6" t="s">
        <v>1493</v>
      </c>
      <c r="B39" s="6"/>
      <c r="C39" s="6"/>
      <c r="D39" s="6"/>
      <c r="E39" s="6"/>
      <c r="F39" s="6">
        <v>1.73</v>
      </c>
      <c r="G39" s="6"/>
      <c r="H39" s="6"/>
      <c r="I39" s="6" t="s">
        <v>1494</v>
      </c>
      <c r="J39" s="6" t="s">
        <v>1495</v>
      </c>
      <c r="K39" s="6"/>
      <c r="L39" s="6" t="s">
        <v>1496</v>
      </c>
      <c r="M39" s="6" t="s">
        <v>1497</v>
      </c>
    </row>
    <row r="41" spans="1:13">
      <c r="A41" s="6" t="s">
        <v>1498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1499</v>
      </c>
      <c r="B42" s="6"/>
      <c r="C42" s="6"/>
      <c r="D42" s="6"/>
      <c r="E42" s="6"/>
      <c r="F42" s="6"/>
      <c r="G42" s="6"/>
      <c r="H42" s="6"/>
      <c r="I42" s="6"/>
      <c r="J42" s="6" t="s">
        <v>67</v>
      </c>
      <c r="K42" s="6"/>
      <c r="L42" s="6" t="s">
        <v>67</v>
      </c>
      <c r="M42" s="6" t="s">
        <v>45</v>
      </c>
    </row>
    <row r="44" spans="1:13">
      <c r="A44" s="6" t="s">
        <v>1500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1501</v>
      </c>
      <c r="B45" s="6"/>
      <c r="C45" s="6"/>
      <c r="D45" s="6"/>
      <c r="E45" s="6"/>
      <c r="F45" s="6"/>
      <c r="G45" s="6"/>
      <c r="H45" s="6"/>
      <c r="I45" s="6"/>
      <c r="J45" s="6" t="s">
        <v>67</v>
      </c>
      <c r="K45" s="6"/>
      <c r="L45" s="6" t="s">
        <v>67</v>
      </c>
      <c r="M45" s="6" t="s">
        <v>45</v>
      </c>
    </row>
    <row r="47" spans="1:13">
      <c r="A47" s="6" t="s">
        <v>1502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1503</v>
      </c>
      <c r="B48" s="6"/>
      <c r="C48" s="6"/>
      <c r="D48" s="6"/>
      <c r="E48" s="6"/>
      <c r="F48" s="6"/>
      <c r="G48" s="6"/>
      <c r="H48" s="6"/>
      <c r="I48" s="6"/>
      <c r="J48" s="6" t="s">
        <v>67</v>
      </c>
      <c r="K48" s="6"/>
      <c r="L48" s="6" t="s">
        <v>67</v>
      </c>
      <c r="M48" s="6" t="s">
        <v>45</v>
      </c>
    </row>
    <row r="50" spans="1:13">
      <c r="A50" s="6" t="s">
        <v>1504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6" t="s">
        <v>1505</v>
      </c>
      <c r="B51" s="6"/>
      <c r="C51" s="6"/>
      <c r="D51" s="6"/>
      <c r="E51" s="6"/>
      <c r="F51" s="6"/>
      <c r="G51" s="6"/>
      <c r="H51" s="6"/>
      <c r="I51" s="6"/>
      <c r="J51" s="6" t="s">
        <v>67</v>
      </c>
      <c r="K51" s="6"/>
      <c r="L51" s="6" t="s">
        <v>67</v>
      </c>
      <c r="M51" s="6" t="s">
        <v>45</v>
      </c>
    </row>
    <row r="53" spans="1:13">
      <c r="A53" s="6" t="s">
        <v>1506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7" t="s">
        <v>1680</v>
      </c>
      <c r="B54" s="7">
        <v>29992128</v>
      </c>
      <c r="C54" s="7"/>
      <c r="D54" s="7" t="s">
        <v>19</v>
      </c>
      <c r="E54" s="7" t="s">
        <v>187</v>
      </c>
      <c r="F54" s="7">
        <v>6.39</v>
      </c>
      <c r="G54" s="7" t="s">
        <v>20</v>
      </c>
      <c r="H54" s="7" t="s">
        <v>1507</v>
      </c>
      <c r="I54" s="7" t="s">
        <v>1508</v>
      </c>
      <c r="J54" s="7">
        <v>2300000</v>
      </c>
      <c r="K54" s="7">
        <v>110.23</v>
      </c>
      <c r="L54" s="7" t="s">
        <v>1509</v>
      </c>
      <c r="M54" s="7" t="s">
        <v>1510</v>
      </c>
    </row>
    <row r="55" spans="1:13">
      <c r="A55" s="7" t="s">
        <v>1681</v>
      </c>
      <c r="B55" s="7">
        <v>29992082</v>
      </c>
      <c r="C55" s="7"/>
      <c r="D55" s="7" t="s">
        <v>217</v>
      </c>
      <c r="E55" s="7" t="s">
        <v>271</v>
      </c>
      <c r="F55" s="7">
        <v>0.9</v>
      </c>
      <c r="G55" s="7" t="s">
        <v>20</v>
      </c>
      <c r="H55" s="7" t="s">
        <v>1511</v>
      </c>
      <c r="I55" s="7" t="s">
        <v>1512</v>
      </c>
      <c r="J55" s="7">
        <v>826000</v>
      </c>
      <c r="K55" s="7">
        <v>99.52</v>
      </c>
      <c r="L55" s="7">
        <v>822.04</v>
      </c>
      <c r="M55" s="7" t="s">
        <v>804</v>
      </c>
    </row>
    <row r="56" spans="1:13">
      <c r="A56" s="7" t="s">
        <v>1682</v>
      </c>
      <c r="B56" s="7">
        <v>29991948</v>
      </c>
      <c r="C56" s="7"/>
      <c r="D56" s="7" t="s">
        <v>262</v>
      </c>
      <c r="E56" s="7" t="s">
        <v>187</v>
      </c>
      <c r="F56" s="7">
        <v>3.46</v>
      </c>
      <c r="G56" s="7" t="s">
        <v>20</v>
      </c>
      <c r="H56" s="7" t="s">
        <v>1513</v>
      </c>
      <c r="I56" s="7" t="s">
        <v>1169</v>
      </c>
      <c r="J56" s="7">
        <v>291200</v>
      </c>
      <c r="K56" s="7">
        <v>108.96</v>
      </c>
      <c r="L56" s="7">
        <v>317.29000000000002</v>
      </c>
      <c r="M56" s="7" t="s">
        <v>213</v>
      </c>
    </row>
    <row r="57" spans="1:13">
      <c r="A57" s="6" t="s">
        <v>1514</v>
      </c>
      <c r="B57" s="6"/>
      <c r="C57" s="6"/>
      <c r="D57" s="6"/>
      <c r="E57" s="6"/>
      <c r="F57" s="6">
        <v>4.91</v>
      </c>
      <c r="G57" s="6"/>
      <c r="H57" s="6"/>
      <c r="I57" s="6" t="s">
        <v>1515</v>
      </c>
      <c r="J57" s="6" t="s">
        <v>1516</v>
      </c>
      <c r="K57" s="6"/>
      <c r="L57" s="6" t="s">
        <v>1517</v>
      </c>
      <c r="M57" s="6" t="s">
        <v>1518</v>
      </c>
    </row>
    <row r="59" spans="1:13">
      <c r="A59" s="4" t="s">
        <v>1519</v>
      </c>
      <c r="B59" s="4"/>
      <c r="C59" s="4"/>
      <c r="D59" s="4"/>
      <c r="E59" s="4"/>
      <c r="F59" s="4">
        <v>2.92</v>
      </c>
      <c r="G59" s="4"/>
      <c r="H59" s="4"/>
      <c r="I59" s="4" t="s">
        <v>1520</v>
      </c>
      <c r="J59" s="4" t="s">
        <v>1521</v>
      </c>
      <c r="K59" s="4"/>
      <c r="L59" s="4" t="s">
        <v>1522</v>
      </c>
      <c r="M59" s="4" t="s">
        <v>1523</v>
      </c>
    </row>
    <row r="62" spans="1:13">
      <c r="A62" s="4" t="s">
        <v>1524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6" t="s">
        <v>1525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 t="s">
        <v>1526</v>
      </c>
      <c r="B64" s="6"/>
      <c r="C64" s="6"/>
      <c r="D64" s="6"/>
      <c r="E64" s="6"/>
      <c r="F64" s="6"/>
      <c r="G64" s="6"/>
      <c r="H64" s="6"/>
      <c r="I64" s="6"/>
      <c r="J64" s="6" t="s">
        <v>67</v>
      </c>
      <c r="K64" s="6"/>
      <c r="L64" s="6" t="s">
        <v>67</v>
      </c>
      <c r="M64" s="6" t="s">
        <v>45</v>
      </c>
    </row>
    <row r="66" spans="1:13">
      <c r="A66" s="6" t="s">
        <v>1527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 t="s">
        <v>1528</v>
      </c>
      <c r="B67" s="6"/>
      <c r="C67" s="6"/>
      <c r="D67" s="6"/>
      <c r="E67" s="6"/>
      <c r="F67" s="6"/>
      <c r="G67" s="6"/>
      <c r="H67" s="6"/>
      <c r="I67" s="6"/>
      <c r="J67" s="6" t="s">
        <v>67</v>
      </c>
      <c r="K67" s="6"/>
      <c r="L67" s="6" t="s">
        <v>67</v>
      </c>
      <c r="M67" s="6" t="s">
        <v>45</v>
      </c>
    </row>
    <row r="69" spans="1:13">
      <c r="A69" s="6" t="s">
        <v>1529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7" t="s">
        <v>1679</v>
      </c>
      <c r="B70" s="7">
        <v>29992225</v>
      </c>
      <c r="C70" s="7"/>
      <c r="D70" s="7" t="s">
        <v>348</v>
      </c>
      <c r="E70" s="7" t="s">
        <v>149</v>
      </c>
      <c r="F70" s="7">
        <v>5.27</v>
      </c>
      <c r="G70" s="7" t="s">
        <v>40</v>
      </c>
      <c r="H70" s="7" t="s">
        <v>1530</v>
      </c>
      <c r="I70" s="29">
        <v>3.8800000000000001E-2</v>
      </c>
      <c r="J70" s="7">
        <v>1840110</v>
      </c>
      <c r="K70" s="7">
        <v>100.99</v>
      </c>
      <c r="L70" s="7" t="s">
        <v>1531</v>
      </c>
      <c r="M70" s="7" t="s">
        <v>811</v>
      </c>
    </row>
    <row r="71" spans="1:13">
      <c r="A71" s="6" t="s">
        <v>1532</v>
      </c>
      <c r="B71" s="6"/>
      <c r="C71" s="6"/>
      <c r="D71" s="6"/>
      <c r="E71" s="6"/>
      <c r="F71" s="6">
        <v>5.27</v>
      </c>
      <c r="G71" s="6"/>
      <c r="H71" s="6"/>
      <c r="I71" s="30">
        <v>3.8800000000000001E-2</v>
      </c>
      <c r="J71" s="6" t="s">
        <v>1533</v>
      </c>
      <c r="K71" s="6"/>
      <c r="L71" s="6" t="s">
        <v>1531</v>
      </c>
      <c r="M71" s="6" t="s">
        <v>811</v>
      </c>
    </row>
    <row r="73" spans="1:13">
      <c r="A73" s="6" t="s">
        <v>1534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7" t="s">
        <v>1678</v>
      </c>
      <c r="B74" s="7">
        <v>29991660</v>
      </c>
      <c r="C74" s="7"/>
      <c r="D74" s="7"/>
      <c r="E74" s="7"/>
      <c r="F74" s="7">
        <v>5.25</v>
      </c>
      <c r="G74" s="7" t="s">
        <v>32</v>
      </c>
      <c r="H74" s="7" t="s">
        <v>501</v>
      </c>
      <c r="I74" s="29">
        <v>7.9699999999999993E-2</v>
      </c>
      <c r="J74" s="7">
        <v>285944.68</v>
      </c>
      <c r="K74" s="7">
        <v>96.21</v>
      </c>
      <c r="L74" s="7">
        <v>275.11</v>
      </c>
      <c r="M74" s="7" t="s">
        <v>61</v>
      </c>
    </row>
    <row r="75" spans="1:13">
      <c r="A75" s="6" t="s">
        <v>1535</v>
      </c>
      <c r="B75" s="6"/>
      <c r="C75" s="6"/>
      <c r="D75" s="6"/>
      <c r="E75" s="6"/>
      <c r="F75" s="6">
        <v>5.25</v>
      </c>
      <c r="G75" s="6"/>
      <c r="H75" s="6"/>
      <c r="I75" s="30">
        <v>7.9699999999999993E-2</v>
      </c>
      <c r="J75" s="6" t="s">
        <v>1536</v>
      </c>
      <c r="K75" s="6"/>
      <c r="L75" s="6">
        <v>275.11</v>
      </c>
      <c r="M75" s="6" t="s">
        <v>61</v>
      </c>
    </row>
    <row r="77" spans="1:13">
      <c r="A77" s="4" t="s">
        <v>1537</v>
      </c>
      <c r="B77" s="4"/>
      <c r="C77" s="4"/>
      <c r="D77" s="4"/>
      <c r="E77" s="4"/>
      <c r="F77" s="4">
        <v>5.37</v>
      </c>
      <c r="G77" s="4"/>
      <c r="H77" s="4"/>
      <c r="I77" s="4" t="s">
        <v>1538</v>
      </c>
      <c r="J77" s="4" t="s">
        <v>1539</v>
      </c>
      <c r="K77" s="4"/>
      <c r="L77" s="4" t="s">
        <v>1540</v>
      </c>
      <c r="M77" s="4" t="s">
        <v>1541</v>
      </c>
    </row>
    <row r="80" spans="1:13">
      <c r="A80" s="4" t="s">
        <v>1542</v>
      </c>
      <c r="B80" s="4"/>
      <c r="C80" s="4"/>
      <c r="D80" s="4"/>
      <c r="E80" s="4"/>
      <c r="F80" s="4">
        <v>3.36</v>
      </c>
      <c r="G80" s="4"/>
      <c r="H80" s="4"/>
      <c r="I80" s="4" t="s">
        <v>1543</v>
      </c>
      <c r="J80" s="4" t="s">
        <v>1544</v>
      </c>
      <c r="K80" s="4"/>
      <c r="L80" s="4" t="s">
        <v>1545</v>
      </c>
      <c r="M80" s="4" t="s">
        <v>1546</v>
      </c>
    </row>
    <row r="83" spans="1:13">
      <c r="A83" s="7" t="s">
        <v>82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7" spans="1:13">
      <c r="A87" s="2" t="s">
        <v>83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2"/>
  <sheetViews>
    <sheetView rightToLeft="1" zoomScale="80" zoomScaleNormal="80" workbookViewId="0">
      <selection activeCell="P43" sqref="P43"/>
    </sheetView>
  </sheetViews>
  <sheetFormatPr defaultColWidth="9.28515625" defaultRowHeight="12.75"/>
  <cols>
    <col min="1" max="1" width="27.7109375" customWidth="1"/>
    <col min="2" max="2" width="12.7109375" customWidth="1"/>
    <col min="3" max="3" width="20" bestFit="1" customWidth="1"/>
    <col min="4" max="4" width="5.5703125" bestFit="1" customWidth="1"/>
    <col min="5" max="5" width="9.140625" bestFit="1" customWidth="1"/>
    <col min="6" max="6" width="5.85546875" bestFit="1" customWidth="1"/>
    <col min="7" max="7" width="9.28515625" bestFit="1" customWidth="1"/>
    <col min="8" max="8" width="11" bestFit="1" customWidth="1"/>
    <col min="9" max="9" width="12.7109375" bestFit="1" customWidth="1"/>
    <col min="10" max="10" width="12.42578125" bestFit="1" customWidth="1"/>
    <col min="11" max="11" width="6.7109375" bestFit="1" customWidth="1"/>
    <col min="12" max="12" width="8.7109375" bestFit="1" customWidth="1"/>
    <col min="13" max="13" width="17.85546875" bestFit="1" customWidth="1"/>
  </cols>
  <sheetData>
    <row r="2" spans="1:13" ht="18">
      <c r="A2" s="1" t="s">
        <v>1698</v>
      </c>
    </row>
    <row r="4" spans="1:13" ht="18">
      <c r="A4" s="1" t="s">
        <v>1547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983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</row>
    <row r="15" spans="1:13">
      <c r="A15" s="4" t="s">
        <v>1547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1548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1549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7" t="s">
        <v>1550</v>
      </c>
      <c r="B20" s="7">
        <v>29992234</v>
      </c>
      <c r="C20" s="7" t="s">
        <v>1693</v>
      </c>
      <c r="D20" s="7" t="s">
        <v>217</v>
      </c>
      <c r="E20" s="7" t="s">
        <v>187</v>
      </c>
      <c r="F20" s="7">
        <v>2.92</v>
      </c>
      <c r="G20" s="7" t="s">
        <v>20</v>
      </c>
      <c r="H20" s="7" t="s">
        <v>1551</v>
      </c>
      <c r="I20" s="7" t="s">
        <v>201</v>
      </c>
      <c r="J20" s="7">
        <v>3024000</v>
      </c>
      <c r="K20" s="7">
        <v>99.75</v>
      </c>
      <c r="L20" s="7" t="s">
        <v>1552</v>
      </c>
      <c r="M20" s="7" t="s">
        <v>574</v>
      </c>
    </row>
    <row r="21" spans="1:13">
      <c r="A21" s="6" t="s">
        <v>1553</v>
      </c>
      <c r="B21" s="6"/>
      <c r="C21" s="6"/>
      <c r="D21" s="6"/>
      <c r="E21" s="6"/>
      <c r="F21" s="6">
        <v>2.92</v>
      </c>
      <c r="G21" s="6"/>
      <c r="H21" s="6"/>
      <c r="I21" s="6" t="s">
        <v>201</v>
      </c>
      <c r="J21" s="6" t="s">
        <v>1554</v>
      </c>
      <c r="K21" s="6"/>
      <c r="L21" s="6" t="s">
        <v>1552</v>
      </c>
      <c r="M21" s="6" t="s">
        <v>574</v>
      </c>
    </row>
    <row r="23" spans="1:13">
      <c r="A23" s="6" t="s">
        <v>1555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 t="s">
        <v>1556</v>
      </c>
      <c r="B24" s="6"/>
      <c r="C24" s="6"/>
      <c r="D24" s="6"/>
      <c r="E24" s="6"/>
      <c r="F24" s="6"/>
      <c r="G24" s="6"/>
      <c r="H24" s="6"/>
      <c r="I24" s="6"/>
      <c r="J24" s="6" t="s">
        <v>67</v>
      </c>
      <c r="K24" s="6"/>
      <c r="L24" s="6" t="s">
        <v>67</v>
      </c>
      <c r="M24" s="6" t="s">
        <v>45</v>
      </c>
    </row>
    <row r="26" spans="1:13">
      <c r="A26" s="6" t="s">
        <v>1557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6" t="s">
        <v>1558</v>
      </c>
      <c r="B27" s="6"/>
      <c r="C27" s="6"/>
      <c r="D27" s="6"/>
      <c r="E27" s="6"/>
      <c r="F27" s="6"/>
      <c r="G27" s="6"/>
      <c r="H27" s="6"/>
      <c r="I27" s="6"/>
      <c r="J27" s="6" t="s">
        <v>67</v>
      </c>
      <c r="K27" s="6"/>
      <c r="L27" s="6" t="s">
        <v>67</v>
      </c>
      <c r="M27" s="6" t="s">
        <v>45</v>
      </c>
    </row>
    <row r="29" spans="1:13">
      <c r="A29" s="6" t="s">
        <v>1559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6" t="s">
        <v>1560</v>
      </c>
      <c r="B30" s="6"/>
      <c r="C30" s="6"/>
      <c r="D30" s="6"/>
      <c r="E30" s="6"/>
      <c r="F30" s="6"/>
      <c r="G30" s="6"/>
      <c r="H30" s="6"/>
      <c r="I30" s="6"/>
      <c r="J30" s="6" t="s">
        <v>67</v>
      </c>
      <c r="K30" s="6"/>
      <c r="L30" s="6" t="s">
        <v>67</v>
      </c>
      <c r="M30" s="6" t="s">
        <v>45</v>
      </c>
    </row>
    <row r="32" spans="1:13">
      <c r="A32" s="6" t="s">
        <v>1561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6" t="s">
        <v>1562</v>
      </c>
      <c r="B33" s="6"/>
      <c r="C33" s="6"/>
      <c r="D33" s="6"/>
      <c r="E33" s="6"/>
      <c r="F33" s="6"/>
      <c r="G33" s="6"/>
      <c r="H33" s="6"/>
      <c r="I33" s="6"/>
      <c r="J33" s="6" t="s">
        <v>67</v>
      </c>
      <c r="K33" s="6"/>
      <c r="L33" s="6" t="s">
        <v>67</v>
      </c>
      <c r="M33" s="6" t="s">
        <v>45</v>
      </c>
    </row>
    <row r="35" spans="1:13">
      <c r="A35" s="4" t="s">
        <v>1563</v>
      </c>
      <c r="B35" s="4"/>
      <c r="C35" s="4"/>
      <c r="D35" s="4"/>
      <c r="E35" s="4"/>
      <c r="F35" s="4">
        <v>2.92</v>
      </c>
      <c r="G35" s="4"/>
      <c r="H35" s="4"/>
      <c r="I35" s="4" t="s">
        <v>201</v>
      </c>
      <c r="J35" s="4" t="s">
        <v>1554</v>
      </c>
      <c r="K35" s="4"/>
      <c r="L35" s="4" t="s">
        <v>1552</v>
      </c>
      <c r="M35" s="4" t="s">
        <v>574</v>
      </c>
    </row>
    <row r="38" spans="1:13">
      <c r="A38" s="4" t="s">
        <v>1564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6" t="s">
        <v>1564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1565</v>
      </c>
      <c r="B40" s="6"/>
      <c r="C40" s="6"/>
      <c r="D40" s="6"/>
      <c r="E40" s="6"/>
      <c r="F40" s="6"/>
      <c r="G40" s="6"/>
      <c r="H40" s="6"/>
      <c r="I40" s="6"/>
      <c r="J40" s="6" t="s">
        <v>67</v>
      </c>
      <c r="K40" s="6"/>
      <c r="L40" s="6" t="s">
        <v>67</v>
      </c>
      <c r="M40" s="6" t="s">
        <v>45</v>
      </c>
    </row>
    <row r="42" spans="1:13">
      <c r="A42" s="4" t="s">
        <v>1565</v>
      </c>
      <c r="B42" s="4"/>
      <c r="C42" s="4"/>
      <c r="D42" s="4"/>
      <c r="E42" s="4"/>
      <c r="F42" s="4"/>
      <c r="G42" s="4"/>
      <c r="H42" s="4"/>
      <c r="I42" s="4"/>
      <c r="J42" s="4" t="s">
        <v>67</v>
      </c>
      <c r="K42" s="4"/>
      <c r="L42" s="4" t="s">
        <v>67</v>
      </c>
      <c r="M42" s="4" t="s">
        <v>45</v>
      </c>
    </row>
    <row r="45" spans="1:13">
      <c r="A45" s="4" t="s">
        <v>1566</v>
      </c>
      <c r="B45" s="4"/>
      <c r="C45" s="4"/>
      <c r="D45" s="4"/>
      <c r="E45" s="4"/>
      <c r="F45" s="4">
        <v>2.92</v>
      </c>
      <c r="G45" s="4"/>
      <c r="H45" s="4"/>
      <c r="I45" s="4" t="s">
        <v>201</v>
      </c>
      <c r="J45" s="4" t="s">
        <v>1554</v>
      </c>
      <c r="K45" s="4"/>
      <c r="L45" s="4" t="s">
        <v>1552</v>
      </c>
      <c r="M45" s="4" t="s">
        <v>574</v>
      </c>
    </row>
    <row r="48" spans="1:13">
      <c r="A48" s="7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52" spans="1:1">
      <c r="A5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rightToLeft="1" zoomScale="90" zoomScaleNormal="90" workbookViewId="0">
      <selection activeCell="F49" sqref="F49"/>
    </sheetView>
  </sheetViews>
  <sheetFormatPr defaultColWidth="9.28515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1698</v>
      </c>
    </row>
    <row r="4" spans="1:8" ht="18">
      <c r="A4" s="1" t="s">
        <v>1567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1568</v>
      </c>
      <c r="E11" s="4" t="s">
        <v>1569</v>
      </c>
      <c r="F11" s="4" t="s">
        <v>1570</v>
      </c>
      <c r="G11" s="4" t="s">
        <v>983</v>
      </c>
      <c r="H11" s="4" t="s">
        <v>10</v>
      </c>
    </row>
    <row r="12" spans="1:8">
      <c r="A12" s="5"/>
      <c r="B12" s="5"/>
      <c r="C12" s="5"/>
      <c r="D12" s="5" t="s">
        <v>90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1567</v>
      </c>
      <c r="B15" s="4"/>
      <c r="C15" s="4"/>
      <c r="D15" s="4"/>
      <c r="E15" s="4"/>
      <c r="F15" s="4"/>
      <c r="G15" s="4"/>
      <c r="H15" s="4"/>
    </row>
    <row r="18" spans="1:8">
      <c r="A18" s="4" t="s">
        <v>1571</v>
      </c>
      <c r="B18" s="4"/>
      <c r="C18" s="4"/>
      <c r="D18" s="4"/>
      <c r="E18" s="4"/>
      <c r="F18" s="4"/>
      <c r="G18" s="4"/>
      <c r="H18" s="4"/>
    </row>
    <row r="19" spans="1:8">
      <c r="A19" s="6" t="s">
        <v>1572</v>
      </c>
      <c r="B19" s="6"/>
      <c r="C19" s="6"/>
      <c r="D19" s="6"/>
      <c r="E19" s="6"/>
      <c r="F19" s="6"/>
      <c r="G19" s="6"/>
      <c r="H19" s="6"/>
    </row>
    <row r="20" spans="1:8">
      <c r="A20" s="7" t="s">
        <v>1573</v>
      </c>
      <c r="B20" s="7">
        <v>29992199</v>
      </c>
      <c r="C20" s="7"/>
      <c r="D20" s="7"/>
      <c r="E20" s="7" t="s">
        <v>20</v>
      </c>
      <c r="F20" s="43">
        <v>0</v>
      </c>
      <c r="G20" s="7">
        <v>151.94999999999999</v>
      </c>
      <c r="H20" s="7" t="s">
        <v>103</v>
      </c>
    </row>
    <row r="21" spans="1:8">
      <c r="A21" s="6" t="s">
        <v>1574</v>
      </c>
      <c r="B21" s="6"/>
      <c r="C21" s="6"/>
      <c r="D21" s="6"/>
      <c r="E21" s="6"/>
      <c r="F21" s="6"/>
      <c r="G21" s="6">
        <v>151.94999999999999</v>
      </c>
      <c r="H21" s="6" t="s">
        <v>103</v>
      </c>
    </row>
    <row r="23" spans="1:8">
      <c r="A23" s="6" t="s">
        <v>1575</v>
      </c>
      <c r="B23" s="6"/>
      <c r="C23" s="6"/>
      <c r="D23" s="6"/>
      <c r="E23" s="6"/>
      <c r="F23" s="6"/>
      <c r="G23" s="6"/>
      <c r="H23" s="6"/>
    </row>
    <row r="24" spans="1:8">
      <c r="A24" s="6" t="s">
        <v>1576</v>
      </c>
      <c r="B24" s="6"/>
      <c r="C24" s="6"/>
      <c r="D24" s="6"/>
      <c r="E24" s="6"/>
      <c r="F24" s="6"/>
      <c r="G24" s="6" t="s">
        <v>67</v>
      </c>
      <c r="H24" s="6" t="s">
        <v>45</v>
      </c>
    </row>
    <row r="26" spans="1:8">
      <c r="A26" s="4" t="s">
        <v>1577</v>
      </c>
      <c r="B26" s="4"/>
      <c r="C26" s="4"/>
      <c r="D26" s="4"/>
      <c r="E26" s="4"/>
      <c r="F26" s="4"/>
      <c r="G26" s="4">
        <v>151.94999999999999</v>
      </c>
      <c r="H26" s="4" t="s">
        <v>103</v>
      </c>
    </row>
    <row r="29" spans="1:8">
      <c r="A29" s="4" t="s">
        <v>1578</v>
      </c>
      <c r="B29" s="4"/>
      <c r="C29" s="4"/>
      <c r="D29" s="4"/>
      <c r="E29" s="4"/>
      <c r="F29" s="4"/>
      <c r="G29" s="4"/>
      <c r="H29" s="4"/>
    </row>
    <row r="30" spans="1:8">
      <c r="A30" s="6" t="s">
        <v>1579</v>
      </c>
      <c r="B30" s="6"/>
      <c r="C30" s="6"/>
      <c r="D30" s="6"/>
      <c r="E30" s="6"/>
      <c r="F30" s="6"/>
      <c r="G30" s="6"/>
      <c r="H30" s="6"/>
    </row>
    <row r="31" spans="1:8">
      <c r="A31" s="7" t="s">
        <v>1580</v>
      </c>
      <c r="B31" s="7">
        <v>29992117</v>
      </c>
      <c r="C31" s="7" t="s">
        <v>1581</v>
      </c>
      <c r="D31" s="31">
        <v>41639</v>
      </c>
      <c r="E31" s="7" t="s">
        <v>32</v>
      </c>
      <c r="F31" s="46">
        <v>1.9E-2</v>
      </c>
      <c r="G31" s="7">
        <v>222.84</v>
      </c>
      <c r="H31" s="7" t="s">
        <v>113</v>
      </c>
    </row>
    <row r="32" spans="1:8">
      <c r="A32" s="7" t="s">
        <v>1582</v>
      </c>
      <c r="B32" s="7">
        <v>29992120</v>
      </c>
      <c r="C32" s="7" t="s">
        <v>1581</v>
      </c>
      <c r="D32" s="31">
        <v>41639</v>
      </c>
      <c r="E32" s="7" t="s">
        <v>32</v>
      </c>
      <c r="F32" s="46">
        <v>2.18E-2</v>
      </c>
      <c r="G32" s="7">
        <v>106.18</v>
      </c>
      <c r="H32" s="7" t="s">
        <v>107</v>
      </c>
    </row>
    <row r="33" spans="1:8">
      <c r="A33" s="7" t="s">
        <v>1583</v>
      </c>
      <c r="B33" s="7">
        <v>29992118</v>
      </c>
      <c r="C33" s="7" t="s">
        <v>1581</v>
      </c>
      <c r="D33" s="31">
        <v>41639</v>
      </c>
      <c r="E33" s="7" t="s">
        <v>32</v>
      </c>
      <c r="F33" s="46">
        <v>2.2800000000000001E-2</v>
      </c>
      <c r="G33" s="7">
        <v>41.23</v>
      </c>
      <c r="H33" s="7" t="s">
        <v>37</v>
      </c>
    </row>
    <row r="34" spans="1:8">
      <c r="A34" s="7" t="s">
        <v>1584</v>
      </c>
      <c r="B34" s="7">
        <v>29992202</v>
      </c>
      <c r="C34" s="7" t="s">
        <v>1581</v>
      </c>
      <c r="D34" s="31">
        <v>41799</v>
      </c>
      <c r="E34" s="7" t="s">
        <v>32</v>
      </c>
      <c r="F34" s="46">
        <v>1.7299999999999999E-2</v>
      </c>
      <c r="G34" s="7" t="s">
        <v>1585</v>
      </c>
      <c r="H34" s="7" t="s">
        <v>1100</v>
      </c>
    </row>
    <row r="35" spans="1:8">
      <c r="A35" s="7" t="s">
        <v>1586</v>
      </c>
      <c r="B35" s="7">
        <v>29992121</v>
      </c>
      <c r="C35" s="7" t="s">
        <v>1581</v>
      </c>
      <c r="D35" s="31">
        <v>41639</v>
      </c>
      <c r="E35" s="7" t="s">
        <v>32</v>
      </c>
      <c r="F35" s="46">
        <v>4.1999999999999997E-3</v>
      </c>
      <c r="G35" s="7">
        <v>91.72</v>
      </c>
      <c r="H35" s="7" t="s">
        <v>107</v>
      </c>
    </row>
    <row r="36" spans="1:8">
      <c r="A36" s="6" t="s">
        <v>1587</v>
      </c>
      <c r="B36" s="6"/>
      <c r="C36" s="6"/>
      <c r="D36" s="6"/>
      <c r="E36" s="6"/>
      <c r="F36" s="6"/>
      <c r="G36" s="6" t="s">
        <v>1588</v>
      </c>
      <c r="H36" s="6" t="s">
        <v>192</v>
      </c>
    </row>
    <row r="38" spans="1:8">
      <c r="A38" s="6" t="s">
        <v>1589</v>
      </c>
      <c r="B38" s="6"/>
      <c r="C38" s="6"/>
      <c r="D38" s="6"/>
      <c r="E38" s="6"/>
      <c r="F38" s="6"/>
      <c r="G38" s="6"/>
      <c r="H38" s="6"/>
    </row>
    <row r="39" spans="1:8">
      <c r="A39" s="6" t="s">
        <v>1590</v>
      </c>
      <c r="B39" s="6"/>
      <c r="C39" s="6"/>
      <c r="D39" s="6"/>
      <c r="E39" s="6"/>
      <c r="F39" s="6"/>
      <c r="G39" s="6" t="s">
        <v>67</v>
      </c>
      <c r="H39" s="6" t="s">
        <v>45</v>
      </c>
    </row>
    <row r="41" spans="1:8">
      <c r="A41" s="4" t="s">
        <v>1591</v>
      </c>
      <c r="B41" s="4"/>
      <c r="C41" s="4"/>
      <c r="D41" s="4"/>
      <c r="E41" s="4"/>
      <c r="F41" s="4"/>
      <c r="G41" s="4" t="s">
        <v>1588</v>
      </c>
      <c r="H41" s="4" t="s">
        <v>192</v>
      </c>
    </row>
    <row r="44" spans="1:8">
      <c r="A44" s="4" t="s">
        <v>1592</v>
      </c>
      <c r="B44" s="4"/>
      <c r="C44" s="4"/>
      <c r="D44" s="4"/>
      <c r="E44" s="4"/>
      <c r="F44" s="4"/>
      <c r="G44" s="4" t="s">
        <v>1593</v>
      </c>
      <c r="H44" s="4" t="s">
        <v>1594</v>
      </c>
    </row>
    <row r="47" spans="1:8">
      <c r="A47" s="7" t="s">
        <v>82</v>
      </c>
      <c r="B47" s="7"/>
      <c r="C47" s="7"/>
      <c r="D47" s="7"/>
      <c r="E47" s="7"/>
      <c r="F47" s="7"/>
      <c r="G47" s="7"/>
      <c r="H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8"/>
  <sheetViews>
    <sheetView rightToLeft="1" workbookViewId="0">
      <selection activeCell="I1" sqref="C1:I1048576"/>
    </sheetView>
  </sheetViews>
  <sheetFormatPr defaultColWidth="9.28515625" defaultRowHeight="12.75"/>
  <cols>
    <col min="1" max="1" width="28.7109375" customWidth="1"/>
    <col min="2" max="2" width="15.7109375" customWidth="1"/>
    <col min="3" max="3" width="5.7109375" bestFit="1" customWidth="1"/>
    <col min="4" max="4" width="5" bestFit="1" customWidth="1"/>
    <col min="5" max="5" width="8.140625" bestFit="1" customWidth="1"/>
    <col min="6" max="6" width="10.5703125" bestFit="1" customWidth="1"/>
    <col min="7" max="7" width="12.42578125" bestFit="1" customWidth="1"/>
    <col min="8" max="8" width="8.7109375" bestFit="1" customWidth="1"/>
    <col min="9" max="9" width="16.5703125" bestFit="1" customWidth="1"/>
  </cols>
  <sheetData>
    <row r="2" spans="1:9" ht="18">
      <c r="A2" s="1" t="s">
        <v>1698</v>
      </c>
    </row>
    <row r="4" spans="1:9" ht="18">
      <c r="A4" s="1" t="s">
        <v>1595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983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1595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1596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1596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1597</v>
      </c>
      <c r="B20" s="7">
        <v>5901</v>
      </c>
      <c r="C20" s="7"/>
      <c r="D20" s="7"/>
      <c r="E20" s="7"/>
      <c r="F20" s="7"/>
      <c r="G20" s="7"/>
      <c r="H20" s="7" t="s">
        <v>67</v>
      </c>
      <c r="I20" s="7" t="s">
        <v>45</v>
      </c>
    </row>
    <row r="21" spans="1:9">
      <c r="A21" s="7" t="s">
        <v>1598</v>
      </c>
      <c r="B21" s="7">
        <v>40000</v>
      </c>
      <c r="C21" s="7"/>
      <c r="D21" s="7"/>
      <c r="E21" s="7"/>
      <c r="F21" s="7"/>
      <c r="G21" s="7"/>
      <c r="H21" s="7">
        <v>-2.84</v>
      </c>
      <c r="I21" s="7" t="s">
        <v>45</v>
      </c>
    </row>
    <row r="22" spans="1:9">
      <c r="A22" s="7" t="s">
        <v>1599</v>
      </c>
      <c r="B22" s="7">
        <v>50000</v>
      </c>
      <c r="C22" s="7"/>
      <c r="D22" s="7"/>
      <c r="E22" s="7"/>
      <c r="F22" s="7"/>
      <c r="G22" s="7"/>
      <c r="H22" s="7">
        <v>-13.22</v>
      </c>
      <c r="I22" s="7" t="s">
        <v>45</v>
      </c>
    </row>
    <row r="23" spans="1:9">
      <c r="A23" s="7" t="s">
        <v>1600</v>
      </c>
      <c r="B23" s="7">
        <v>30000</v>
      </c>
      <c r="C23" s="7"/>
      <c r="D23" s="7"/>
      <c r="E23" s="7"/>
      <c r="F23" s="7"/>
      <c r="G23" s="7"/>
      <c r="H23" s="7" t="s">
        <v>1601</v>
      </c>
      <c r="I23" s="7" t="s">
        <v>1602</v>
      </c>
    </row>
    <row r="24" spans="1:9">
      <c r="A24" s="7" t="s">
        <v>1603</v>
      </c>
      <c r="B24" s="7">
        <v>40001</v>
      </c>
      <c r="C24" s="7"/>
      <c r="D24" s="7"/>
      <c r="E24" s="7"/>
      <c r="F24" s="7"/>
      <c r="G24" s="7"/>
      <c r="H24" s="7">
        <v>-3.35</v>
      </c>
      <c r="I24" s="7" t="s">
        <v>45</v>
      </c>
    </row>
    <row r="25" spans="1:9">
      <c r="A25" s="7" t="s">
        <v>1604</v>
      </c>
      <c r="B25" s="7">
        <v>50012</v>
      </c>
      <c r="C25" s="7"/>
      <c r="D25" s="7"/>
      <c r="E25" s="7"/>
      <c r="F25" s="7"/>
      <c r="G25" s="7"/>
      <c r="H25" s="7">
        <v>23.14</v>
      </c>
      <c r="I25" s="7" t="s">
        <v>37</v>
      </c>
    </row>
    <row r="26" spans="1:9">
      <c r="A26" s="7" t="s">
        <v>1605</v>
      </c>
      <c r="B26" s="7">
        <v>50002</v>
      </c>
      <c r="C26" s="7"/>
      <c r="D26" s="7"/>
      <c r="E26" s="7"/>
      <c r="F26" s="7"/>
      <c r="G26" s="7"/>
      <c r="H26" s="7">
        <v>-29.98</v>
      </c>
      <c r="I26" s="7" t="s">
        <v>591</v>
      </c>
    </row>
    <row r="27" spans="1:9">
      <c r="A27" s="7" t="s">
        <v>1606</v>
      </c>
      <c r="B27" s="7">
        <v>126016</v>
      </c>
      <c r="C27" s="7"/>
      <c r="D27" s="7"/>
      <c r="E27" s="7"/>
      <c r="F27" s="7"/>
      <c r="G27" s="7"/>
      <c r="H27" s="7">
        <v>23.12</v>
      </c>
      <c r="I27" s="7" t="s">
        <v>37</v>
      </c>
    </row>
    <row r="28" spans="1:9">
      <c r="A28" s="6" t="s">
        <v>1607</v>
      </c>
      <c r="B28" s="6"/>
      <c r="C28" s="6"/>
      <c r="D28" s="6"/>
      <c r="E28" s="6"/>
      <c r="F28" s="6"/>
      <c r="G28" s="6"/>
      <c r="H28" s="6" t="s">
        <v>1608</v>
      </c>
      <c r="I28" s="6" t="s">
        <v>1602</v>
      </c>
    </row>
    <row r="30" spans="1:9">
      <c r="A30" s="4" t="s">
        <v>1607</v>
      </c>
      <c r="B30" s="4"/>
      <c r="C30" s="4"/>
      <c r="D30" s="4"/>
      <c r="E30" s="4"/>
      <c r="F30" s="4"/>
      <c r="G30" s="4"/>
      <c r="H30" s="4" t="s">
        <v>1608</v>
      </c>
      <c r="I30" s="4" t="s">
        <v>1602</v>
      </c>
    </row>
    <row r="33" spans="1:9">
      <c r="A33" s="4" t="s">
        <v>1609</v>
      </c>
      <c r="B33" s="4"/>
      <c r="C33" s="4"/>
      <c r="D33" s="4"/>
      <c r="E33" s="4"/>
      <c r="F33" s="4"/>
      <c r="G33" s="4"/>
      <c r="H33" s="4"/>
      <c r="I33" s="4"/>
    </row>
    <row r="34" spans="1:9">
      <c r="A34" s="6" t="s">
        <v>1609</v>
      </c>
      <c r="B34" s="6"/>
      <c r="C34" s="6"/>
      <c r="D34" s="6"/>
      <c r="E34" s="6"/>
      <c r="F34" s="6"/>
      <c r="G34" s="6"/>
      <c r="H34" s="6"/>
      <c r="I34" s="6"/>
    </row>
    <row r="35" spans="1:9">
      <c r="A35" s="7" t="s">
        <v>1610</v>
      </c>
      <c r="B35" s="7" t="s">
        <v>658</v>
      </c>
      <c r="C35" s="7"/>
      <c r="D35" s="7"/>
      <c r="E35" s="7"/>
      <c r="F35" s="7"/>
      <c r="G35" s="7"/>
      <c r="H35" s="7">
        <v>13.22</v>
      </c>
      <c r="I35" s="7" t="s">
        <v>45</v>
      </c>
    </row>
    <row r="36" spans="1:9">
      <c r="A36" s="6" t="s">
        <v>1611</v>
      </c>
      <c r="B36" s="6"/>
      <c r="C36" s="6"/>
      <c r="D36" s="6"/>
      <c r="E36" s="6"/>
      <c r="F36" s="6"/>
      <c r="G36" s="6"/>
      <c r="H36" s="6">
        <v>13.22</v>
      </c>
      <c r="I36" s="6" t="s">
        <v>45</v>
      </c>
    </row>
    <row r="38" spans="1:9">
      <c r="A38" s="4" t="s">
        <v>1611</v>
      </c>
      <c r="B38" s="4"/>
      <c r="C38" s="4"/>
      <c r="D38" s="4"/>
      <c r="E38" s="4"/>
      <c r="F38" s="4"/>
      <c r="G38" s="4"/>
      <c r="H38" s="4">
        <v>13.22</v>
      </c>
      <c r="I38" s="4" t="s">
        <v>45</v>
      </c>
    </row>
    <row r="41" spans="1:9">
      <c r="A41" s="4" t="s">
        <v>1612</v>
      </c>
      <c r="B41" s="4"/>
      <c r="C41" s="4"/>
      <c r="D41" s="4"/>
      <c r="E41" s="4"/>
      <c r="F41" s="4"/>
      <c r="G41" s="4"/>
      <c r="H41" s="4" t="s">
        <v>1613</v>
      </c>
      <c r="I41" s="4" t="s">
        <v>1602</v>
      </c>
    </row>
    <row r="44" spans="1:9">
      <c r="A44" s="7" t="s">
        <v>82</v>
      </c>
      <c r="B44" s="7"/>
      <c r="C44" s="7"/>
      <c r="D44" s="7"/>
      <c r="E44" s="7"/>
      <c r="F44" s="7"/>
      <c r="G44" s="7"/>
      <c r="H44" s="7"/>
      <c r="I44" s="7"/>
    </row>
    <row r="48" spans="1:9">
      <c r="A48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rightToLeft="1" workbookViewId="0">
      <selection activeCell="D25" sqref="D25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1698</v>
      </c>
    </row>
    <row r="4" spans="1:5" ht="18">
      <c r="A4" s="1" t="s">
        <v>1614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1615</v>
      </c>
      <c r="E11" s="4" t="s">
        <v>983</v>
      </c>
    </row>
    <row r="12" spans="1:5">
      <c r="A12" s="5"/>
      <c r="B12" s="5"/>
      <c r="C12" s="5"/>
      <c r="D12" s="5" t="s">
        <v>90</v>
      </c>
      <c r="E12" s="5" t="s">
        <v>12</v>
      </c>
    </row>
    <row r="15" spans="1:5">
      <c r="A15" s="4" t="s">
        <v>1616</v>
      </c>
      <c r="B15" s="4"/>
      <c r="C15" s="4"/>
      <c r="D15" s="4"/>
      <c r="E15" s="4"/>
    </row>
    <row r="17" spans="1:5">
      <c r="A17" s="32"/>
    </row>
    <row r="18" spans="1:5">
      <c r="A18" s="33" t="s">
        <v>1617</v>
      </c>
      <c r="B18" s="4"/>
      <c r="C18" s="4"/>
      <c r="D18" s="4"/>
      <c r="E18" s="4"/>
    </row>
    <row r="19" spans="1:5">
      <c r="A19" s="34" t="s">
        <v>1618</v>
      </c>
      <c r="B19" s="6"/>
      <c r="C19" s="6"/>
      <c r="D19" s="6"/>
      <c r="E19" s="6"/>
    </row>
    <row r="20" spans="1:5">
      <c r="A20" s="35" t="s">
        <v>1694</v>
      </c>
      <c r="B20" s="7">
        <v>9840800</v>
      </c>
      <c r="C20" s="7" t="s">
        <v>1315</v>
      </c>
      <c r="D20" s="36">
        <v>44593</v>
      </c>
      <c r="E20" s="37">
        <v>146.322</v>
      </c>
    </row>
    <row r="21" spans="1:5">
      <c r="A21" s="38" t="s">
        <v>1337</v>
      </c>
      <c r="B21" s="38">
        <v>29992180</v>
      </c>
      <c r="C21" s="7" t="s">
        <v>1315</v>
      </c>
      <c r="D21" s="36">
        <v>43435</v>
      </c>
      <c r="E21" s="37">
        <v>762.00951721499996</v>
      </c>
    </row>
    <row r="22" spans="1:5">
      <c r="A22" s="35" t="s">
        <v>1695</v>
      </c>
      <c r="B22" s="7">
        <v>29992015</v>
      </c>
      <c r="C22" s="7" t="s">
        <v>1321</v>
      </c>
      <c r="D22" s="36">
        <v>44774</v>
      </c>
      <c r="E22" s="37">
        <v>128.55643999999998</v>
      </c>
    </row>
    <row r="23" spans="1:5">
      <c r="A23" s="35" t="s">
        <v>1322</v>
      </c>
      <c r="B23" s="7">
        <v>200326239</v>
      </c>
      <c r="C23" s="7" t="s">
        <v>1321</v>
      </c>
      <c r="D23" s="36">
        <v>44409</v>
      </c>
      <c r="E23" s="37">
        <v>85.62600479999999</v>
      </c>
    </row>
    <row r="24" spans="1:5">
      <c r="A24" s="35" t="s">
        <v>1696</v>
      </c>
      <c r="B24" s="7">
        <v>29991728</v>
      </c>
      <c r="C24" s="7" t="s">
        <v>1321</v>
      </c>
      <c r="D24" s="36">
        <v>44409</v>
      </c>
      <c r="E24" s="37">
        <v>101.490565</v>
      </c>
    </row>
    <row r="25" spans="1:5">
      <c r="A25" s="7" t="s">
        <v>1299</v>
      </c>
      <c r="B25" s="7">
        <v>29992231</v>
      </c>
      <c r="C25" s="7" t="s">
        <v>1300</v>
      </c>
      <c r="D25" s="47">
        <v>46419</v>
      </c>
      <c r="E25" s="37">
        <v>349.624595</v>
      </c>
    </row>
    <row r="26" spans="1:5">
      <c r="A26" s="39" t="s">
        <v>1301</v>
      </c>
      <c r="B26" s="38">
        <v>299917302</v>
      </c>
      <c r="C26" s="7" t="s">
        <v>1300</v>
      </c>
      <c r="D26" s="40">
        <v>43313</v>
      </c>
      <c r="E26" s="37">
        <v>65.567774999999997</v>
      </c>
    </row>
    <row r="27" spans="1:5">
      <c r="A27" s="41" t="s">
        <v>1303</v>
      </c>
      <c r="B27" s="38">
        <v>299917294</v>
      </c>
      <c r="C27" s="7" t="s">
        <v>1300</v>
      </c>
      <c r="D27" s="36">
        <v>42309</v>
      </c>
      <c r="E27" s="37">
        <v>98.102249999999998</v>
      </c>
    </row>
    <row r="28" spans="1:5">
      <c r="A28" s="34" t="s">
        <v>1619</v>
      </c>
      <c r="B28" s="6"/>
      <c r="D28" s="6"/>
      <c r="E28" s="20">
        <f>SUM(E20:E27)</f>
        <v>1737.2991470149998</v>
      </c>
    </row>
    <row r="29" spans="1:5">
      <c r="A29" s="34"/>
      <c r="B29" s="6"/>
      <c r="C29" s="6"/>
      <c r="D29" s="6"/>
      <c r="E29" s="6"/>
    </row>
    <row r="30" spans="1:5">
      <c r="A30" s="33" t="s">
        <v>1620</v>
      </c>
      <c r="B30" s="4"/>
      <c r="C30" s="4"/>
      <c r="D30" s="4"/>
      <c r="E30" s="23">
        <f>+E28</f>
        <v>1737.2991470149998</v>
      </c>
    </row>
    <row r="31" spans="1:5">
      <c r="A31" s="32"/>
    </row>
    <row r="32" spans="1:5">
      <c r="A32" s="33"/>
      <c r="B32" s="4"/>
      <c r="C32" s="4"/>
      <c r="D32" s="4"/>
      <c r="E32" s="4"/>
    </row>
    <row r="33" spans="1:5">
      <c r="A33" s="33" t="s">
        <v>1621</v>
      </c>
      <c r="B33" s="4"/>
      <c r="C33" s="4"/>
      <c r="D33" s="4"/>
      <c r="E33" s="4"/>
    </row>
    <row r="34" spans="1:5">
      <c r="A34" s="34" t="s">
        <v>1622</v>
      </c>
      <c r="B34" s="6"/>
      <c r="C34" s="6"/>
      <c r="D34" s="6"/>
      <c r="E34" s="6"/>
    </row>
    <row r="35" spans="1:5">
      <c r="A35" s="7" t="s">
        <v>1341</v>
      </c>
      <c r="B35" s="7">
        <v>22808141</v>
      </c>
      <c r="C35" s="7" t="s">
        <v>1321</v>
      </c>
      <c r="D35" s="36">
        <v>45413</v>
      </c>
      <c r="E35" s="37">
        <v>864.02402000000006</v>
      </c>
    </row>
    <row r="36" spans="1:5">
      <c r="A36" s="34" t="s">
        <v>1623</v>
      </c>
      <c r="B36" s="6"/>
      <c r="C36" s="6"/>
      <c r="D36" s="6"/>
      <c r="E36" s="20">
        <f>E35</f>
        <v>864.02402000000006</v>
      </c>
    </row>
    <row r="37" spans="1:5">
      <c r="A37" s="32"/>
    </row>
    <row r="38" spans="1:5">
      <c r="A38" s="33" t="s">
        <v>1624</v>
      </c>
      <c r="B38" s="4"/>
      <c r="C38" s="4"/>
      <c r="D38" s="4"/>
      <c r="E38" s="23">
        <f>+E36</f>
        <v>864.02402000000006</v>
      </c>
    </row>
    <row r="39" spans="1:5">
      <c r="A39" s="32"/>
    </row>
    <row r="40" spans="1:5">
      <c r="A40" s="32"/>
    </row>
    <row r="41" spans="1:5">
      <c r="A41" s="33" t="s">
        <v>1625</v>
      </c>
      <c r="B41" s="4"/>
      <c r="C41" s="4"/>
      <c r="D41" s="4"/>
      <c r="E41" s="23">
        <f>+E38+E30</f>
        <v>2601.3231670149999</v>
      </c>
    </row>
    <row r="42" spans="1:5">
      <c r="A42" s="42"/>
    </row>
    <row r="44" spans="1:5">
      <c r="A44" s="7" t="s">
        <v>82</v>
      </c>
      <c r="B44" s="7"/>
      <c r="C44" s="7"/>
      <c r="D44" s="7"/>
      <c r="E44" s="7"/>
    </row>
    <row r="48" spans="1:5">
      <c r="A48" s="2" t="s">
        <v>1697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7"/>
  <sheetViews>
    <sheetView rightToLeft="1" topLeftCell="A16" zoomScale="80" zoomScaleNormal="80" workbookViewId="0">
      <selection activeCell="I51" sqref="I51"/>
    </sheetView>
  </sheetViews>
  <sheetFormatPr defaultColWidth="9.28515625" defaultRowHeight="12.75"/>
  <cols>
    <col min="1" max="1" width="44.7109375" customWidth="1"/>
    <col min="2" max="2" width="15.85546875" bestFit="1" customWidth="1"/>
    <col min="3" max="3" width="5.5703125" bestFit="1" customWidth="1"/>
    <col min="4" max="4" width="9.140625" bestFit="1" customWidth="1"/>
    <col min="5" max="5" width="12.140625" bestFit="1" customWidth="1"/>
    <col min="6" max="6" width="6.5703125" bestFit="1" customWidth="1"/>
    <col min="7" max="7" width="10.5703125" bestFit="1" customWidth="1"/>
    <col min="8" max="8" width="11" bestFit="1" customWidth="1"/>
    <col min="9" max="9" width="12.7109375" bestFit="1" customWidth="1"/>
    <col min="10" max="10" width="13.5703125" bestFit="1" customWidth="1"/>
    <col min="11" max="11" width="8.7109375" bestFit="1" customWidth="1"/>
    <col min="12" max="12" width="9.85546875" bestFit="1" customWidth="1"/>
    <col min="13" max="13" width="20.28515625" bestFit="1" customWidth="1"/>
    <col min="14" max="14" width="17.85546875" bestFit="1" customWidth="1"/>
  </cols>
  <sheetData>
    <row r="2" spans="1:14" ht="18">
      <c r="A2" s="1" t="s">
        <v>1698</v>
      </c>
    </row>
    <row r="4" spans="1:14" ht="18">
      <c r="A4" s="1" t="s">
        <v>84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85</v>
      </c>
      <c r="F11" s="4" t="s">
        <v>86</v>
      </c>
      <c r="G11" s="4" t="s">
        <v>6</v>
      </c>
      <c r="H11" s="4" t="s">
        <v>7</v>
      </c>
      <c r="I11" s="4" t="s">
        <v>8</v>
      </c>
      <c r="J11" s="4" t="s">
        <v>87</v>
      </c>
      <c r="K11" s="4" t="s">
        <v>88</v>
      </c>
      <c r="L11" s="4" t="s">
        <v>9</v>
      </c>
      <c r="M11" s="4" t="s">
        <v>89</v>
      </c>
      <c r="N11" s="4" t="s">
        <v>10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11</v>
      </c>
      <c r="I12" s="5" t="s">
        <v>11</v>
      </c>
      <c r="J12" s="5" t="s">
        <v>92</v>
      </c>
      <c r="K12" s="5" t="s">
        <v>93</v>
      </c>
      <c r="L12" s="5" t="s">
        <v>12</v>
      </c>
      <c r="M12" s="5" t="s">
        <v>11</v>
      </c>
      <c r="N12" s="5" t="s">
        <v>11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97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/>
      <c r="N20" s="6" t="s">
        <v>45</v>
      </c>
    </row>
    <row r="22" spans="1:14">
      <c r="A22" s="6" t="s">
        <v>98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99</v>
      </c>
      <c r="B23" s="7">
        <v>8150815</v>
      </c>
      <c r="C23" s="7" t="s">
        <v>100</v>
      </c>
      <c r="D23" s="7"/>
      <c r="E23" s="7"/>
      <c r="F23" s="7">
        <v>0.85</v>
      </c>
      <c r="G23" s="7" t="s">
        <v>20</v>
      </c>
      <c r="H23" s="19">
        <v>0</v>
      </c>
      <c r="I23" s="7" t="s">
        <v>101</v>
      </c>
      <c r="J23" s="7">
        <v>5084000</v>
      </c>
      <c r="K23" s="7">
        <v>99.83</v>
      </c>
      <c r="L23" s="7" t="s">
        <v>102</v>
      </c>
      <c r="M23" s="7" t="s">
        <v>103</v>
      </c>
      <c r="N23" s="7" t="s">
        <v>104</v>
      </c>
    </row>
    <row r="24" spans="1:14">
      <c r="A24" s="7" t="s">
        <v>105</v>
      </c>
      <c r="B24" s="7">
        <v>8150211</v>
      </c>
      <c r="C24" s="7" t="s">
        <v>100</v>
      </c>
      <c r="D24" s="7"/>
      <c r="E24" s="7"/>
      <c r="F24" s="7">
        <v>0.35</v>
      </c>
      <c r="G24" s="7" t="s">
        <v>20</v>
      </c>
      <c r="H24" s="19">
        <v>0</v>
      </c>
      <c r="I24" s="7" t="s">
        <v>101</v>
      </c>
      <c r="J24" s="7">
        <v>2574000</v>
      </c>
      <c r="K24" s="7">
        <v>99.93</v>
      </c>
      <c r="L24" s="7" t="s">
        <v>106</v>
      </c>
      <c r="M24" s="7" t="s">
        <v>107</v>
      </c>
      <c r="N24" s="7" t="s">
        <v>108</v>
      </c>
    </row>
    <row r="25" spans="1:14">
      <c r="A25" s="7" t="s">
        <v>109</v>
      </c>
      <c r="B25" s="7">
        <v>8150518</v>
      </c>
      <c r="C25" s="7" t="s">
        <v>100</v>
      </c>
      <c r="D25" s="7"/>
      <c r="E25" s="7"/>
      <c r="F25" s="7">
        <v>0.6</v>
      </c>
      <c r="G25" s="7" t="s">
        <v>20</v>
      </c>
      <c r="H25" s="19">
        <v>0</v>
      </c>
      <c r="I25" s="7" t="s">
        <v>101</v>
      </c>
      <c r="J25" s="7">
        <v>5307000</v>
      </c>
      <c r="K25" s="7">
        <v>99.88</v>
      </c>
      <c r="L25" s="7" t="s">
        <v>110</v>
      </c>
      <c r="M25" s="7" t="s">
        <v>103</v>
      </c>
      <c r="N25" s="7" t="s">
        <v>111</v>
      </c>
    </row>
    <row r="26" spans="1:14">
      <c r="A26" s="7" t="s">
        <v>112</v>
      </c>
      <c r="B26" s="7">
        <v>8150617</v>
      </c>
      <c r="C26" s="7" t="s">
        <v>100</v>
      </c>
      <c r="D26" s="7"/>
      <c r="E26" s="7"/>
      <c r="F26" s="7">
        <v>0.67</v>
      </c>
      <c r="G26" s="7" t="s">
        <v>20</v>
      </c>
      <c r="H26" s="19">
        <v>0</v>
      </c>
      <c r="I26" s="7" t="s">
        <v>25</v>
      </c>
      <c r="J26" s="7">
        <v>213000</v>
      </c>
      <c r="K26" s="7">
        <v>99.86</v>
      </c>
      <c r="L26" s="7">
        <v>212.7</v>
      </c>
      <c r="M26" s="7" t="s">
        <v>45</v>
      </c>
      <c r="N26" s="7" t="s">
        <v>113</v>
      </c>
    </row>
    <row r="27" spans="1:14">
      <c r="A27" s="7" t="s">
        <v>114</v>
      </c>
      <c r="B27" s="7">
        <v>1125400</v>
      </c>
      <c r="C27" s="7" t="s">
        <v>100</v>
      </c>
      <c r="D27" s="7"/>
      <c r="E27" s="7"/>
      <c r="F27" s="7">
        <v>15.91</v>
      </c>
      <c r="G27" s="7" t="s">
        <v>20</v>
      </c>
      <c r="H27" s="7" t="s">
        <v>115</v>
      </c>
      <c r="I27" s="7" t="s">
        <v>116</v>
      </c>
      <c r="J27" s="7">
        <v>4511700</v>
      </c>
      <c r="K27" s="7">
        <v>135.13999999999999</v>
      </c>
      <c r="L27" s="7" t="s">
        <v>117</v>
      </c>
      <c r="M27" s="7" t="s">
        <v>103</v>
      </c>
      <c r="N27" s="7" t="s">
        <v>118</v>
      </c>
    </row>
    <row r="28" spans="1:14">
      <c r="A28" s="7" t="s">
        <v>119</v>
      </c>
      <c r="B28" s="7">
        <v>1127166</v>
      </c>
      <c r="C28" s="7" t="s">
        <v>100</v>
      </c>
      <c r="D28" s="7"/>
      <c r="E28" s="7"/>
      <c r="F28" s="7">
        <v>1.64</v>
      </c>
      <c r="G28" s="7" t="s">
        <v>20</v>
      </c>
      <c r="H28" s="7" t="s">
        <v>120</v>
      </c>
      <c r="I28" s="7" t="s">
        <v>121</v>
      </c>
      <c r="J28" s="7">
        <v>5552000</v>
      </c>
      <c r="K28" s="7">
        <v>104.51</v>
      </c>
      <c r="L28" s="7" t="s">
        <v>122</v>
      </c>
      <c r="M28" s="7" t="s">
        <v>33</v>
      </c>
      <c r="N28" s="7" t="s">
        <v>123</v>
      </c>
    </row>
    <row r="29" spans="1:14">
      <c r="A29" s="7" t="s">
        <v>124</v>
      </c>
      <c r="B29" s="7">
        <v>1122019</v>
      </c>
      <c r="C29" s="7" t="s">
        <v>100</v>
      </c>
      <c r="D29" s="7"/>
      <c r="E29" s="7"/>
      <c r="F29" s="7">
        <v>1.88</v>
      </c>
      <c r="G29" s="7" t="s">
        <v>20</v>
      </c>
      <c r="H29" s="7" t="s">
        <v>125</v>
      </c>
      <c r="I29" s="7" t="s">
        <v>126</v>
      </c>
      <c r="J29" s="7">
        <v>7856000</v>
      </c>
      <c r="K29" s="7">
        <v>107.83</v>
      </c>
      <c r="L29" s="7" t="s">
        <v>127</v>
      </c>
      <c r="M29" s="7" t="s">
        <v>103</v>
      </c>
      <c r="N29" s="7" t="s">
        <v>128</v>
      </c>
    </row>
    <row r="30" spans="1:14">
      <c r="A30" s="7" t="s">
        <v>129</v>
      </c>
      <c r="B30" s="7">
        <v>1099456</v>
      </c>
      <c r="C30" s="7" t="s">
        <v>100</v>
      </c>
      <c r="D30" s="7"/>
      <c r="E30" s="7"/>
      <c r="F30" s="7">
        <v>8.98</v>
      </c>
      <c r="G30" s="7" t="s">
        <v>20</v>
      </c>
      <c r="H30" s="7" t="s">
        <v>130</v>
      </c>
      <c r="I30" s="7" t="s">
        <v>131</v>
      </c>
      <c r="J30" s="7">
        <v>2130000</v>
      </c>
      <c r="K30" s="7">
        <v>142.68</v>
      </c>
      <c r="L30" s="7" t="s">
        <v>132</v>
      </c>
      <c r="M30" s="7" t="s">
        <v>37</v>
      </c>
      <c r="N30" s="7" t="s">
        <v>133</v>
      </c>
    </row>
    <row r="31" spans="1:14">
      <c r="A31" s="6" t="s">
        <v>134</v>
      </c>
      <c r="B31" s="6"/>
      <c r="C31" s="6"/>
      <c r="D31" s="6"/>
      <c r="E31" s="6"/>
      <c r="F31" s="6">
        <v>4.33</v>
      </c>
      <c r="G31" s="6"/>
      <c r="H31" s="6"/>
      <c r="I31" s="6" t="s">
        <v>135</v>
      </c>
      <c r="J31" s="6" t="s">
        <v>136</v>
      </c>
      <c r="K31" s="6"/>
      <c r="L31" s="6" t="s">
        <v>137</v>
      </c>
      <c r="M31" s="6"/>
      <c r="N31" s="6" t="s">
        <v>138</v>
      </c>
    </row>
    <row r="33" spans="1:14">
      <c r="A33" s="6" t="s">
        <v>139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>
      <c r="A34" s="6" t="s">
        <v>140</v>
      </c>
      <c r="B34" s="6"/>
      <c r="C34" s="6"/>
      <c r="D34" s="6"/>
      <c r="E34" s="6"/>
      <c r="F34" s="6"/>
      <c r="G34" s="6"/>
      <c r="H34" s="6"/>
      <c r="I34" s="6"/>
      <c r="J34" s="6" t="s">
        <v>67</v>
      </c>
      <c r="K34" s="6"/>
      <c r="L34" s="6" t="s">
        <v>67</v>
      </c>
      <c r="M34" s="6"/>
      <c r="N34" s="6" t="s">
        <v>45</v>
      </c>
    </row>
    <row r="36" spans="1:14">
      <c r="A36" s="4" t="s">
        <v>141</v>
      </c>
      <c r="B36" s="4"/>
      <c r="C36" s="4"/>
      <c r="D36" s="4"/>
      <c r="E36" s="4"/>
      <c r="F36" s="4">
        <v>4.33</v>
      </c>
      <c r="G36" s="4"/>
      <c r="H36" s="4"/>
      <c r="I36" s="4" t="s">
        <v>135</v>
      </c>
      <c r="J36" s="4" t="s">
        <v>136</v>
      </c>
      <c r="K36" s="4"/>
      <c r="L36" s="4" t="s">
        <v>137</v>
      </c>
      <c r="M36" s="4"/>
      <c r="N36" s="4" t="s">
        <v>138</v>
      </c>
    </row>
    <row r="39" spans="1:14">
      <c r="A39" s="4" t="s">
        <v>142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6" t="s">
        <v>143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>
      <c r="A41" s="6" t="s">
        <v>144</v>
      </c>
      <c r="B41" s="6"/>
      <c r="C41" s="6"/>
      <c r="D41" s="6"/>
      <c r="E41" s="6"/>
      <c r="F41" s="6"/>
      <c r="G41" s="6"/>
      <c r="H41" s="6"/>
      <c r="I41" s="6"/>
      <c r="J41" s="6" t="s">
        <v>67</v>
      </c>
      <c r="K41" s="6"/>
      <c r="L41" s="6" t="s">
        <v>67</v>
      </c>
      <c r="M41" s="6"/>
      <c r="N41" s="6" t="s">
        <v>45</v>
      </c>
    </row>
    <row r="43" spans="1:14">
      <c r="A43" s="6" t="s">
        <v>145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>
      <c r="A44" s="7" t="s">
        <v>146</v>
      </c>
      <c r="B44" s="7" t="s">
        <v>147</v>
      </c>
      <c r="C44" s="7" t="s">
        <v>148</v>
      </c>
      <c r="D44" s="7" t="s">
        <v>149</v>
      </c>
      <c r="E44" s="7"/>
      <c r="F44" s="7">
        <v>0.04</v>
      </c>
      <c r="G44" s="7" t="s">
        <v>54</v>
      </c>
      <c r="H44" s="7" t="s">
        <v>150</v>
      </c>
      <c r="I44" s="29">
        <v>5.8599999999999999E-2</v>
      </c>
      <c r="J44" s="7">
        <v>22999.200000000001</v>
      </c>
      <c r="K44" s="7">
        <v>12966.8</v>
      </c>
      <c r="L44" s="7" t="s">
        <v>151</v>
      </c>
      <c r="M44" s="7" t="s">
        <v>45</v>
      </c>
      <c r="N44" s="7" t="s">
        <v>152</v>
      </c>
    </row>
    <row r="45" spans="1:14">
      <c r="A45" s="6" t="s">
        <v>153</v>
      </c>
      <c r="B45" s="6"/>
      <c r="C45" s="6"/>
      <c r="D45" s="6"/>
      <c r="E45" s="6"/>
      <c r="F45" s="6">
        <v>0.04</v>
      </c>
      <c r="G45" s="6"/>
      <c r="H45" s="6"/>
      <c r="I45" s="30">
        <v>5.8599999999999999E-2</v>
      </c>
      <c r="J45" s="6" t="s">
        <v>154</v>
      </c>
      <c r="K45" s="6"/>
      <c r="L45" s="6" t="s">
        <v>151</v>
      </c>
      <c r="M45" s="6"/>
      <c r="N45" s="6" t="s">
        <v>152</v>
      </c>
    </row>
    <row r="47" spans="1:14">
      <c r="A47" s="4" t="s">
        <v>155</v>
      </c>
      <c r="B47" s="4"/>
      <c r="C47" s="4"/>
      <c r="D47" s="4"/>
      <c r="E47" s="4"/>
      <c r="F47" s="4">
        <v>0.04</v>
      </c>
      <c r="G47" s="4"/>
      <c r="H47" s="4"/>
      <c r="I47" s="25">
        <v>5.8599999999999999E-2</v>
      </c>
      <c r="J47" s="4" t="s">
        <v>154</v>
      </c>
      <c r="K47" s="4"/>
      <c r="L47" s="4" t="s">
        <v>151</v>
      </c>
      <c r="M47" s="4"/>
      <c r="N47" s="4" t="s">
        <v>152</v>
      </c>
    </row>
    <row r="50" spans="1:14">
      <c r="A50" s="4" t="s">
        <v>156</v>
      </c>
      <c r="B50" s="4"/>
      <c r="C50" s="4"/>
      <c r="D50" s="4"/>
      <c r="E50" s="4"/>
      <c r="F50" s="4">
        <v>4</v>
      </c>
      <c r="G50" s="4"/>
      <c r="H50" s="4"/>
      <c r="I50" s="25">
        <f>((I47*L47)+(I36*L36))/L50</f>
        <v>1.3942443539676951E-2</v>
      </c>
      <c r="J50" s="4" t="s">
        <v>157</v>
      </c>
      <c r="K50" s="4"/>
      <c r="L50" s="4" t="s">
        <v>158</v>
      </c>
      <c r="M50" s="4"/>
      <c r="N50" s="4" t="s">
        <v>159</v>
      </c>
    </row>
    <row r="53" spans="1:14">
      <c r="A53" s="7" t="s">
        <v>82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7" spans="1:14">
      <c r="A57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A3" sqref="A3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1698</v>
      </c>
    </row>
    <row r="4" spans="1:16" ht="18">
      <c r="A4" s="1" t="s">
        <v>160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162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163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165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45</v>
      </c>
    </row>
    <row r="22" spans="1:16">
      <c r="A22" s="6" t="s">
        <v>166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167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45</v>
      </c>
    </row>
    <row r="25" spans="1:16">
      <c r="A25" s="6" t="s">
        <v>168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169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45</v>
      </c>
    </row>
    <row r="28" spans="1:16">
      <c r="A28" s="6" t="s">
        <v>170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171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45</v>
      </c>
    </row>
    <row r="31" spans="1:16">
      <c r="A31" s="4" t="s">
        <v>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45</v>
      </c>
    </row>
    <row r="34" spans="1:16">
      <c r="A34" s="4" t="s">
        <v>173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174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175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45</v>
      </c>
    </row>
    <row r="38" spans="1:16">
      <c r="A38" s="6" t="s">
        <v>176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177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45</v>
      </c>
    </row>
    <row r="41" spans="1:16">
      <c r="A41" s="4" t="s">
        <v>178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45</v>
      </c>
    </row>
    <row r="44" spans="1:16">
      <c r="A44" s="4" t="s">
        <v>179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45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12"/>
  <sheetViews>
    <sheetView rightToLeft="1" topLeftCell="A10" zoomScale="80" zoomScaleNormal="80" workbookViewId="0">
      <selection activeCell="D28" sqref="D28"/>
    </sheetView>
  </sheetViews>
  <sheetFormatPr defaultColWidth="9.28515625" defaultRowHeight="12.75"/>
  <cols>
    <col min="1" max="1" width="52.7109375" customWidth="1"/>
    <col min="2" max="2" width="15.85546875" bestFit="1" customWidth="1"/>
    <col min="3" max="3" width="29.140625" bestFit="1" customWidth="1"/>
    <col min="4" max="4" width="37.85546875" bestFit="1" customWidth="1"/>
    <col min="5" max="5" width="6" bestFit="1" customWidth="1"/>
    <col min="6" max="7" width="12.140625" bestFit="1" customWidth="1"/>
    <col min="8" max="8" width="6.5703125" bestFit="1" customWidth="1"/>
    <col min="9" max="9" width="10.5703125" bestFit="1" customWidth="1"/>
    <col min="10" max="10" width="11" bestFit="1" customWidth="1"/>
    <col min="11" max="11" width="12.7109375" bestFit="1" customWidth="1"/>
    <col min="12" max="12" width="13.5703125" bestFit="1" customWidth="1"/>
    <col min="13" max="13" width="7.7109375" bestFit="1" customWidth="1"/>
    <col min="14" max="14" width="9.85546875" bestFit="1" customWidth="1"/>
    <col min="15" max="15" width="20.28515625" bestFit="1" customWidth="1"/>
    <col min="16" max="16" width="17.85546875" bestFit="1" customWidth="1"/>
  </cols>
  <sheetData>
    <row r="2" spans="1:16" ht="18">
      <c r="A2" s="1" t="s">
        <v>1698</v>
      </c>
    </row>
    <row r="4" spans="1:16" ht="18">
      <c r="A4" s="1" t="s">
        <v>180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85</v>
      </c>
      <c r="H11" s="4" t="s">
        <v>86</v>
      </c>
      <c r="I11" s="4" t="s">
        <v>6</v>
      </c>
      <c r="J11" s="4" t="s">
        <v>7</v>
      </c>
      <c r="K11" s="4" t="s">
        <v>8</v>
      </c>
      <c r="L11" s="4" t="s">
        <v>87</v>
      </c>
      <c r="M11" s="4" t="s">
        <v>88</v>
      </c>
      <c r="N11" s="4" t="s">
        <v>9</v>
      </c>
      <c r="O11" s="4" t="s">
        <v>89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11</v>
      </c>
      <c r="K12" s="5" t="s">
        <v>11</v>
      </c>
      <c r="L12" s="5" t="s">
        <v>92</v>
      </c>
      <c r="M12" s="5" t="s">
        <v>93</v>
      </c>
      <c r="N12" s="5" t="s">
        <v>12</v>
      </c>
      <c r="O12" s="5" t="s">
        <v>11</v>
      </c>
      <c r="P12" s="5" t="s">
        <v>11</v>
      </c>
    </row>
    <row r="15" spans="1:16">
      <c r="A15" s="4" t="s">
        <v>181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184</v>
      </c>
      <c r="B20" s="7">
        <v>2310050</v>
      </c>
      <c r="C20" s="7" t="s">
        <v>185</v>
      </c>
      <c r="D20" s="7" t="s">
        <v>186</v>
      </c>
      <c r="E20" s="7" t="s">
        <v>19</v>
      </c>
      <c r="F20" s="7" t="s">
        <v>187</v>
      </c>
      <c r="G20" s="7"/>
      <c r="H20" s="7">
        <v>0.28999999999999998</v>
      </c>
      <c r="I20" s="7" t="s">
        <v>20</v>
      </c>
      <c r="J20" s="7" t="s">
        <v>188</v>
      </c>
      <c r="K20" s="7" t="s">
        <v>189</v>
      </c>
      <c r="L20" s="7">
        <v>1773000</v>
      </c>
      <c r="M20" s="7">
        <v>125.4</v>
      </c>
      <c r="N20" s="7" t="s">
        <v>190</v>
      </c>
      <c r="O20" s="7" t="s">
        <v>191</v>
      </c>
      <c r="P20" s="7" t="s">
        <v>192</v>
      </c>
    </row>
    <row r="21" spans="1:16">
      <c r="A21" s="7" t="s">
        <v>193</v>
      </c>
      <c r="B21" s="7">
        <v>2310142</v>
      </c>
      <c r="C21" s="7" t="s">
        <v>185</v>
      </c>
      <c r="D21" s="7" t="s">
        <v>186</v>
      </c>
      <c r="E21" s="7" t="s">
        <v>19</v>
      </c>
      <c r="F21" s="7" t="s">
        <v>187</v>
      </c>
      <c r="G21" s="7"/>
      <c r="H21" s="7">
        <v>3.92</v>
      </c>
      <c r="I21" s="7" t="s">
        <v>20</v>
      </c>
      <c r="J21" s="7" t="s">
        <v>194</v>
      </c>
      <c r="K21" s="7" t="s">
        <v>195</v>
      </c>
      <c r="L21" s="7">
        <v>2309000</v>
      </c>
      <c r="M21" s="7">
        <v>100.1</v>
      </c>
      <c r="N21" s="7" t="s">
        <v>196</v>
      </c>
      <c r="O21" s="7" t="s">
        <v>197</v>
      </c>
      <c r="P21" s="7" t="s">
        <v>198</v>
      </c>
    </row>
    <row r="22" spans="1:16">
      <c r="A22" s="7" t="s">
        <v>199</v>
      </c>
      <c r="B22" s="7">
        <v>2310092</v>
      </c>
      <c r="C22" s="7" t="s">
        <v>185</v>
      </c>
      <c r="D22" s="7" t="s">
        <v>186</v>
      </c>
      <c r="E22" s="7" t="s">
        <v>19</v>
      </c>
      <c r="F22" s="7" t="s">
        <v>187</v>
      </c>
      <c r="G22" s="7"/>
      <c r="H22" s="7">
        <v>1.51</v>
      </c>
      <c r="I22" s="7" t="s">
        <v>20</v>
      </c>
      <c r="J22" s="7" t="s">
        <v>200</v>
      </c>
      <c r="K22" s="7" t="s">
        <v>201</v>
      </c>
      <c r="L22" s="7">
        <v>6611382</v>
      </c>
      <c r="M22" s="7">
        <v>109.76</v>
      </c>
      <c r="N22" s="7" t="s">
        <v>202</v>
      </c>
      <c r="O22" s="7" t="s">
        <v>121</v>
      </c>
      <c r="P22" s="7" t="s">
        <v>203</v>
      </c>
    </row>
    <row r="23" spans="1:16">
      <c r="A23" s="7" t="s">
        <v>204</v>
      </c>
      <c r="B23" s="7">
        <v>1940360</v>
      </c>
      <c r="C23" s="7" t="s">
        <v>205</v>
      </c>
      <c r="D23" s="7" t="s">
        <v>186</v>
      </c>
      <c r="E23" s="7" t="s">
        <v>19</v>
      </c>
      <c r="F23" s="7" t="s">
        <v>187</v>
      </c>
      <c r="G23" s="7"/>
      <c r="H23" s="7">
        <v>0.64</v>
      </c>
      <c r="I23" s="7" t="s">
        <v>20</v>
      </c>
      <c r="J23" s="7" t="s">
        <v>206</v>
      </c>
      <c r="K23" s="7" t="s">
        <v>207</v>
      </c>
      <c r="L23" s="7">
        <v>643000</v>
      </c>
      <c r="M23" s="7">
        <v>128.4</v>
      </c>
      <c r="N23" s="7">
        <v>825.61</v>
      </c>
      <c r="O23" s="7" t="s">
        <v>33</v>
      </c>
      <c r="P23" s="7" t="s">
        <v>208</v>
      </c>
    </row>
    <row r="24" spans="1:16">
      <c r="A24" s="7" t="s">
        <v>209</v>
      </c>
      <c r="B24" s="7">
        <v>1940568</v>
      </c>
      <c r="C24" s="7" t="s">
        <v>205</v>
      </c>
      <c r="D24" s="7" t="s">
        <v>186</v>
      </c>
      <c r="E24" s="7" t="s">
        <v>19</v>
      </c>
      <c r="F24" s="7" t="s">
        <v>187</v>
      </c>
      <c r="G24" s="7"/>
      <c r="H24" s="7">
        <v>4.82</v>
      </c>
      <c r="I24" s="7" t="s">
        <v>20</v>
      </c>
      <c r="J24" s="7" t="s">
        <v>210</v>
      </c>
      <c r="K24" s="7" t="s">
        <v>211</v>
      </c>
      <c r="L24" s="7">
        <v>2887000</v>
      </c>
      <c r="M24" s="7">
        <v>105.3</v>
      </c>
      <c r="N24" s="7" t="s">
        <v>212</v>
      </c>
      <c r="O24" s="7" t="s">
        <v>213</v>
      </c>
      <c r="P24" s="7" t="s">
        <v>133</v>
      </c>
    </row>
    <row r="25" spans="1:16">
      <c r="A25" s="7" t="s">
        <v>214</v>
      </c>
      <c r="B25" s="7">
        <v>1122670</v>
      </c>
      <c r="C25" s="7" t="s">
        <v>215</v>
      </c>
      <c r="D25" s="7" t="s">
        <v>216</v>
      </c>
      <c r="E25" s="7" t="s">
        <v>217</v>
      </c>
      <c r="F25" s="7" t="s">
        <v>187</v>
      </c>
      <c r="G25" s="7"/>
      <c r="H25" s="7">
        <v>2.69</v>
      </c>
      <c r="I25" s="7" t="s">
        <v>20</v>
      </c>
      <c r="J25" s="7" t="s">
        <v>218</v>
      </c>
      <c r="K25" s="7" t="s">
        <v>198</v>
      </c>
      <c r="L25" s="7">
        <v>93480</v>
      </c>
      <c r="M25" s="7">
        <v>112.94</v>
      </c>
      <c r="N25" s="7">
        <v>105.58</v>
      </c>
      <c r="O25" s="7" t="s">
        <v>219</v>
      </c>
      <c r="P25" s="7" t="s">
        <v>107</v>
      </c>
    </row>
    <row r="26" spans="1:16">
      <c r="A26" s="7" t="s">
        <v>220</v>
      </c>
      <c r="B26" s="7">
        <v>7410152</v>
      </c>
      <c r="C26" s="7" t="s">
        <v>221</v>
      </c>
      <c r="D26" s="7" t="s">
        <v>186</v>
      </c>
      <c r="E26" s="7" t="s">
        <v>217</v>
      </c>
      <c r="F26" s="7" t="s">
        <v>187</v>
      </c>
      <c r="G26" s="7"/>
      <c r="H26" s="7">
        <v>0.96</v>
      </c>
      <c r="I26" s="7" t="s">
        <v>20</v>
      </c>
      <c r="J26" s="7" t="s">
        <v>222</v>
      </c>
      <c r="K26" s="7" t="s">
        <v>223</v>
      </c>
      <c r="L26" s="7">
        <v>1897333.96</v>
      </c>
      <c r="M26" s="7">
        <v>128.32</v>
      </c>
      <c r="N26" s="7" t="s">
        <v>224</v>
      </c>
      <c r="O26" s="7" t="s">
        <v>225</v>
      </c>
      <c r="P26" s="7" t="s">
        <v>226</v>
      </c>
    </row>
    <row r="27" spans="1:16">
      <c r="A27" s="7" t="s">
        <v>227</v>
      </c>
      <c r="B27" s="7">
        <v>7410160</v>
      </c>
      <c r="C27" s="7" t="s">
        <v>221</v>
      </c>
      <c r="D27" s="7" t="s">
        <v>186</v>
      </c>
      <c r="E27" s="7" t="s">
        <v>217</v>
      </c>
      <c r="F27" s="7" t="s">
        <v>187</v>
      </c>
      <c r="G27" s="7"/>
      <c r="H27" s="7">
        <v>2</v>
      </c>
      <c r="I27" s="7" t="s">
        <v>20</v>
      </c>
      <c r="J27" s="7" t="s">
        <v>228</v>
      </c>
      <c r="K27" s="7" t="s">
        <v>229</v>
      </c>
      <c r="L27" s="7">
        <v>170000</v>
      </c>
      <c r="M27" s="7">
        <v>133.5</v>
      </c>
      <c r="N27" s="7">
        <v>226.95</v>
      </c>
      <c r="O27" s="7" t="s">
        <v>37</v>
      </c>
      <c r="P27" s="7" t="s">
        <v>113</v>
      </c>
    </row>
    <row r="28" spans="1:16">
      <c r="A28" s="7" t="s">
        <v>230</v>
      </c>
      <c r="B28" s="7">
        <v>7410186</v>
      </c>
      <c r="C28" s="7" t="s">
        <v>221</v>
      </c>
      <c r="D28" s="7" t="s">
        <v>186</v>
      </c>
      <c r="E28" s="7" t="s">
        <v>217</v>
      </c>
      <c r="F28" s="7" t="s">
        <v>187</v>
      </c>
      <c r="G28" s="7"/>
      <c r="H28" s="7">
        <v>1.18</v>
      </c>
      <c r="I28" s="7" t="s">
        <v>20</v>
      </c>
      <c r="J28" s="7" t="s">
        <v>231</v>
      </c>
      <c r="K28" s="7" t="s">
        <v>78</v>
      </c>
      <c r="L28" s="7">
        <v>4536291</v>
      </c>
      <c r="M28" s="7">
        <v>118.31</v>
      </c>
      <c r="N28" s="7" t="s">
        <v>232</v>
      </c>
      <c r="O28" s="7" t="s">
        <v>233</v>
      </c>
      <c r="P28" s="7" t="s">
        <v>234</v>
      </c>
    </row>
    <row r="29" spans="1:16">
      <c r="A29" s="7" t="s">
        <v>235</v>
      </c>
      <c r="B29" s="7">
        <v>1940303</v>
      </c>
      <c r="C29" s="7" t="s">
        <v>205</v>
      </c>
      <c r="D29" s="7" t="s">
        <v>186</v>
      </c>
      <c r="E29" s="7" t="s">
        <v>217</v>
      </c>
      <c r="F29" s="7" t="s">
        <v>187</v>
      </c>
      <c r="G29" s="7"/>
      <c r="H29" s="7">
        <v>0.31</v>
      </c>
      <c r="I29" s="7" t="s">
        <v>20</v>
      </c>
      <c r="J29" s="7" t="s">
        <v>236</v>
      </c>
      <c r="K29" s="7" t="s">
        <v>123</v>
      </c>
      <c r="L29" s="7">
        <v>1381200</v>
      </c>
      <c r="M29" s="7">
        <v>129.44</v>
      </c>
      <c r="N29" s="7" t="s">
        <v>237</v>
      </c>
      <c r="O29" s="7" t="s">
        <v>238</v>
      </c>
      <c r="P29" s="7" t="s">
        <v>239</v>
      </c>
    </row>
    <row r="30" spans="1:16">
      <c r="A30" s="7" t="s">
        <v>240</v>
      </c>
      <c r="B30" s="7">
        <v>1940386</v>
      </c>
      <c r="C30" s="7" t="s">
        <v>205</v>
      </c>
      <c r="D30" s="7" t="s">
        <v>186</v>
      </c>
      <c r="E30" s="7" t="s">
        <v>217</v>
      </c>
      <c r="F30" s="7" t="s">
        <v>187</v>
      </c>
      <c r="G30" s="7"/>
      <c r="H30" s="7">
        <v>1.67</v>
      </c>
      <c r="I30" s="7" t="s">
        <v>20</v>
      </c>
      <c r="J30" s="7" t="s">
        <v>241</v>
      </c>
      <c r="K30" s="7" t="s">
        <v>242</v>
      </c>
      <c r="L30" s="7">
        <v>1204517.48</v>
      </c>
      <c r="M30" s="7">
        <v>133.88999999999999</v>
      </c>
      <c r="N30" s="7" t="s">
        <v>243</v>
      </c>
      <c r="O30" s="7" t="s">
        <v>25</v>
      </c>
      <c r="P30" s="7" t="s">
        <v>244</v>
      </c>
    </row>
    <row r="31" spans="1:16">
      <c r="A31" s="7" t="s">
        <v>245</v>
      </c>
      <c r="B31" s="7">
        <v>1260546</v>
      </c>
      <c r="C31" s="7" t="s">
        <v>246</v>
      </c>
      <c r="D31" s="7" t="s">
        <v>216</v>
      </c>
      <c r="E31" s="7" t="s">
        <v>247</v>
      </c>
      <c r="F31" s="7" t="s">
        <v>248</v>
      </c>
      <c r="G31" s="7"/>
      <c r="H31" s="7">
        <v>6.81</v>
      </c>
      <c r="I31" s="7" t="s">
        <v>20</v>
      </c>
      <c r="J31" s="7" t="s">
        <v>249</v>
      </c>
      <c r="K31" s="7" t="s">
        <v>250</v>
      </c>
      <c r="L31" s="7">
        <v>2297800</v>
      </c>
      <c r="M31" s="7">
        <v>125.76</v>
      </c>
      <c r="N31" s="7" t="s">
        <v>251</v>
      </c>
      <c r="O31" s="7" t="s">
        <v>61</v>
      </c>
      <c r="P31" s="7" t="s">
        <v>252</v>
      </c>
    </row>
    <row r="32" spans="1:16">
      <c r="A32" s="7" t="s">
        <v>253</v>
      </c>
      <c r="B32" s="7">
        <v>1110915</v>
      </c>
      <c r="C32" s="7" t="s">
        <v>254</v>
      </c>
      <c r="D32" s="7" t="s">
        <v>255</v>
      </c>
      <c r="E32" s="7" t="s">
        <v>247</v>
      </c>
      <c r="F32" s="7" t="s">
        <v>187</v>
      </c>
      <c r="G32" s="7"/>
      <c r="H32" s="7">
        <v>10.35</v>
      </c>
      <c r="I32" s="7" t="s">
        <v>20</v>
      </c>
      <c r="J32" s="7" t="s">
        <v>256</v>
      </c>
      <c r="K32" s="7" t="s">
        <v>257</v>
      </c>
      <c r="L32" s="7">
        <v>711361</v>
      </c>
      <c r="M32" s="7">
        <v>145.94999999999999</v>
      </c>
      <c r="N32" s="7" t="s">
        <v>258</v>
      </c>
      <c r="O32" s="7" t="s">
        <v>107</v>
      </c>
      <c r="P32" s="7" t="s">
        <v>259</v>
      </c>
    </row>
    <row r="33" spans="1:16">
      <c r="A33" s="7" t="s">
        <v>260</v>
      </c>
      <c r="B33" s="7">
        <v>3900206</v>
      </c>
      <c r="C33" s="7" t="s">
        <v>261</v>
      </c>
      <c r="D33" s="7" t="s">
        <v>216</v>
      </c>
      <c r="E33" s="7" t="s">
        <v>262</v>
      </c>
      <c r="F33" s="7" t="s">
        <v>248</v>
      </c>
      <c r="G33" s="7"/>
      <c r="H33" s="7">
        <v>2.36</v>
      </c>
      <c r="I33" s="7" t="s">
        <v>20</v>
      </c>
      <c r="J33" s="7" t="s">
        <v>125</v>
      </c>
      <c r="K33" s="7" t="s">
        <v>263</v>
      </c>
      <c r="L33" s="7">
        <v>136490.93</v>
      </c>
      <c r="M33" s="7">
        <v>134.68</v>
      </c>
      <c r="N33" s="7">
        <v>183.83</v>
      </c>
      <c r="O33" s="7" t="s">
        <v>37</v>
      </c>
      <c r="P33" s="7" t="s">
        <v>264</v>
      </c>
    </row>
    <row r="34" spans="1:16">
      <c r="A34" s="7" t="s">
        <v>265</v>
      </c>
      <c r="B34" s="7">
        <v>1107333</v>
      </c>
      <c r="C34" s="7" t="s">
        <v>266</v>
      </c>
      <c r="D34" s="7" t="s">
        <v>267</v>
      </c>
      <c r="E34" s="7" t="s">
        <v>262</v>
      </c>
      <c r="F34" s="7" t="s">
        <v>187</v>
      </c>
      <c r="G34" s="7"/>
      <c r="H34" s="7">
        <v>1.71</v>
      </c>
      <c r="I34" s="7" t="s">
        <v>20</v>
      </c>
      <c r="J34" s="7" t="s">
        <v>268</v>
      </c>
      <c r="K34" s="7" t="s">
        <v>198</v>
      </c>
      <c r="L34" s="7">
        <v>44107.8</v>
      </c>
      <c r="M34" s="7">
        <v>128.35</v>
      </c>
      <c r="N34" s="7">
        <v>56.61</v>
      </c>
      <c r="O34" s="7" t="s">
        <v>45</v>
      </c>
      <c r="P34" s="7" t="s">
        <v>219</v>
      </c>
    </row>
    <row r="35" spans="1:16">
      <c r="A35" s="7" t="s">
        <v>269</v>
      </c>
      <c r="B35" s="7">
        <v>6110431</v>
      </c>
      <c r="C35" s="7" t="s">
        <v>270</v>
      </c>
      <c r="D35" s="7" t="s">
        <v>216</v>
      </c>
      <c r="E35" s="7" t="s">
        <v>148</v>
      </c>
      <c r="F35" s="7" t="s">
        <v>271</v>
      </c>
      <c r="G35" s="7"/>
      <c r="H35" s="7">
        <v>4.58</v>
      </c>
      <c r="I35" s="7" t="s">
        <v>20</v>
      </c>
      <c r="J35" s="7" t="s">
        <v>272</v>
      </c>
      <c r="K35" s="7" t="s">
        <v>273</v>
      </c>
      <c r="L35" s="7">
        <v>571661.36</v>
      </c>
      <c r="M35" s="7">
        <v>106.43</v>
      </c>
      <c r="N35" s="7">
        <v>608.41999999999996</v>
      </c>
      <c r="O35" s="7" t="s">
        <v>33</v>
      </c>
      <c r="P35" s="7" t="s">
        <v>101</v>
      </c>
    </row>
    <row r="36" spans="1:16">
      <c r="A36" s="7" t="s">
        <v>274</v>
      </c>
      <c r="B36" s="7">
        <v>6080188</v>
      </c>
      <c r="C36" s="7" t="s">
        <v>275</v>
      </c>
      <c r="D36" s="7" t="s">
        <v>276</v>
      </c>
      <c r="E36" s="7" t="s">
        <v>148</v>
      </c>
      <c r="F36" s="7" t="s">
        <v>187</v>
      </c>
      <c r="G36" s="7"/>
      <c r="H36" s="7">
        <v>1.65</v>
      </c>
      <c r="I36" s="7" t="s">
        <v>20</v>
      </c>
      <c r="J36" s="7" t="s">
        <v>236</v>
      </c>
      <c r="K36" s="7" t="s">
        <v>277</v>
      </c>
      <c r="L36" s="7">
        <v>156224.4</v>
      </c>
      <c r="M36" s="7">
        <v>131.19</v>
      </c>
      <c r="N36" s="7">
        <v>204.95</v>
      </c>
      <c r="O36" s="7" t="s">
        <v>103</v>
      </c>
      <c r="P36" s="7" t="s">
        <v>113</v>
      </c>
    </row>
    <row r="37" spans="1:16">
      <c r="A37" s="7" t="s">
        <v>278</v>
      </c>
      <c r="B37" s="7">
        <v>6390207</v>
      </c>
      <c r="C37" s="7" t="s">
        <v>279</v>
      </c>
      <c r="D37" s="7" t="s">
        <v>280</v>
      </c>
      <c r="E37" s="7" t="s">
        <v>281</v>
      </c>
      <c r="F37" s="7" t="s">
        <v>248</v>
      </c>
      <c r="G37" s="7"/>
      <c r="H37" s="7">
        <v>6.04</v>
      </c>
      <c r="I37" s="7" t="s">
        <v>20</v>
      </c>
      <c r="J37" s="7" t="s">
        <v>282</v>
      </c>
      <c r="K37" s="7" t="s">
        <v>283</v>
      </c>
      <c r="L37" s="7">
        <v>1071027</v>
      </c>
      <c r="M37" s="7">
        <v>134.05000000000001</v>
      </c>
      <c r="N37" s="7" t="s">
        <v>284</v>
      </c>
      <c r="O37" s="7" t="s">
        <v>33</v>
      </c>
      <c r="P37" s="7" t="s">
        <v>64</v>
      </c>
    </row>
    <row r="38" spans="1:16">
      <c r="A38" s="7" t="s">
        <v>285</v>
      </c>
      <c r="B38" s="7">
        <v>1113034</v>
      </c>
      <c r="C38" s="7" t="s">
        <v>286</v>
      </c>
      <c r="D38" s="7" t="s">
        <v>181</v>
      </c>
      <c r="E38" s="7" t="s">
        <v>287</v>
      </c>
      <c r="F38" s="7" t="s">
        <v>187</v>
      </c>
      <c r="G38" s="7"/>
      <c r="H38" s="7">
        <v>1.99</v>
      </c>
      <c r="I38" s="7" t="s">
        <v>20</v>
      </c>
      <c r="J38" s="7" t="s">
        <v>288</v>
      </c>
      <c r="K38" s="7" t="s">
        <v>289</v>
      </c>
      <c r="L38" s="7">
        <v>402857.15</v>
      </c>
      <c r="M38" s="7">
        <v>75.75</v>
      </c>
      <c r="N38" s="7">
        <v>305.16000000000003</v>
      </c>
      <c r="O38" s="7" t="s">
        <v>33</v>
      </c>
      <c r="P38" s="7" t="s">
        <v>213</v>
      </c>
    </row>
    <row r="39" spans="1:16">
      <c r="A39" s="7" t="s">
        <v>290</v>
      </c>
      <c r="B39" s="7">
        <v>1123371</v>
      </c>
      <c r="C39" s="7" t="s">
        <v>291</v>
      </c>
      <c r="D39" s="7" t="s">
        <v>216</v>
      </c>
      <c r="E39" s="7"/>
      <c r="F39" s="7"/>
      <c r="G39" s="7"/>
      <c r="H39" s="7">
        <v>2.44</v>
      </c>
      <c r="I39" s="7" t="s">
        <v>20</v>
      </c>
      <c r="J39" s="7" t="s">
        <v>292</v>
      </c>
      <c r="K39" s="7" t="s">
        <v>293</v>
      </c>
      <c r="L39" s="7">
        <v>123300.01</v>
      </c>
      <c r="M39" s="7">
        <v>107.95</v>
      </c>
      <c r="N39" s="7">
        <v>133.1</v>
      </c>
      <c r="O39" s="7" t="s">
        <v>103</v>
      </c>
      <c r="P39" s="7" t="s">
        <v>33</v>
      </c>
    </row>
    <row r="40" spans="1:16">
      <c r="A40" s="7" t="s">
        <v>294</v>
      </c>
      <c r="B40" s="7">
        <v>1128321</v>
      </c>
      <c r="C40" s="7" t="s">
        <v>295</v>
      </c>
      <c r="D40" s="7" t="s">
        <v>267</v>
      </c>
      <c r="E40" s="7"/>
      <c r="F40" s="7"/>
      <c r="G40" s="7"/>
      <c r="H40" s="7">
        <v>3.21</v>
      </c>
      <c r="I40" s="7" t="s">
        <v>20</v>
      </c>
      <c r="J40" s="7" t="s">
        <v>296</v>
      </c>
      <c r="K40" s="7" t="s">
        <v>297</v>
      </c>
      <c r="L40" s="7">
        <v>412000</v>
      </c>
      <c r="M40" s="7">
        <v>113.02</v>
      </c>
      <c r="N40" s="7">
        <v>465.64</v>
      </c>
      <c r="O40" s="7" t="s">
        <v>197</v>
      </c>
      <c r="P40" s="7" t="s">
        <v>298</v>
      </c>
    </row>
    <row r="41" spans="1:16">
      <c r="A41" s="6" t="s">
        <v>299</v>
      </c>
      <c r="B41" s="6"/>
      <c r="C41" s="6"/>
      <c r="D41" s="6"/>
      <c r="E41" s="6"/>
      <c r="F41" s="6"/>
      <c r="G41" s="6"/>
      <c r="H41" s="6">
        <v>2.71</v>
      </c>
      <c r="I41" s="6"/>
      <c r="J41" s="6"/>
      <c r="K41" s="6" t="s">
        <v>300</v>
      </c>
      <c r="L41" s="6" t="s">
        <v>301</v>
      </c>
      <c r="M41" s="6"/>
      <c r="N41" s="6" t="s">
        <v>302</v>
      </c>
      <c r="O41" s="6"/>
      <c r="P41" s="6" t="s">
        <v>303</v>
      </c>
    </row>
    <row r="43" spans="1:16">
      <c r="A43" s="6" t="s">
        <v>304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305</v>
      </c>
      <c r="B44" s="7">
        <v>1110931</v>
      </c>
      <c r="C44" s="7" t="s">
        <v>254</v>
      </c>
      <c r="D44" s="7" t="s">
        <v>255</v>
      </c>
      <c r="E44" s="7" t="s">
        <v>247</v>
      </c>
      <c r="F44" s="7" t="s">
        <v>187</v>
      </c>
      <c r="G44" s="7"/>
      <c r="H44" s="7">
        <v>1.1399999999999999</v>
      </c>
      <c r="I44" s="7" t="s">
        <v>20</v>
      </c>
      <c r="J44" s="7" t="s">
        <v>306</v>
      </c>
      <c r="K44" s="7" t="s">
        <v>307</v>
      </c>
      <c r="L44" s="7">
        <v>111000.03</v>
      </c>
      <c r="M44" s="7">
        <v>108.41</v>
      </c>
      <c r="N44" s="7">
        <v>120.34</v>
      </c>
      <c r="O44" s="7" t="s">
        <v>37</v>
      </c>
      <c r="P44" s="7" t="s">
        <v>33</v>
      </c>
    </row>
    <row r="45" spans="1:16">
      <c r="A45" s="7" t="s">
        <v>308</v>
      </c>
      <c r="B45" s="7">
        <v>1118843</v>
      </c>
      <c r="C45" s="7" t="s">
        <v>309</v>
      </c>
      <c r="D45" s="7" t="s">
        <v>310</v>
      </c>
      <c r="E45" s="7" t="s">
        <v>247</v>
      </c>
      <c r="F45" s="7" t="s">
        <v>187</v>
      </c>
      <c r="G45" s="7"/>
      <c r="H45" s="7">
        <v>1.69</v>
      </c>
      <c r="I45" s="7" t="s">
        <v>20</v>
      </c>
      <c r="J45" s="7" t="s">
        <v>115</v>
      </c>
      <c r="K45" s="7" t="s">
        <v>311</v>
      </c>
      <c r="L45" s="7">
        <v>126240</v>
      </c>
      <c r="M45" s="7">
        <v>108.88</v>
      </c>
      <c r="N45" s="7">
        <v>137.44999999999999</v>
      </c>
      <c r="O45" s="7" t="s">
        <v>219</v>
      </c>
      <c r="P45" s="7" t="s">
        <v>33</v>
      </c>
    </row>
    <row r="46" spans="1:16">
      <c r="A46" s="7" t="s">
        <v>312</v>
      </c>
      <c r="B46" s="7">
        <v>1113661</v>
      </c>
      <c r="C46" s="7" t="s">
        <v>266</v>
      </c>
      <c r="D46" s="7" t="s">
        <v>313</v>
      </c>
      <c r="E46" s="7" t="s">
        <v>262</v>
      </c>
      <c r="F46" s="7" t="s">
        <v>187</v>
      </c>
      <c r="G46" s="7"/>
      <c r="H46" s="7">
        <v>1.22</v>
      </c>
      <c r="I46" s="7" t="s">
        <v>20</v>
      </c>
      <c r="J46" s="7" t="s">
        <v>130</v>
      </c>
      <c r="K46" s="7" t="s">
        <v>314</v>
      </c>
      <c r="L46" s="7">
        <v>202000.07</v>
      </c>
      <c r="M46" s="7">
        <v>110.84</v>
      </c>
      <c r="N46" s="7">
        <v>223.9</v>
      </c>
      <c r="O46" s="7" t="s">
        <v>219</v>
      </c>
      <c r="P46" s="7" t="s">
        <v>113</v>
      </c>
    </row>
    <row r="47" spans="1:16">
      <c r="A47" s="7" t="s">
        <v>315</v>
      </c>
      <c r="B47" s="7">
        <v>6080212</v>
      </c>
      <c r="C47" s="7" t="s">
        <v>275</v>
      </c>
      <c r="D47" s="7" t="s">
        <v>280</v>
      </c>
      <c r="E47" s="7" t="s">
        <v>148</v>
      </c>
      <c r="F47" s="7" t="s">
        <v>187</v>
      </c>
      <c r="G47" s="7"/>
      <c r="H47" s="7">
        <v>1.65</v>
      </c>
      <c r="I47" s="7" t="s">
        <v>20</v>
      </c>
      <c r="J47" s="7" t="s">
        <v>316</v>
      </c>
      <c r="K47" s="7" t="s">
        <v>317</v>
      </c>
      <c r="L47" s="7">
        <v>139867.79999999999</v>
      </c>
      <c r="M47" s="7">
        <v>108.46</v>
      </c>
      <c r="N47" s="7">
        <v>151.69999999999999</v>
      </c>
      <c r="O47" s="7" t="s">
        <v>113</v>
      </c>
      <c r="P47" s="7" t="s">
        <v>103</v>
      </c>
    </row>
    <row r="48" spans="1:16">
      <c r="A48" s="7" t="s">
        <v>318</v>
      </c>
      <c r="B48" s="7">
        <v>4250155</v>
      </c>
      <c r="C48" s="7" t="s">
        <v>319</v>
      </c>
      <c r="D48" s="7" t="s">
        <v>216</v>
      </c>
      <c r="E48" s="7" t="s">
        <v>281</v>
      </c>
      <c r="F48" s="7" t="s">
        <v>187</v>
      </c>
      <c r="G48" s="7"/>
      <c r="H48" s="7">
        <v>0.65</v>
      </c>
      <c r="I48" s="7" t="s">
        <v>20</v>
      </c>
      <c r="J48" s="7" t="s">
        <v>320</v>
      </c>
      <c r="K48" s="7" t="s">
        <v>321</v>
      </c>
      <c r="L48" s="7">
        <v>2500.0100000000002</v>
      </c>
      <c r="M48" s="7">
        <v>105.87</v>
      </c>
      <c r="N48" s="7">
        <v>2.65</v>
      </c>
      <c r="O48" s="7" t="s">
        <v>37</v>
      </c>
      <c r="P48" s="7" t="s">
        <v>45</v>
      </c>
    </row>
    <row r="49" spans="1:16">
      <c r="A49" s="6" t="s">
        <v>322</v>
      </c>
      <c r="B49" s="6"/>
      <c r="C49" s="6"/>
      <c r="D49" s="6"/>
      <c r="E49" s="6"/>
      <c r="F49" s="6"/>
      <c r="G49" s="6"/>
      <c r="H49" s="6">
        <v>1.41</v>
      </c>
      <c r="I49" s="6"/>
      <c r="J49" s="6"/>
      <c r="K49" s="6" t="s">
        <v>323</v>
      </c>
      <c r="L49" s="6" t="s">
        <v>324</v>
      </c>
      <c r="M49" s="6"/>
      <c r="N49" s="6">
        <v>636.03</v>
      </c>
      <c r="O49" s="6"/>
      <c r="P49" s="6" t="s">
        <v>101</v>
      </c>
    </row>
    <row r="51" spans="1:16">
      <c r="A51" s="6" t="s">
        <v>325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7" t="s">
        <v>326</v>
      </c>
      <c r="B52" s="7">
        <v>1121193</v>
      </c>
      <c r="C52" s="7" t="s">
        <v>327</v>
      </c>
      <c r="D52" s="7" t="s">
        <v>328</v>
      </c>
      <c r="E52" s="7"/>
      <c r="F52" s="7"/>
      <c r="G52" s="7"/>
      <c r="H52" s="7">
        <v>1.65</v>
      </c>
      <c r="I52" s="7" t="s">
        <v>20</v>
      </c>
      <c r="J52" s="7" t="s">
        <v>329</v>
      </c>
      <c r="K52" s="7" t="s">
        <v>330</v>
      </c>
      <c r="L52" s="7">
        <v>134900</v>
      </c>
      <c r="M52" s="7">
        <v>111.1</v>
      </c>
      <c r="N52" s="7">
        <v>149.87</v>
      </c>
      <c r="O52" s="7" t="s">
        <v>219</v>
      </c>
      <c r="P52" s="7" t="s">
        <v>103</v>
      </c>
    </row>
    <row r="53" spans="1:16">
      <c r="A53" s="6" t="s">
        <v>331</v>
      </c>
      <c r="B53" s="6"/>
      <c r="C53" s="6"/>
      <c r="D53" s="6"/>
      <c r="E53" s="6"/>
      <c r="F53" s="6"/>
      <c r="G53" s="6"/>
      <c r="H53" s="6">
        <v>1.65</v>
      </c>
      <c r="I53" s="6"/>
      <c r="J53" s="6"/>
      <c r="K53" s="6" t="s">
        <v>330</v>
      </c>
      <c r="L53" s="6" t="s">
        <v>332</v>
      </c>
      <c r="M53" s="6"/>
      <c r="N53" s="6">
        <v>149.87</v>
      </c>
      <c r="O53" s="6"/>
      <c r="P53" s="6" t="s">
        <v>103</v>
      </c>
    </row>
    <row r="55" spans="1:16">
      <c r="A55" s="6" t="s">
        <v>333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 t="s">
        <v>334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67</v>
      </c>
      <c r="M56" s="6"/>
      <c r="N56" s="6" t="s">
        <v>67</v>
      </c>
      <c r="O56" s="6"/>
      <c r="P56" s="6" t="s">
        <v>45</v>
      </c>
    </row>
    <row r="58" spans="1:16">
      <c r="A58" s="4" t="s">
        <v>335</v>
      </c>
      <c r="B58" s="4"/>
      <c r="C58" s="4"/>
      <c r="D58" s="4"/>
      <c r="E58" s="4"/>
      <c r="F58" s="4"/>
      <c r="G58" s="4"/>
      <c r="H58" s="4">
        <v>2.69</v>
      </c>
      <c r="I58" s="4"/>
      <c r="J58" s="4"/>
      <c r="K58" s="4" t="s">
        <v>336</v>
      </c>
      <c r="L58" s="4" t="s">
        <v>337</v>
      </c>
      <c r="M58" s="4"/>
      <c r="N58" s="4" t="s">
        <v>338</v>
      </c>
      <c r="O58" s="4"/>
      <c r="P58" s="4" t="s">
        <v>339</v>
      </c>
    </row>
    <row r="61" spans="1:16">
      <c r="A61" s="4" t="s">
        <v>340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6" t="s">
        <v>341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 t="s">
        <v>342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67</v>
      </c>
      <c r="M63" s="6"/>
      <c r="N63" s="6" t="s">
        <v>67</v>
      </c>
      <c r="O63" s="6"/>
      <c r="P63" s="6" t="s">
        <v>45</v>
      </c>
    </row>
    <row r="65" spans="1:16">
      <c r="A65" s="6" t="s">
        <v>343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7" t="s">
        <v>344</v>
      </c>
      <c r="B66" s="7" t="s">
        <v>345</v>
      </c>
      <c r="C66" s="7" t="s">
        <v>346</v>
      </c>
      <c r="D66" s="7" t="s">
        <v>347</v>
      </c>
      <c r="E66" s="7" t="s">
        <v>348</v>
      </c>
      <c r="F66" s="7" t="s">
        <v>149</v>
      </c>
      <c r="G66" s="7"/>
      <c r="H66" s="7">
        <v>13.86</v>
      </c>
      <c r="I66" s="7" t="s">
        <v>40</v>
      </c>
      <c r="J66" s="7" t="s">
        <v>115</v>
      </c>
      <c r="K66" s="7" t="s">
        <v>349</v>
      </c>
      <c r="L66" s="7">
        <v>565335</v>
      </c>
      <c r="M66" s="7">
        <v>103.82</v>
      </c>
      <c r="N66" s="7">
        <v>587.09</v>
      </c>
      <c r="O66" s="7" t="s">
        <v>45</v>
      </c>
      <c r="P66" s="7" t="s">
        <v>350</v>
      </c>
    </row>
    <row r="67" spans="1:16">
      <c r="A67" s="7" t="s">
        <v>351</v>
      </c>
      <c r="B67" s="7" t="s">
        <v>352</v>
      </c>
      <c r="C67" s="7" t="s">
        <v>353</v>
      </c>
      <c r="D67" s="7" t="s">
        <v>354</v>
      </c>
      <c r="E67" s="7" t="s">
        <v>348</v>
      </c>
      <c r="F67" s="7" t="s">
        <v>149</v>
      </c>
      <c r="G67" s="7"/>
      <c r="H67" s="7">
        <v>1.06</v>
      </c>
      <c r="I67" s="7" t="s">
        <v>355</v>
      </c>
      <c r="J67" s="7" t="s">
        <v>356</v>
      </c>
      <c r="K67" s="7" t="s">
        <v>357</v>
      </c>
      <c r="L67" s="7">
        <v>13584.6</v>
      </c>
      <c r="M67" s="7">
        <v>99.03</v>
      </c>
      <c r="N67" s="7">
        <v>13.94</v>
      </c>
      <c r="O67" s="7" t="s">
        <v>45</v>
      </c>
      <c r="P67" s="7" t="s">
        <v>45</v>
      </c>
    </row>
    <row r="68" spans="1:16">
      <c r="A68" s="7" t="s">
        <v>358</v>
      </c>
      <c r="B68" s="7" t="s">
        <v>359</v>
      </c>
      <c r="C68" s="7" t="s">
        <v>360</v>
      </c>
      <c r="D68" s="7" t="s">
        <v>361</v>
      </c>
      <c r="E68" s="7" t="s">
        <v>348</v>
      </c>
      <c r="F68" s="7" t="s">
        <v>149</v>
      </c>
      <c r="G68" s="7"/>
      <c r="H68" s="7">
        <v>3.69</v>
      </c>
      <c r="I68" s="7" t="s">
        <v>40</v>
      </c>
      <c r="J68" s="7" t="s">
        <v>362</v>
      </c>
      <c r="K68" s="7" t="s">
        <v>363</v>
      </c>
      <c r="L68" s="7">
        <v>306685</v>
      </c>
      <c r="M68" s="7">
        <v>132.56</v>
      </c>
      <c r="N68" s="7">
        <v>422.32</v>
      </c>
      <c r="O68" s="7" t="s">
        <v>45</v>
      </c>
      <c r="P68" s="7" t="s">
        <v>225</v>
      </c>
    </row>
    <row r="69" spans="1:16">
      <c r="A69" s="7" t="s">
        <v>364</v>
      </c>
      <c r="B69" s="7" t="s">
        <v>365</v>
      </c>
      <c r="C69" s="7" t="s">
        <v>366</v>
      </c>
      <c r="D69" s="7" t="s">
        <v>361</v>
      </c>
      <c r="E69" s="7" t="s">
        <v>148</v>
      </c>
      <c r="F69" s="7" t="s">
        <v>149</v>
      </c>
      <c r="G69" s="7"/>
      <c r="H69" s="7">
        <v>0.14000000000000001</v>
      </c>
      <c r="I69" s="7" t="s">
        <v>355</v>
      </c>
      <c r="J69" s="7" t="s">
        <v>150</v>
      </c>
      <c r="K69" s="7" t="s">
        <v>367</v>
      </c>
      <c r="L69" s="7">
        <v>102639.2</v>
      </c>
      <c r="M69" s="7">
        <v>99.72</v>
      </c>
      <c r="N69" s="7">
        <v>106.09</v>
      </c>
      <c r="O69" s="7" t="s">
        <v>45</v>
      </c>
      <c r="P69" s="7" t="s">
        <v>107</v>
      </c>
    </row>
    <row r="70" spans="1:16">
      <c r="A70" s="7" t="s">
        <v>368</v>
      </c>
      <c r="B70" s="7" t="s">
        <v>369</v>
      </c>
      <c r="C70" s="7" t="s">
        <v>370</v>
      </c>
      <c r="D70" s="7" t="s">
        <v>361</v>
      </c>
      <c r="E70" s="7" t="s">
        <v>148</v>
      </c>
      <c r="F70" s="7" t="s">
        <v>149</v>
      </c>
      <c r="G70" s="7"/>
      <c r="H70" s="7">
        <v>5.18</v>
      </c>
      <c r="I70" s="7" t="s">
        <v>40</v>
      </c>
      <c r="J70" s="7" t="s">
        <v>228</v>
      </c>
      <c r="K70" s="7" t="s">
        <v>371</v>
      </c>
      <c r="L70" s="7">
        <v>336245</v>
      </c>
      <c r="M70" s="7">
        <v>108.05</v>
      </c>
      <c r="N70" s="7">
        <v>366.11</v>
      </c>
      <c r="O70" s="7" t="s">
        <v>45</v>
      </c>
      <c r="P70" s="7" t="s">
        <v>372</v>
      </c>
    </row>
    <row r="71" spans="1:16">
      <c r="A71" s="7" t="s">
        <v>373</v>
      </c>
      <c r="B71" s="7" t="s">
        <v>374</v>
      </c>
      <c r="C71" s="7" t="s">
        <v>375</v>
      </c>
      <c r="D71" s="7" t="s">
        <v>361</v>
      </c>
      <c r="E71" s="7" t="s">
        <v>148</v>
      </c>
      <c r="F71" s="7" t="s">
        <v>149</v>
      </c>
      <c r="G71" s="7"/>
      <c r="H71" s="7">
        <v>6.32</v>
      </c>
      <c r="I71" s="7" t="s">
        <v>40</v>
      </c>
      <c r="J71" s="7" t="s">
        <v>236</v>
      </c>
      <c r="K71" s="7" t="s">
        <v>376</v>
      </c>
      <c r="L71" s="7">
        <v>1056770</v>
      </c>
      <c r="M71" s="7">
        <v>107.89</v>
      </c>
      <c r="N71" s="7" t="s">
        <v>377</v>
      </c>
      <c r="O71" s="7" t="s">
        <v>37</v>
      </c>
      <c r="P71" s="7" t="s">
        <v>378</v>
      </c>
    </row>
    <row r="72" spans="1:16">
      <c r="A72" s="7" t="s">
        <v>379</v>
      </c>
      <c r="B72" s="7" t="s">
        <v>380</v>
      </c>
      <c r="C72" s="7" t="s">
        <v>381</v>
      </c>
      <c r="D72" s="7" t="s">
        <v>354</v>
      </c>
      <c r="E72" s="7" t="s">
        <v>281</v>
      </c>
      <c r="F72" s="7" t="s">
        <v>149</v>
      </c>
      <c r="G72" s="7"/>
      <c r="H72" s="7">
        <v>7.86</v>
      </c>
      <c r="I72" s="7" t="s">
        <v>40</v>
      </c>
      <c r="J72" s="7" t="s">
        <v>382</v>
      </c>
      <c r="K72" s="7" t="s">
        <v>383</v>
      </c>
      <c r="L72" s="7">
        <v>598590</v>
      </c>
      <c r="M72" s="7">
        <v>102.43</v>
      </c>
      <c r="N72" s="7">
        <v>617.23</v>
      </c>
      <c r="O72" s="7" t="s">
        <v>37</v>
      </c>
      <c r="P72" s="7" t="s">
        <v>101</v>
      </c>
    </row>
    <row r="73" spans="1:16">
      <c r="A73" s="7" t="s">
        <v>384</v>
      </c>
      <c r="B73" s="7" t="s">
        <v>385</v>
      </c>
      <c r="C73" s="7" t="s">
        <v>386</v>
      </c>
      <c r="D73" s="7" t="s">
        <v>387</v>
      </c>
      <c r="E73" s="7" t="s">
        <v>281</v>
      </c>
      <c r="F73" s="7" t="s">
        <v>149</v>
      </c>
      <c r="G73" s="7"/>
      <c r="H73" s="7">
        <v>5.48</v>
      </c>
      <c r="I73" s="7" t="s">
        <v>40</v>
      </c>
      <c r="J73" s="7" t="s">
        <v>388</v>
      </c>
      <c r="K73" s="7" t="s">
        <v>389</v>
      </c>
      <c r="L73" s="7">
        <v>554250</v>
      </c>
      <c r="M73" s="7">
        <v>112.06</v>
      </c>
      <c r="N73" s="7">
        <v>625.97</v>
      </c>
      <c r="O73" s="7" t="s">
        <v>45</v>
      </c>
      <c r="P73" s="7" t="s">
        <v>101</v>
      </c>
    </row>
    <row r="74" spans="1:16">
      <c r="A74" s="7" t="s">
        <v>390</v>
      </c>
      <c r="B74" s="7" t="s">
        <v>391</v>
      </c>
      <c r="C74" s="7" t="s">
        <v>392</v>
      </c>
      <c r="D74" s="7" t="s">
        <v>361</v>
      </c>
      <c r="E74" s="7" t="s">
        <v>281</v>
      </c>
      <c r="F74" s="7" t="s">
        <v>149</v>
      </c>
      <c r="G74" s="7"/>
      <c r="H74" s="7">
        <v>7.68</v>
      </c>
      <c r="I74" s="7" t="s">
        <v>40</v>
      </c>
      <c r="J74" s="7" t="s">
        <v>393</v>
      </c>
      <c r="K74" s="7" t="s">
        <v>394</v>
      </c>
      <c r="L74" s="7">
        <v>391670</v>
      </c>
      <c r="M74" s="7">
        <v>107.9</v>
      </c>
      <c r="N74" s="7">
        <v>424.99</v>
      </c>
      <c r="O74" s="7" t="s">
        <v>45</v>
      </c>
      <c r="P74" s="7" t="s">
        <v>225</v>
      </c>
    </row>
    <row r="75" spans="1:16">
      <c r="A75" s="7" t="s">
        <v>395</v>
      </c>
      <c r="B75" s="7" t="s">
        <v>396</v>
      </c>
      <c r="C75" s="7" t="s">
        <v>397</v>
      </c>
      <c r="D75" s="7" t="s">
        <v>361</v>
      </c>
      <c r="E75" s="7" t="s">
        <v>281</v>
      </c>
      <c r="F75" s="7" t="s">
        <v>149</v>
      </c>
      <c r="G75" s="7"/>
      <c r="H75" s="7">
        <v>7.24</v>
      </c>
      <c r="I75" s="7" t="s">
        <v>40</v>
      </c>
      <c r="J75" s="7" t="s">
        <v>398</v>
      </c>
      <c r="K75" s="7" t="s">
        <v>399</v>
      </c>
      <c r="L75" s="7">
        <v>617065</v>
      </c>
      <c r="M75" s="7">
        <v>96.25</v>
      </c>
      <c r="N75" s="7">
        <v>597.53</v>
      </c>
      <c r="O75" s="7" t="s">
        <v>37</v>
      </c>
      <c r="P75" s="7" t="s">
        <v>350</v>
      </c>
    </row>
    <row r="76" spans="1:16">
      <c r="A76" s="7" t="s">
        <v>400</v>
      </c>
      <c r="B76" s="7" t="s">
        <v>401</v>
      </c>
      <c r="C76" s="7" t="s">
        <v>402</v>
      </c>
      <c r="D76" s="7" t="s">
        <v>403</v>
      </c>
      <c r="E76" s="7" t="s">
        <v>281</v>
      </c>
      <c r="F76" s="7" t="s">
        <v>149</v>
      </c>
      <c r="G76" s="7"/>
      <c r="H76" s="7">
        <v>0.51</v>
      </c>
      <c r="I76" s="7" t="s">
        <v>40</v>
      </c>
      <c r="J76" s="7" t="s">
        <v>256</v>
      </c>
      <c r="K76" s="29">
        <v>3.7499999999999999E-2</v>
      </c>
      <c r="L76" s="7">
        <v>1104805</v>
      </c>
      <c r="M76" s="7">
        <v>110.83</v>
      </c>
      <c r="N76" s="7" t="s">
        <v>404</v>
      </c>
      <c r="O76" s="7" t="s">
        <v>45</v>
      </c>
      <c r="P76" s="7" t="s">
        <v>405</v>
      </c>
    </row>
    <row r="77" spans="1:16">
      <c r="A77" s="7" t="s">
        <v>406</v>
      </c>
      <c r="B77" s="7" t="s">
        <v>407</v>
      </c>
      <c r="C77" s="7" t="s">
        <v>408</v>
      </c>
      <c r="D77" s="7" t="s">
        <v>361</v>
      </c>
      <c r="E77" s="7" t="s">
        <v>409</v>
      </c>
      <c r="F77" s="7" t="s">
        <v>149</v>
      </c>
      <c r="G77" s="7"/>
      <c r="H77" s="7">
        <v>3.59</v>
      </c>
      <c r="I77" s="7" t="s">
        <v>40</v>
      </c>
      <c r="J77" s="7" t="s">
        <v>410</v>
      </c>
      <c r="K77" s="7" t="s">
        <v>411</v>
      </c>
      <c r="L77" s="7">
        <v>59120</v>
      </c>
      <c r="M77" s="7">
        <v>117.05</v>
      </c>
      <c r="N77" s="7">
        <v>70.92</v>
      </c>
      <c r="O77" s="7" t="s">
        <v>45</v>
      </c>
      <c r="P77" s="7" t="s">
        <v>219</v>
      </c>
    </row>
    <row r="78" spans="1:16">
      <c r="A78" s="7" t="s">
        <v>412</v>
      </c>
      <c r="B78" s="7" t="s">
        <v>413</v>
      </c>
      <c r="C78" s="7" t="s">
        <v>414</v>
      </c>
      <c r="D78" s="7" t="s">
        <v>361</v>
      </c>
      <c r="E78" s="7" t="s">
        <v>409</v>
      </c>
      <c r="F78" s="7" t="s">
        <v>149</v>
      </c>
      <c r="G78" s="7"/>
      <c r="H78" s="7">
        <v>7.79</v>
      </c>
      <c r="I78" s="7" t="s">
        <v>40</v>
      </c>
      <c r="J78" s="7" t="s">
        <v>415</v>
      </c>
      <c r="K78" s="7" t="s">
        <v>416</v>
      </c>
      <c r="L78" s="7">
        <v>942225</v>
      </c>
      <c r="M78" s="7">
        <v>102.33</v>
      </c>
      <c r="N78" s="7">
        <v>971.57</v>
      </c>
      <c r="O78" s="7" t="s">
        <v>37</v>
      </c>
      <c r="P78" s="7" t="s">
        <v>417</v>
      </c>
    </row>
    <row r="79" spans="1:16">
      <c r="A79" s="7" t="s">
        <v>418</v>
      </c>
      <c r="B79" s="7" t="s">
        <v>419</v>
      </c>
      <c r="C79" s="7" t="s">
        <v>366</v>
      </c>
      <c r="D79" s="7" t="s">
        <v>361</v>
      </c>
      <c r="E79" s="7" t="s">
        <v>409</v>
      </c>
      <c r="F79" s="7" t="s">
        <v>149</v>
      </c>
      <c r="G79" s="7"/>
      <c r="H79" s="7">
        <v>6.13</v>
      </c>
      <c r="I79" s="7" t="s">
        <v>40</v>
      </c>
      <c r="J79" s="7" t="s">
        <v>420</v>
      </c>
      <c r="K79" s="7" t="s">
        <v>421</v>
      </c>
      <c r="L79" s="7">
        <v>506215</v>
      </c>
      <c r="M79" s="7">
        <v>114.22</v>
      </c>
      <c r="N79" s="7">
        <v>583.57000000000005</v>
      </c>
      <c r="O79" s="7" t="s">
        <v>45</v>
      </c>
      <c r="P79" s="7" t="s">
        <v>350</v>
      </c>
    </row>
    <row r="80" spans="1:16">
      <c r="A80" s="7" t="s">
        <v>422</v>
      </c>
      <c r="B80" s="7" t="s">
        <v>423</v>
      </c>
      <c r="C80" s="7" t="s">
        <v>424</v>
      </c>
      <c r="D80" s="7" t="s">
        <v>361</v>
      </c>
      <c r="E80" s="7" t="s">
        <v>409</v>
      </c>
      <c r="F80" s="7" t="s">
        <v>149</v>
      </c>
      <c r="G80" s="7"/>
      <c r="H80" s="7">
        <v>6.29</v>
      </c>
      <c r="I80" s="7" t="s">
        <v>40</v>
      </c>
      <c r="J80" s="7" t="s">
        <v>236</v>
      </c>
      <c r="K80" s="7" t="s">
        <v>330</v>
      </c>
      <c r="L80" s="7">
        <v>1282165</v>
      </c>
      <c r="M80" s="7">
        <v>107.7</v>
      </c>
      <c r="N80" s="7" t="s">
        <v>425</v>
      </c>
      <c r="O80" s="7" t="s">
        <v>45</v>
      </c>
      <c r="P80" s="7" t="s">
        <v>242</v>
      </c>
    </row>
    <row r="81" spans="1:16">
      <c r="A81" s="7" t="s">
        <v>426</v>
      </c>
      <c r="B81" s="7" t="s">
        <v>427</v>
      </c>
      <c r="C81" s="7" t="s">
        <v>424</v>
      </c>
      <c r="D81" s="7" t="s">
        <v>361</v>
      </c>
      <c r="E81" s="7" t="s">
        <v>409</v>
      </c>
      <c r="F81" s="7" t="s">
        <v>149</v>
      </c>
      <c r="G81" s="7"/>
      <c r="H81" s="7">
        <v>3.93</v>
      </c>
      <c r="I81" s="7" t="s">
        <v>40</v>
      </c>
      <c r="J81" s="7" t="s">
        <v>428</v>
      </c>
      <c r="K81" s="7" t="s">
        <v>429</v>
      </c>
      <c r="L81" s="7">
        <v>66510</v>
      </c>
      <c r="M81" s="7">
        <v>125.28</v>
      </c>
      <c r="N81" s="7">
        <v>85.33</v>
      </c>
      <c r="O81" s="7" t="s">
        <v>45</v>
      </c>
      <c r="P81" s="7" t="s">
        <v>107</v>
      </c>
    </row>
    <row r="82" spans="1:16">
      <c r="A82" s="7" t="s">
        <v>430</v>
      </c>
      <c r="B82" s="7" t="s">
        <v>431</v>
      </c>
      <c r="C82" s="7" t="s">
        <v>432</v>
      </c>
      <c r="D82" s="7" t="s">
        <v>433</v>
      </c>
      <c r="E82" s="7" t="s">
        <v>409</v>
      </c>
      <c r="F82" s="7" t="s">
        <v>149</v>
      </c>
      <c r="G82" s="7"/>
      <c r="H82" s="7">
        <v>0.83</v>
      </c>
      <c r="I82" s="7" t="s">
        <v>434</v>
      </c>
      <c r="J82" s="7" t="s">
        <v>435</v>
      </c>
      <c r="K82" s="29">
        <v>8.1900000000000001E-2</v>
      </c>
      <c r="L82" s="7">
        <v>513034.5</v>
      </c>
      <c r="M82" s="7">
        <v>91.43</v>
      </c>
      <c r="N82" s="7">
        <v>511.4</v>
      </c>
      <c r="O82" s="7" t="s">
        <v>37</v>
      </c>
      <c r="P82" s="7" t="s">
        <v>238</v>
      </c>
    </row>
    <row r="83" spans="1:16">
      <c r="A83" s="7" t="s">
        <v>436</v>
      </c>
      <c r="B83" s="7" t="s">
        <v>437</v>
      </c>
      <c r="C83" s="7" t="s">
        <v>438</v>
      </c>
      <c r="D83" s="7" t="s">
        <v>439</v>
      </c>
      <c r="E83" s="7" t="s">
        <v>409</v>
      </c>
      <c r="F83" s="7" t="s">
        <v>149</v>
      </c>
      <c r="G83" s="7"/>
      <c r="H83" s="7">
        <v>12.87</v>
      </c>
      <c r="I83" s="7" t="s">
        <v>40</v>
      </c>
      <c r="J83" s="7" t="s">
        <v>440</v>
      </c>
      <c r="K83" s="7" t="s">
        <v>441</v>
      </c>
      <c r="L83" s="7">
        <v>957005</v>
      </c>
      <c r="M83" s="7">
        <v>98.72</v>
      </c>
      <c r="N83" s="7">
        <v>953.2</v>
      </c>
      <c r="O83" s="7" t="s">
        <v>45</v>
      </c>
      <c r="P83" s="7" t="s">
        <v>417</v>
      </c>
    </row>
    <row r="84" spans="1:16">
      <c r="A84" s="7" t="s">
        <v>442</v>
      </c>
      <c r="B84" s="7" t="s">
        <v>443</v>
      </c>
      <c r="C84" s="7" t="s">
        <v>444</v>
      </c>
      <c r="D84" s="7" t="s">
        <v>445</v>
      </c>
      <c r="E84" s="7" t="s">
        <v>409</v>
      </c>
      <c r="F84" s="7" t="s">
        <v>149</v>
      </c>
      <c r="G84" s="7"/>
      <c r="H84" s="7">
        <v>14.3</v>
      </c>
      <c r="I84" s="7" t="s">
        <v>40</v>
      </c>
      <c r="J84" s="7" t="s">
        <v>446</v>
      </c>
      <c r="K84" s="7" t="s">
        <v>447</v>
      </c>
      <c r="L84" s="7">
        <v>121935</v>
      </c>
      <c r="M84" s="7">
        <v>108.01</v>
      </c>
      <c r="N84" s="7">
        <v>133.74</v>
      </c>
      <c r="O84" s="7" t="s">
        <v>37</v>
      </c>
      <c r="P84" s="7" t="s">
        <v>33</v>
      </c>
    </row>
    <row r="85" spans="1:16">
      <c r="A85" s="7" t="s">
        <v>448</v>
      </c>
      <c r="B85" s="7" t="s">
        <v>449</v>
      </c>
      <c r="C85" s="7" t="s">
        <v>450</v>
      </c>
      <c r="D85" s="7" t="s">
        <v>361</v>
      </c>
      <c r="E85" s="7" t="s">
        <v>409</v>
      </c>
      <c r="F85" s="7" t="s">
        <v>149</v>
      </c>
      <c r="G85" s="7"/>
      <c r="H85" s="7">
        <v>6.27</v>
      </c>
      <c r="I85" s="7" t="s">
        <v>40</v>
      </c>
      <c r="J85" s="7" t="s">
        <v>451</v>
      </c>
      <c r="K85" s="7" t="s">
        <v>452</v>
      </c>
      <c r="L85" s="7">
        <v>450790</v>
      </c>
      <c r="M85" s="7">
        <v>100.78</v>
      </c>
      <c r="N85" s="7">
        <v>458.73</v>
      </c>
      <c r="O85" s="7" t="s">
        <v>45</v>
      </c>
      <c r="P85" s="7" t="s">
        <v>298</v>
      </c>
    </row>
    <row r="86" spans="1:16">
      <c r="A86" s="7" t="s">
        <v>453</v>
      </c>
      <c r="B86" s="7" t="s">
        <v>454</v>
      </c>
      <c r="C86" s="7" t="s">
        <v>455</v>
      </c>
      <c r="D86" s="7" t="s">
        <v>361</v>
      </c>
      <c r="E86" s="7" t="s">
        <v>409</v>
      </c>
      <c r="F86" s="7" t="s">
        <v>149</v>
      </c>
      <c r="G86" s="7"/>
      <c r="H86" s="7">
        <v>6.87</v>
      </c>
      <c r="I86" s="7" t="s">
        <v>40</v>
      </c>
      <c r="J86" s="7" t="s">
        <v>382</v>
      </c>
      <c r="K86" s="7" t="s">
        <v>416</v>
      </c>
      <c r="L86" s="7">
        <v>587505</v>
      </c>
      <c r="M86" s="7">
        <v>101.21</v>
      </c>
      <c r="N86" s="7">
        <v>604.83000000000004</v>
      </c>
      <c r="O86" s="7" t="s">
        <v>45</v>
      </c>
      <c r="P86" s="7" t="s">
        <v>350</v>
      </c>
    </row>
    <row r="87" spans="1:16">
      <c r="A87" s="7" t="s">
        <v>456</v>
      </c>
      <c r="B87" s="7" t="s">
        <v>457</v>
      </c>
      <c r="C87" s="7" t="s">
        <v>458</v>
      </c>
      <c r="D87" s="7" t="s">
        <v>459</v>
      </c>
      <c r="E87" s="7" t="s">
        <v>409</v>
      </c>
      <c r="F87" s="7" t="s">
        <v>149</v>
      </c>
      <c r="G87" s="7"/>
      <c r="H87" s="7">
        <v>24.97</v>
      </c>
      <c r="I87" s="7" t="s">
        <v>32</v>
      </c>
      <c r="J87" s="7" t="s">
        <v>460</v>
      </c>
      <c r="K87" s="7" t="s">
        <v>461</v>
      </c>
      <c r="L87" s="7">
        <v>576426.4</v>
      </c>
      <c r="M87" s="7">
        <v>104.05</v>
      </c>
      <c r="N87" s="7">
        <v>605.16</v>
      </c>
      <c r="O87" s="7" t="s">
        <v>37</v>
      </c>
      <c r="P87" s="7" t="s">
        <v>350</v>
      </c>
    </row>
    <row r="88" spans="1:16">
      <c r="A88" s="7" t="s">
        <v>462</v>
      </c>
      <c r="B88" s="7" t="s">
        <v>463</v>
      </c>
      <c r="C88" s="7" t="s">
        <v>464</v>
      </c>
      <c r="D88" s="7" t="s">
        <v>361</v>
      </c>
      <c r="E88" s="7" t="s">
        <v>409</v>
      </c>
      <c r="F88" s="7" t="s">
        <v>149</v>
      </c>
      <c r="G88" s="7"/>
      <c r="H88" s="7">
        <v>16.239999999999998</v>
      </c>
      <c r="I88" s="7" t="s">
        <v>32</v>
      </c>
      <c r="J88" s="7" t="s">
        <v>460</v>
      </c>
      <c r="K88" s="7" t="s">
        <v>465</v>
      </c>
      <c r="L88" s="7">
        <v>557832</v>
      </c>
      <c r="M88" s="7">
        <v>104.9</v>
      </c>
      <c r="N88" s="7">
        <v>596.04999999999995</v>
      </c>
      <c r="O88" s="7" t="s">
        <v>37</v>
      </c>
      <c r="P88" s="7" t="s">
        <v>350</v>
      </c>
    </row>
    <row r="89" spans="1:16">
      <c r="A89" s="7" t="s">
        <v>466</v>
      </c>
      <c r="B89" s="7" t="s">
        <v>467</v>
      </c>
      <c r="C89" s="7" t="s">
        <v>468</v>
      </c>
      <c r="D89" s="7" t="s">
        <v>469</v>
      </c>
      <c r="E89" s="7" t="s">
        <v>470</v>
      </c>
      <c r="F89" s="7" t="s">
        <v>149</v>
      </c>
      <c r="G89" s="7"/>
      <c r="H89" s="7">
        <v>6.25</v>
      </c>
      <c r="I89" s="7" t="s">
        <v>40</v>
      </c>
      <c r="J89" s="7" t="s">
        <v>440</v>
      </c>
      <c r="K89" s="7" t="s">
        <v>471</v>
      </c>
      <c r="L89" s="7">
        <v>543165</v>
      </c>
      <c r="M89" s="7">
        <v>108.14</v>
      </c>
      <c r="N89" s="7">
        <v>597.48</v>
      </c>
      <c r="O89" s="7" t="s">
        <v>45</v>
      </c>
      <c r="P89" s="7" t="s">
        <v>350</v>
      </c>
    </row>
    <row r="90" spans="1:16">
      <c r="A90" s="7" t="s">
        <v>472</v>
      </c>
      <c r="B90" s="7" t="s">
        <v>473</v>
      </c>
      <c r="C90" s="7" t="s">
        <v>474</v>
      </c>
      <c r="D90" s="7" t="s">
        <v>387</v>
      </c>
      <c r="E90" s="7" t="s">
        <v>470</v>
      </c>
      <c r="F90" s="7" t="s">
        <v>149</v>
      </c>
      <c r="G90" s="7"/>
      <c r="H90" s="7">
        <v>7.36</v>
      </c>
      <c r="I90" s="7" t="s">
        <v>40</v>
      </c>
      <c r="J90" s="7" t="s">
        <v>475</v>
      </c>
      <c r="K90" s="7" t="s">
        <v>452</v>
      </c>
      <c r="L90" s="7">
        <v>565335</v>
      </c>
      <c r="M90" s="7">
        <v>107.49</v>
      </c>
      <c r="N90" s="7">
        <v>617.62</v>
      </c>
      <c r="O90" s="7" t="s">
        <v>107</v>
      </c>
      <c r="P90" s="7" t="s">
        <v>101</v>
      </c>
    </row>
    <row r="91" spans="1:16">
      <c r="A91" s="7" t="s">
        <v>476</v>
      </c>
      <c r="B91" s="7" t="s">
        <v>477</v>
      </c>
      <c r="C91" s="7" t="s">
        <v>478</v>
      </c>
      <c r="D91" s="7" t="s">
        <v>439</v>
      </c>
      <c r="E91" s="7" t="s">
        <v>470</v>
      </c>
      <c r="F91" s="7" t="s">
        <v>149</v>
      </c>
      <c r="G91" s="7"/>
      <c r="H91" s="7">
        <v>6.01</v>
      </c>
      <c r="I91" s="7" t="s">
        <v>40</v>
      </c>
      <c r="J91" s="7" t="s">
        <v>479</v>
      </c>
      <c r="K91" s="7" t="s">
        <v>480</v>
      </c>
      <c r="L91" s="7">
        <v>59120</v>
      </c>
      <c r="M91" s="7">
        <v>102.45</v>
      </c>
      <c r="N91" s="7">
        <v>60.81</v>
      </c>
      <c r="O91" s="7" t="s">
        <v>465</v>
      </c>
      <c r="P91" s="7" t="s">
        <v>219</v>
      </c>
    </row>
    <row r="92" spans="1:16">
      <c r="A92" s="7" t="s">
        <v>481</v>
      </c>
      <c r="B92" s="7" t="s">
        <v>482</v>
      </c>
      <c r="C92" s="7" t="s">
        <v>483</v>
      </c>
      <c r="D92" s="7" t="s">
        <v>439</v>
      </c>
      <c r="E92" s="7" t="s">
        <v>470</v>
      </c>
      <c r="F92" s="7" t="s">
        <v>149</v>
      </c>
      <c r="G92" s="7"/>
      <c r="H92" s="7">
        <v>3.75</v>
      </c>
      <c r="I92" s="7" t="s">
        <v>40</v>
      </c>
      <c r="J92" s="7" t="s">
        <v>484</v>
      </c>
      <c r="K92" s="7" t="s">
        <v>485</v>
      </c>
      <c r="L92" s="7">
        <v>742695</v>
      </c>
      <c r="M92" s="7">
        <v>114.92</v>
      </c>
      <c r="N92" s="7">
        <v>883.66</v>
      </c>
      <c r="O92" s="7" t="s">
        <v>45</v>
      </c>
      <c r="P92" s="7" t="s">
        <v>486</v>
      </c>
    </row>
    <row r="93" spans="1:16">
      <c r="A93" s="7" t="s">
        <v>487</v>
      </c>
      <c r="B93" s="7" t="s">
        <v>488</v>
      </c>
      <c r="C93" s="7" t="s">
        <v>489</v>
      </c>
      <c r="D93" s="7" t="s">
        <v>361</v>
      </c>
      <c r="E93" s="7" t="s">
        <v>470</v>
      </c>
      <c r="F93" s="7" t="s">
        <v>149</v>
      </c>
      <c r="G93" s="7"/>
      <c r="H93" s="7">
        <v>6.48</v>
      </c>
      <c r="I93" s="7" t="s">
        <v>40</v>
      </c>
      <c r="J93" s="7" t="s">
        <v>490</v>
      </c>
      <c r="K93" s="7" t="s">
        <v>491</v>
      </c>
      <c r="L93" s="7">
        <v>875715</v>
      </c>
      <c r="M93" s="7">
        <v>106.03</v>
      </c>
      <c r="N93" s="7">
        <v>948.37</v>
      </c>
      <c r="O93" s="7" t="s">
        <v>45</v>
      </c>
      <c r="P93" s="7" t="s">
        <v>41</v>
      </c>
    </row>
    <row r="94" spans="1:16">
      <c r="A94" s="7" t="s">
        <v>492</v>
      </c>
      <c r="B94" s="7" t="s">
        <v>493</v>
      </c>
      <c r="C94" s="7" t="s">
        <v>494</v>
      </c>
      <c r="D94" s="7" t="s">
        <v>439</v>
      </c>
      <c r="E94" s="7" t="s">
        <v>470</v>
      </c>
      <c r="F94" s="7" t="s">
        <v>149</v>
      </c>
      <c r="G94" s="7"/>
      <c r="H94" s="7">
        <v>3.88</v>
      </c>
      <c r="I94" s="7" t="s">
        <v>40</v>
      </c>
      <c r="J94" s="7" t="s">
        <v>495</v>
      </c>
      <c r="K94" s="7" t="s">
        <v>496</v>
      </c>
      <c r="L94" s="7">
        <v>539470</v>
      </c>
      <c r="M94" s="7">
        <v>114.73</v>
      </c>
      <c r="N94" s="7">
        <v>620.80999999999995</v>
      </c>
      <c r="O94" s="7" t="s">
        <v>45</v>
      </c>
      <c r="P94" s="7" t="s">
        <v>101</v>
      </c>
    </row>
    <row r="95" spans="1:16">
      <c r="A95" s="7" t="s">
        <v>497</v>
      </c>
      <c r="B95" s="7" t="s">
        <v>498</v>
      </c>
      <c r="C95" s="7" t="s">
        <v>499</v>
      </c>
      <c r="D95" s="7" t="s">
        <v>500</v>
      </c>
      <c r="E95" s="7" t="s">
        <v>470</v>
      </c>
      <c r="F95" s="7" t="s">
        <v>149</v>
      </c>
      <c r="G95" s="7"/>
      <c r="H95" s="7">
        <v>15.11</v>
      </c>
      <c r="I95" s="7" t="s">
        <v>40</v>
      </c>
      <c r="J95" s="7" t="s">
        <v>501</v>
      </c>
      <c r="K95" s="7" t="s">
        <v>502</v>
      </c>
      <c r="L95" s="7">
        <v>543165</v>
      </c>
      <c r="M95" s="7">
        <v>108.75</v>
      </c>
      <c r="N95" s="7">
        <v>608.34</v>
      </c>
      <c r="O95" s="7" t="s">
        <v>45</v>
      </c>
      <c r="P95" s="7" t="s">
        <v>101</v>
      </c>
    </row>
    <row r="96" spans="1:16">
      <c r="A96" s="7" t="s">
        <v>503</v>
      </c>
      <c r="B96" s="7" t="s">
        <v>504</v>
      </c>
      <c r="C96" s="7" t="s">
        <v>505</v>
      </c>
      <c r="D96" s="7" t="s">
        <v>361</v>
      </c>
      <c r="E96" s="7" t="s">
        <v>470</v>
      </c>
      <c r="F96" s="7" t="s">
        <v>149</v>
      </c>
      <c r="G96" s="7"/>
      <c r="H96" s="7">
        <v>7.93</v>
      </c>
      <c r="I96" s="7" t="s">
        <v>40</v>
      </c>
      <c r="J96" s="7" t="s">
        <v>125</v>
      </c>
      <c r="K96" s="7" t="s">
        <v>506</v>
      </c>
      <c r="L96" s="7">
        <v>620760</v>
      </c>
      <c r="M96" s="7">
        <v>100.93</v>
      </c>
      <c r="N96" s="7">
        <v>635.67999999999995</v>
      </c>
      <c r="O96" s="7" t="s">
        <v>107</v>
      </c>
      <c r="P96" s="7" t="s">
        <v>101</v>
      </c>
    </row>
    <row r="97" spans="1:16">
      <c r="A97" s="7" t="s">
        <v>507</v>
      </c>
      <c r="B97" s="7" t="s">
        <v>508</v>
      </c>
      <c r="C97" s="7" t="s">
        <v>509</v>
      </c>
      <c r="D97" s="7" t="s">
        <v>510</v>
      </c>
      <c r="E97" s="7" t="s">
        <v>511</v>
      </c>
      <c r="F97" s="7" t="s">
        <v>149</v>
      </c>
      <c r="G97" s="7"/>
      <c r="H97" s="7">
        <v>3.85</v>
      </c>
      <c r="I97" s="7" t="s">
        <v>40</v>
      </c>
      <c r="J97" s="7" t="s">
        <v>512</v>
      </c>
      <c r="K97" s="7" t="s">
        <v>513</v>
      </c>
      <c r="L97" s="7">
        <v>727915</v>
      </c>
      <c r="M97" s="7">
        <v>122.6</v>
      </c>
      <c r="N97" s="7">
        <v>916.29</v>
      </c>
      <c r="O97" s="7" t="s">
        <v>45</v>
      </c>
      <c r="P97" s="7" t="s">
        <v>121</v>
      </c>
    </row>
    <row r="98" spans="1:16">
      <c r="A98" s="7" t="s">
        <v>514</v>
      </c>
      <c r="B98" s="7" t="s">
        <v>515</v>
      </c>
      <c r="C98" s="7" t="s">
        <v>516</v>
      </c>
      <c r="D98" s="7" t="s">
        <v>361</v>
      </c>
      <c r="E98" s="7" t="s">
        <v>511</v>
      </c>
      <c r="F98" s="7" t="s">
        <v>149</v>
      </c>
      <c r="G98" s="7"/>
      <c r="H98" s="7">
        <v>1.44</v>
      </c>
      <c r="I98" s="7" t="s">
        <v>355</v>
      </c>
      <c r="J98" s="7" t="s">
        <v>130</v>
      </c>
      <c r="K98" s="29">
        <v>9.3100000000000002E-2</v>
      </c>
      <c r="L98" s="7">
        <v>374331.2</v>
      </c>
      <c r="M98" s="7">
        <v>118.64</v>
      </c>
      <c r="N98" s="7">
        <v>452.95</v>
      </c>
      <c r="O98" s="7" t="s">
        <v>45</v>
      </c>
      <c r="P98" s="7" t="s">
        <v>298</v>
      </c>
    </row>
    <row r="99" spans="1:16">
      <c r="A99" s="7" t="s">
        <v>517</v>
      </c>
      <c r="B99" s="7" t="s">
        <v>518</v>
      </c>
      <c r="C99" s="7" t="s">
        <v>519</v>
      </c>
      <c r="D99" s="7" t="s">
        <v>361</v>
      </c>
      <c r="E99" s="7" t="s">
        <v>511</v>
      </c>
      <c r="F99" s="7" t="s">
        <v>149</v>
      </c>
      <c r="G99" s="7"/>
      <c r="H99" s="7">
        <v>13.37</v>
      </c>
      <c r="I99" s="7" t="s">
        <v>32</v>
      </c>
      <c r="J99" s="7" t="s">
        <v>306</v>
      </c>
      <c r="K99" s="7" t="s">
        <v>520</v>
      </c>
      <c r="L99" s="7">
        <v>543886.19999999995</v>
      </c>
      <c r="M99" s="7">
        <v>108.84</v>
      </c>
      <c r="N99" s="7">
        <v>593.15</v>
      </c>
      <c r="O99" s="7" t="s">
        <v>37</v>
      </c>
      <c r="P99" s="7" t="s">
        <v>350</v>
      </c>
    </row>
    <row r="100" spans="1:16">
      <c r="A100" s="6" t="s">
        <v>521</v>
      </c>
      <c r="B100" s="6"/>
      <c r="C100" s="6"/>
      <c r="D100" s="6"/>
      <c r="E100" s="6"/>
      <c r="F100" s="6"/>
      <c r="G100" s="6"/>
      <c r="H100" s="6">
        <v>7.44</v>
      </c>
      <c r="I100" s="6"/>
      <c r="J100" s="6"/>
      <c r="K100" s="6" t="s">
        <v>350</v>
      </c>
      <c r="L100" s="6" t="s">
        <v>522</v>
      </c>
      <c r="M100" s="6"/>
      <c r="N100" s="6" t="s">
        <v>523</v>
      </c>
      <c r="O100" s="6"/>
      <c r="P100" s="6" t="s">
        <v>524</v>
      </c>
    </row>
    <row r="102" spans="1:16">
      <c r="A102" s="4" t="s">
        <v>525</v>
      </c>
      <c r="B102" s="4"/>
      <c r="C102" s="4"/>
      <c r="D102" s="4"/>
      <c r="E102" s="4"/>
      <c r="F102" s="4"/>
      <c r="G102" s="4"/>
      <c r="H102" s="4">
        <v>7.44</v>
      </c>
      <c r="I102" s="4"/>
      <c r="J102" s="4"/>
      <c r="K102" s="4" t="s">
        <v>350</v>
      </c>
      <c r="L102" s="4" t="s">
        <v>522</v>
      </c>
      <c r="M102" s="4"/>
      <c r="N102" s="4" t="s">
        <v>523</v>
      </c>
      <c r="O102" s="4"/>
      <c r="P102" s="4" t="s">
        <v>524</v>
      </c>
    </row>
    <row r="105" spans="1:16">
      <c r="A105" s="4" t="s">
        <v>526</v>
      </c>
      <c r="B105" s="4"/>
      <c r="C105" s="4"/>
      <c r="D105" s="4"/>
      <c r="E105" s="4"/>
      <c r="F105" s="4"/>
      <c r="G105" s="4"/>
      <c r="H105" s="4">
        <v>4.41</v>
      </c>
      <c r="I105" s="4"/>
      <c r="J105" s="4"/>
      <c r="K105" s="4" t="s">
        <v>527</v>
      </c>
      <c r="L105" s="4" t="s">
        <v>528</v>
      </c>
      <c r="M105" s="4"/>
      <c r="N105" s="4" t="s">
        <v>529</v>
      </c>
      <c r="O105" s="4"/>
      <c r="P105" s="4" t="s">
        <v>530</v>
      </c>
    </row>
    <row r="108" spans="1:16">
      <c r="A108" s="7" t="s">
        <v>82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12" spans="1:16">
      <c r="A11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rightToLeft="1" topLeftCell="A69" zoomScale="80" zoomScaleNormal="80" workbookViewId="0">
      <selection activeCell="D133" sqref="D133"/>
    </sheetView>
  </sheetViews>
  <sheetFormatPr defaultColWidth="9.28515625" defaultRowHeight="12.75"/>
  <cols>
    <col min="1" max="1" width="36.7109375" customWidth="1"/>
    <col min="2" max="2" width="17" bestFit="1" customWidth="1"/>
    <col min="3" max="3" width="32.140625" bestFit="1" customWidth="1"/>
    <col min="4" max="4" width="38.85546875" bestFit="1" customWidth="1"/>
    <col min="5" max="5" width="12.85546875" bestFit="1" customWidth="1"/>
    <col min="6" max="6" width="12.42578125" bestFit="1" customWidth="1"/>
    <col min="7" max="7" width="8.7109375" bestFit="1" customWidth="1"/>
    <col min="8" max="8" width="9.85546875" bestFit="1" customWidth="1"/>
    <col min="9" max="9" width="20.28515625" bestFit="1" customWidth="1"/>
    <col min="10" max="10" width="17.85546875" bestFit="1" customWidth="1"/>
  </cols>
  <sheetData>
    <row r="2" spans="1:10" ht="18">
      <c r="A2" s="1" t="s">
        <v>1698</v>
      </c>
    </row>
    <row r="4" spans="1:10" ht="18">
      <c r="A4" s="1" t="s">
        <v>531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532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533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534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535</v>
      </c>
      <c r="B20" s="7">
        <v>691212</v>
      </c>
      <c r="C20" s="7" t="s">
        <v>536</v>
      </c>
      <c r="D20" s="7" t="s">
        <v>186</v>
      </c>
      <c r="E20" s="7" t="s">
        <v>20</v>
      </c>
      <c r="F20" s="7">
        <v>278000</v>
      </c>
      <c r="G20" s="7">
        <v>634</v>
      </c>
      <c r="H20" s="7" t="s">
        <v>537</v>
      </c>
      <c r="I20" s="7" t="s">
        <v>107</v>
      </c>
      <c r="J20" s="7" t="s">
        <v>239</v>
      </c>
    </row>
    <row r="21" spans="1:10">
      <c r="A21" s="7" t="s">
        <v>538</v>
      </c>
      <c r="B21" s="7">
        <v>1081165</v>
      </c>
      <c r="C21" s="7" t="s">
        <v>539</v>
      </c>
      <c r="D21" s="7" t="s">
        <v>540</v>
      </c>
      <c r="E21" s="7" t="s">
        <v>20</v>
      </c>
      <c r="F21" s="7">
        <v>274576</v>
      </c>
      <c r="G21" s="7">
        <v>538.20000000000005</v>
      </c>
      <c r="H21" s="7" t="s">
        <v>541</v>
      </c>
      <c r="I21" s="7" t="s">
        <v>107</v>
      </c>
      <c r="J21" s="7" t="s">
        <v>542</v>
      </c>
    </row>
    <row r="22" spans="1:10">
      <c r="A22" s="7" t="s">
        <v>543</v>
      </c>
      <c r="B22" s="7">
        <v>1084128</v>
      </c>
      <c r="C22" s="7" t="s">
        <v>544</v>
      </c>
      <c r="D22" s="7" t="s">
        <v>267</v>
      </c>
      <c r="E22" s="7" t="s">
        <v>20</v>
      </c>
      <c r="F22" s="7">
        <v>2940</v>
      </c>
      <c r="G22" s="7">
        <v>139500</v>
      </c>
      <c r="H22" s="7" t="s">
        <v>545</v>
      </c>
      <c r="I22" s="7" t="s">
        <v>219</v>
      </c>
      <c r="J22" s="7" t="s">
        <v>546</v>
      </c>
    </row>
    <row r="23" spans="1:10">
      <c r="A23" s="7" t="s">
        <v>547</v>
      </c>
      <c r="B23" s="7">
        <v>126011</v>
      </c>
      <c r="C23" s="7" t="s">
        <v>246</v>
      </c>
      <c r="D23" s="7" t="s">
        <v>216</v>
      </c>
      <c r="E23" s="7" t="s">
        <v>20</v>
      </c>
      <c r="F23" s="7">
        <v>54167</v>
      </c>
      <c r="G23" s="7">
        <v>4595</v>
      </c>
      <c r="H23" s="7" t="s">
        <v>548</v>
      </c>
      <c r="I23" s="7" t="s">
        <v>107</v>
      </c>
      <c r="J23" s="7" t="s">
        <v>549</v>
      </c>
    </row>
    <row r="24" spans="1:10">
      <c r="A24" s="7" t="s">
        <v>550</v>
      </c>
      <c r="B24" s="7">
        <v>1119478</v>
      </c>
      <c r="C24" s="7" t="s">
        <v>550</v>
      </c>
      <c r="D24" s="7" t="s">
        <v>216</v>
      </c>
      <c r="E24" s="7" t="s">
        <v>20</v>
      </c>
      <c r="F24" s="7">
        <v>29516</v>
      </c>
      <c r="G24" s="7">
        <v>12650</v>
      </c>
      <c r="H24" s="7" t="s">
        <v>551</v>
      </c>
      <c r="I24" s="7" t="s">
        <v>219</v>
      </c>
      <c r="J24" s="7" t="s">
        <v>552</v>
      </c>
    </row>
    <row r="25" spans="1:10">
      <c r="A25" s="7" t="s">
        <v>553</v>
      </c>
      <c r="B25" s="7">
        <v>746016</v>
      </c>
      <c r="C25" s="7" t="s">
        <v>554</v>
      </c>
      <c r="D25" s="7" t="s">
        <v>555</v>
      </c>
      <c r="E25" s="7" t="s">
        <v>20</v>
      </c>
      <c r="F25" s="7">
        <v>24210</v>
      </c>
      <c r="G25" s="7">
        <v>6790</v>
      </c>
      <c r="H25" s="7" t="s">
        <v>556</v>
      </c>
      <c r="I25" s="7" t="s">
        <v>219</v>
      </c>
      <c r="J25" s="7" t="s">
        <v>557</v>
      </c>
    </row>
    <row r="26" spans="1:10">
      <c r="A26" s="7" t="s">
        <v>558</v>
      </c>
      <c r="B26" s="7">
        <v>281014</v>
      </c>
      <c r="C26" s="7" t="s">
        <v>559</v>
      </c>
      <c r="D26" s="7" t="s">
        <v>255</v>
      </c>
      <c r="E26" s="7" t="s">
        <v>20</v>
      </c>
      <c r="F26" s="7">
        <v>21800</v>
      </c>
      <c r="G26" s="7">
        <v>2650</v>
      </c>
      <c r="H26" s="7">
        <v>577.70000000000005</v>
      </c>
      <c r="I26" s="7" t="s">
        <v>45</v>
      </c>
      <c r="J26" s="7" t="s">
        <v>350</v>
      </c>
    </row>
    <row r="27" spans="1:10">
      <c r="A27" s="6" t="s">
        <v>560</v>
      </c>
      <c r="B27" s="6"/>
      <c r="C27" s="6"/>
      <c r="D27" s="6"/>
      <c r="E27" s="6"/>
      <c r="F27" s="6" t="s">
        <v>561</v>
      </c>
      <c r="G27" s="6"/>
      <c r="H27" s="6" t="s">
        <v>562</v>
      </c>
      <c r="I27" s="6"/>
      <c r="J27" s="6" t="s">
        <v>563</v>
      </c>
    </row>
    <row r="29" spans="1:10">
      <c r="A29" s="6" t="s">
        <v>564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565</v>
      </c>
      <c r="B30" s="7">
        <v>585018</v>
      </c>
      <c r="C30" s="7" t="s">
        <v>566</v>
      </c>
      <c r="D30" s="7" t="s">
        <v>540</v>
      </c>
      <c r="E30" s="7" t="s">
        <v>20</v>
      </c>
      <c r="F30" s="7">
        <v>33781</v>
      </c>
      <c r="G30" s="7">
        <v>1992</v>
      </c>
      <c r="H30" s="7">
        <v>672.92</v>
      </c>
      <c r="I30" s="7" t="s">
        <v>219</v>
      </c>
      <c r="J30" s="7" t="s">
        <v>567</v>
      </c>
    </row>
    <row r="31" spans="1:10">
      <c r="A31" s="7" t="s">
        <v>568</v>
      </c>
      <c r="B31" s="7">
        <v>1107663</v>
      </c>
      <c r="C31" s="7" t="s">
        <v>569</v>
      </c>
      <c r="D31" s="7" t="s">
        <v>267</v>
      </c>
      <c r="E31" s="7" t="s">
        <v>20</v>
      </c>
      <c r="F31" s="7">
        <v>14146</v>
      </c>
      <c r="G31" s="7">
        <v>7078</v>
      </c>
      <c r="H31" s="7" t="s">
        <v>570</v>
      </c>
      <c r="I31" s="7" t="s">
        <v>103</v>
      </c>
      <c r="J31" s="7" t="s">
        <v>571</v>
      </c>
    </row>
    <row r="32" spans="1:10">
      <c r="A32" s="7" t="s">
        <v>572</v>
      </c>
      <c r="B32" s="7">
        <v>390013</v>
      </c>
      <c r="C32" s="7" t="s">
        <v>261</v>
      </c>
      <c r="D32" s="7" t="s">
        <v>216</v>
      </c>
      <c r="E32" s="7" t="s">
        <v>20</v>
      </c>
      <c r="F32" s="7">
        <v>113685</v>
      </c>
      <c r="G32" s="7">
        <v>2660</v>
      </c>
      <c r="H32" s="7" t="s">
        <v>573</v>
      </c>
      <c r="I32" s="7" t="s">
        <v>197</v>
      </c>
      <c r="J32" s="7" t="s">
        <v>574</v>
      </c>
    </row>
    <row r="33" spans="1:10">
      <c r="A33" s="7" t="s">
        <v>575</v>
      </c>
      <c r="B33" s="7">
        <v>1097278</v>
      </c>
      <c r="C33" s="7" t="s">
        <v>576</v>
      </c>
      <c r="D33" s="7" t="s">
        <v>216</v>
      </c>
      <c r="E33" s="7" t="s">
        <v>20</v>
      </c>
      <c r="F33" s="7">
        <v>61041.75</v>
      </c>
      <c r="G33" s="7">
        <v>1210</v>
      </c>
      <c r="H33" s="7">
        <v>738.61</v>
      </c>
      <c r="I33" s="7" t="s">
        <v>219</v>
      </c>
      <c r="J33" s="7" t="s">
        <v>577</v>
      </c>
    </row>
    <row r="34" spans="1:10">
      <c r="A34" s="7" t="s">
        <v>578</v>
      </c>
      <c r="B34" s="7">
        <v>416016</v>
      </c>
      <c r="C34" s="7" t="s">
        <v>579</v>
      </c>
      <c r="D34" s="7" t="s">
        <v>216</v>
      </c>
      <c r="E34" s="7" t="s">
        <v>20</v>
      </c>
      <c r="F34" s="7">
        <v>11850</v>
      </c>
      <c r="G34" s="7">
        <v>6299</v>
      </c>
      <c r="H34" s="7">
        <v>746.43</v>
      </c>
      <c r="I34" s="7" t="s">
        <v>103</v>
      </c>
      <c r="J34" s="7" t="s">
        <v>577</v>
      </c>
    </row>
    <row r="35" spans="1:10">
      <c r="A35" s="7" t="s">
        <v>580</v>
      </c>
      <c r="B35" s="7">
        <v>323014</v>
      </c>
      <c r="C35" s="7" t="s">
        <v>581</v>
      </c>
      <c r="D35" s="7" t="s">
        <v>216</v>
      </c>
      <c r="E35" s="7" t="s">
        <v>20</v>
      </c>
      <c r="F35" s="7">
        <v>15047</v>
      </c>
      <c r="G35" s="7">
        <v>9904</v>
      </c>
      <c r="H35" s="7" t="s">
        <v>582</v>
      </c>
      <c r="I35" s="7" t="s">
        <v>33</v>
      </c>
      <c r="J35" s="7" t="s">
        <v>583</v>
      </c>
    </row>
    <row r="36" spans="1:10">
      <c r="A36" s="7" t="s">
        <v>584</v>
      </c>
      <c r="B36" s="7">
        <v>1098920</v>
      </c>
      <c r="C36" s="7" t="s">
        <v>585</v>
      </c>
      <c r="D36" s="7" t="s">
        <v>216</v>
      </c>
      <c r="E36" s="7" t="s">
        <v>20</v>
      </c>
      <c r="F36" s="7">
        <v>118538</v>
      </c>
      <c r="G36" s="7">
        <v>991.7</v>
      </c>
      <c r="H36" s="7" t="s">
        <v>586</v>
      </c>
      <c r="I36" s="7" t="s">
        <v>197</v>
      </c>
      <c r="J36" s="7" t="s">
        <v>587</v>
      </c>
    </row>
    <row r="37" spans="1:10">
      <c r="A37" s="7" t="s">
        <v>588</v>
      </c>
      <c r="B37" s="7">
        <v>621011</v>
      </c>
      <c r="C37" s="7" t="s">
        <v>589</v>
      </c>
      <c r="D37" s="7" t="s">
        <v>555</v>
      </c>
      <c r="E37" s="7" t="s">
        <v>20</v>
      </c>
      <c r="F37" s="7">
        <v>10823</v>
      </c>
      <c r="G37" s="7">
        <v>6547</v>
      </c>
      <c r="H37" s="7">
        <v>708.58</v>
      </c>
      <c r="I37" s="7" t="s">
        <v>61</v>
      </c>
      <c r="J37" s="7" t="s">
        <v>233</v>
      </c>
    </row>
    <row r="38" spans="1:10">
      <c r="A38" s="7" t="s">
        <v>590</v>
      </c>
      <c r="B38" s="7">
        <v>1082379</v>
      </c>
      <c r="C38" s="7" t="s">
        <v>327</v>
      </c>
      <c r="D38" s="7" t="s">
        <v>328</v>
      </c>
      <c r="E38" s="7" t="s">
        <v>20</v>
      </c>
      <c r="F38" s="7">
        <v>-4500</v>
      </c>
      <c r="G38" s="7">
        <v>3750</v>
      </c>
      <c r="H38" s="7">
        <v>-168.75</v>
      </c>
      <c r="I38" s="7" t="s">
        <v>591</v>
      </c>
      <c r="J38" s="7" t="s">
        <v>592</v>
      </c>
    </row>
    <row r="39" spans="1:10">
      <c r="A39" s="7" t="s">
        <v>593</v>
      </c>
      <c r="B39" s="7">
        <v>583013</v>
      </c>
      <c r="C39" s="7" t="s">
        <v>593</v>
      </c>
      <c r="D39" s="7" t="s">
        <v>280</v>
      </c>
      <c r="E39" s="7" t="s">
        <v>20</v>
      </c>
      <c r="F39" s="7">
        <v>11529</v>
      </c>
      <c r="G39" s="7">
        <v>15910</v>
      </c>
      <c r="H39" s="7" t="s">
        <v>594</v>
      </c>
      <c r="I39" s="7" t="s">
        <v>113</v>
      </c>
      <c r="J39" s="7" t="s">
        <v>595</v>
      </c>
    </row>
    <row r="40" spans="1:10">
      <c r="A40" s="7" t="s">
        <v>596</v>
      </c>
      <c r="B40" s="7">
        <v>1129501</v>
      </c>
      <c r="C40" s="7" t="s">
        <v>597</v>
      </c>
      <c r="D40" s="7" t="s">
        <v>598</v>
      </c>
      <c r="E40" s="7" t="s">
        <v>20</v>
      </c>
      <c r="F40" s="7">
        <v>4220</v>
      </c>
      <c r="G40" s="7">
        <v>12750</v>
      </c>
      <c r="H40" s="7">
        <v>538.04999999999995</v>
      </c>
      <c r="I40" s="7" t="s">
        <v>107</v>
      </c>
      <c r="J40" s="7" t="s">
        <v>599</v>
      </c>
    </row>
    <row r="41" spans="1:10">
      <c r="A41" s="7" t="s">
        <v>600</v>
      </c>
      <c r="B41" s="7">
        <v>1081843</v>
      </c>
      <c r="C41" s="7" t="s">
        <v>601</v>
      </c>
      <c r="D41" s="7" t="s">
        <v>598</v>
      </c>
      <c r="E41" s="7" t="s">
        <v>20</v>
      </c>
      <c r="F41" s="7">
        <v>29270</v>
      </c>
      <c r="G41" s="7">
        <v>1366</v>
      </c>
      <c r="H41" s="7">
        <v>399.83</v>
      </c>
      <c r="I41" s="7" t="s">
        <v>33</v>
      </c>
      <c r="J41" s="7" t="s">
        <v>191</v>
      </c>
    </row>
    <row r="42" spans="1:10">
      <c r="A42" s="6" t="s">
        <v>602</v>
      </c>
      <c r="B42" s="6"/>
      <c r="C42" s="6"/>
      <c r="D42" s="6"/>
      <c r="E42" s="6"/>
      <c r="F42" s="6" t="s">
        <v>603</v>
      </c>
      <c r="G42" s="6"/>
      <c r="H42" s="6" t="s">
        <v>604</v>
      </c>
      <c r="I42" s="6"/>
      <c r="J42" s="6" t="s">
        <v>605</v>
      </c>
    </row>
    <row r="44" spans="1:10">
      <c r="A44" s="6" t="s">
        <v>606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607</v>
      </c>
      <c r="B45" s="7">
        <v>371013</v>
      </c>
      <c r="C45" s="7" t="s">
        <v>608</v>
      </c>
      <c r="D45" s="7" t="s">
        <v>609</v>
      </c>
      <c r="E45" s="7" t="s">
        <v>20</v>
      </c>
      <c r="F45" s="7">
        <v>6800</v>
      </c>
      <c r="G45" s="7">
        <v>1699</v>
      </c>
      <c r="H45" s="7">
        <v>115.53</v>
      </c>
      <c r="I45" s="7" t="s">
        <v>103</v>
      </c>
      <c r="J45" s="7" t="s">
        <v>33</v>
      </c>
    </row>
    <row r="46" spans="1:10">
      <c r="A46" s="7" t="s">
        <v>610</v>
      </c>
      <c r="B46" s="7">
        <v>1119080</v>
      </c>
      <c r="C46" s="7" t="s">
        <v>611</v>
      </c>
      <c r="D46" s="7" t="s">
        <v>216</v>
      </c>
      <c r="E46" s="7" t="s">
        <v>20</v>
      </c>
      <c r="F46" s="7">
        <v>7350</v>
      </c>
      <c r="G46" s="7">
        <v>3194</v>
      </c>
      <c r="H46" s="7">
        <v>234.76</v>
      </c>
      <c r="I46" s="7" t="s">
        <v>103</v>
      </c>
      <c r="J46" s="7" t="s">
        <v>197</v>
      </c>
    </row>
    <row r="47" spans="1:10">
      <c r="A47" s="7" t="s">
        <v>612</v>
      </c>
      <c r="B47" s="7">
        <v>1131523</v>
      </c>
      <c r="C47" s="7" t="s">
        <v>613</v>
      </c>
      <c r="D47" s="7" t="s">
        <v>216</v>
      </c>
      <c r="E47" s="7" t="s">
        <v>20</v>
      </c>
      <c r="F47" s="7">
        <v>80050</v>
      </c>
      <c r="G47" s="7">
        <v>473.4</v>
      </c>
      <c r="H47" s="7">
        <v>378.96</v>
      </c>
      <c r="I47" s="7" t="s">
        <v>264</v>
      </c>
      <c r="J47" s="7" t="s">
        <v>372</v>
      </c>
    </row>
    <row r="48" spans="1:10">
      <c r="A48" s="7" t="s">
        <v>614</v>
      </c>
      <c r="B48" s="7">
        <v>1104488</v>
      </c>
      <c r="C48" s="7" t="s">
        <v>614</v>
      </c>
      <c r="D48" s="7" t="s">
        <v>216</v>
      </c>
      <c r="E48" s="7" t="s">
        <v>20</v>
      </c>
      <c r="F48" s="7">
        <v>25000</v>
      </c>
      <c r="G48" s="7">
        <v>1430</v>
      </c>
      <c r="H48" s="7">
        <v>357.5</v>
      </c>
      <c r="I48" s="7" t="s">
        <v>615</v>
      </c>
      <c r="J48" s="7" t="s">
        <v>615</v>
      </c>
    </row>
    <row r="49" spans="1:10">
      <c r="A49" s="7" t="s">
        <v>616</v>
      </c>
      <c r="B49" s="7">
        <v>1132356</v>
      </c>
      <c r="C49" s="7" t="s">
        <v>617</v>
      </c>
      <c r="D49" s="7" t="s">
        <v>618</v>
      </c>
      <c r="E49" s="7" t="s">
        <v>20</v>
      </c>
      <c r="F49" s="7">
        <v>32000</v>
      </c>
      <c r="G49" s="7">
        <v>775.8</v>
      </c>
      <c r="H49" s="7">
        <v>248.26</v>
      </c>
      <c r="I49" s="7" t="s">
        <v>107</v>
      </c>
      <c r="J49" s="7" t="s">
        <v>197</v>
      </c>
    </row>
    <row r="50" spans="1:10">
      <c r="A50" s="7" t="s">
        <v>619</v>
      </c>
      <c r="B50" s="7">
        <v>175018</v>
      </c>
      <c r="C50" s="7" t="s">
        <v>620</v>
      </c>
      <c r="D50" s="7" t="s">
        <v>598</v>
      </c>
      <c r="E50" s="7" t="s">
        <v>20</v>
      </c>
      <c r="F50" s="7">
        <v>260</v>
      </c>
      <c r="G50" s="7">
        <v>2960</v>
      </c>
      <c r="H50" s="7">
        <v>7.7</v>
      </c>
      <c r="I50" s="7" t="s">
        <v>45</v>
      </c>
      <c r="J50" s="7" t="s">
        <v>45</v>
      </c>
    </row>
    <row r="51" spans="1:10">
      <c r="A51" s="7" t="s">
        <v>621</v>
      </c>
      <c r="B51" s="7">
        <v>1080639</v>
      </c>
      <c r="C51" s="7" t="s">
        <v>622</v>
      </c>
      <c r="D51" s="7" t="s">
        <v>598</v>
      </c>
      <c r="E51" s="7" t="s">
        <v>20</v>
      </c>
      <c r="F51" s="7">
        <v>220</v>
      </c>
      <c r="G51" s="7">
        <v>4900</v>
      </c>
      <c r="H51" s="7">
        <v>10.78</v>
      </c>
      <c r="I51" s="7" t="s">
        <v>45</v>
      </c>
      <c r="J51" s="7" t="s">
        <v>45</v>
      </c>
    </row>
    <row r="52" spans="1:10">
      <c r="A52" s="7" t="s">
        <v>623</v>
      </c>
      <c r="B52" s="7">
        <v>1096106</v>
      </c>
      <c r="C52" s="7" t="s">
        <v>624</v>
      </c>
      <c r="D52" s="7" t="s">
        <v>598</v>
      </c>
      <c r="E52" s="7" t="s">
        <v>20</v>
      </c>
      <c r="F52" s="7">
        <v>150</v>
      </c>
      <c r="G52" s="7">
        <v>2707</v>
      </c>
      <c r="H52" s="7">
        <v>4.0599999999999996</v>
      </c>
      <c r="I52" s="7" t="s">
        <v>45</v>
      </c>
      <c r="J52" s="7" t="s">
        <v>45</v>
      </c>
    </row>
    <row r="53" spans="1:10">
      <c r="A53" s="7" t="s">
        <v>625</v>
      </c>
      <c r="B53" s="7">
        <v>208017</v>
      </c>
      <c r="C53" s="7" t="s">
        <v>626</v>
      </c>
      <c r="D53" s="7" t="s">
        <v>598</v>
      </c>
      <c r="E53" s="7" t="s">
        <v>20</v>
      </c>
      <c r="F53" s="7">
        <v>10000</v>
      </c>
      <c r="G53" s="7">
        <v>2248</v>
      </c>
      <c r="H53" s="7">
        <v>224.8</v>
      </c>
      <c r="I53" s="7" t="s">
        <v>33</v>
      </c>
      <c r="J53" s="7" t="s">
        <v>113</v>
      </c>
    </row>
    <row r="54" spans="1:10">
      <c r="A54" s="7" t="s">
        <v>627</v>
      </c>
      <c r="B54" s="7">
        <v>1128461</v>
      </c>
      <c r="C54" s="7" t="s">
        <v>628</v>
      </c>
      <c r="D54" s="7" t="s">
        <v>629</v>
      </c>
      <c r="E54" s="7" t="s">
        <v>20</v>
      </c>
      <c r="F54" s="7">
        <v>13000</v>
      </c>
      <c r="G54" s="7">
        <v>319.8</v>
      </c>
      <c r="H54" s="7">
        <v>41.57</v>
      </c>
      <c r="I54" s="7" t="s">
        <v>61</v>
      </c>
      <c r="J54" s="7" t="s">
        <v>37</v>
      </c>
    </row>
    <row r="55" spans="1:10">
      <c r="A55" s="6" t="s">
        <v>630</v>
      </c>
      <c r="B55" s="6"/>
      <c r="C55" s="6"/>
      <c r="D55" s="6"/>
      <c r="E55" s="6"/>
      <c r="F55" s="6" t="s">
        <v>631</v>
      </c>
      <c r="G55" s="6"/>
      <c r="H55" s="6" t="s">
        <v>632</v>
      </c>
      <c r="I55" s="6"/>
      <c r="J55" s="6" t="s">
        <v>244</v>
      </c>
    </row>
    <row r="57" spans="1:10">
      <c r="A57" s="6" t="s">
        <v>633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634</v>
      </c>
      <c r="B58" s="6"/>
      <c r="C58" s="6"/>
      <c r="D58" s="6"/>
      <c r="E58" s="6"/>
      <c r="F58" s="6" t="s">
        <v>67</v>
      </c>
      <c r="G58" s="6"/>
      <c r="H58" s="6" t="s">
        <v>67</v>
      </c>
      <c r="I58" s="6"/>
      <c r="J58" s="6" t="s">
        <v>45</v>
      </c>
    </row>
    <row r="60" spans="1:10">
      <c r="A60" s="6" t="s">
        <v>635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636</v>
      </c>
      <c r="B61" s="6"/>
      <c r="C61" s="6"/>
      <c r="D61" s="6"/>
      <c r="E61" s="6"/>
      <c r="F61" s="6" t="s">
        <v>67</v>
      </c>
      <c r="G61" s="6"/>
      <c r="H61" s="6" t="s">
        <v>67</v>
      </c>
      <c r="I61" s="6"/>
      <c r="J61" s="6" t="s">
        <v>45</v>
      </c>
    </row>
    <row r="63" spans="1:10">
      <c r="A63" s="4" t="s">
        <v>637</v>
      </c>
      <c r="B63" s="4"/>
      <c r="C63" s="4"/>
      <c r="D63" s="4"/>
      <c r="E63" s="4"/>
      <c r="F63" s="4" t="s">
        <v>638</v>
      </c>
      <c r="G63" s="4"/>
      <c r="H63" s="4" t="s">
        <v>639</v>
      </c>
      <c r="I63" s="4"/>
      <c r="J63" s="4" t="s">
        <v>640</v>
      </c>
    </row>
    <row r="66" spans="1:10">
      <c r="A66" s="4" t="s">
        <v>641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6" t="s">
        <v>642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7" t="s">
        <v>643</v>
      </c>
      <c r="B68" s="7" t="s">
        <v>644</v>
      </c>
      <c r="C68" s="7" t="s">
        <v>559</v>
      </c>
      <c r="D68" s="7" t="s">
        <v>510</v>
      </c>
      <c r="E68" s="7" t="s">
        <v>40</v>
      </c>
      <c r="F68" s="7">
        <v>230568</v>
      </c>
      <c r="G68" s="7">
        <v>723</v>
      </c>
      <c r="H68" s="7" t="s">
        <v>645</v>
      </c>
      <c r="I68" s="7" t="s">
        <v>37</v>
      </c>
      <c r="J68" s="7" t="s">
        <v>646</v>
      </c>
    </row>
    <row r="69" spans="1:10">
      <c r="A69" s="6" t="s">
        <v>647</v>
      </c>
      <c r="B69" s="6"/>
      <c r="C69" s="6"/>
      <c r="D69" s="6"/>
      <c r="E69" s="6"/>
      <c r="F69" s="6" t="s">
        <v>648</v>
      </c>
      <c r="G69" s="6"/>
      <c r="H69" s="6" t="s">
        <v>645</v>
      </c>
      <c r="I69" s="6"/>
      <c r="J69" s="6" t="s">
        <v>646</v>
      </c>
    </row>
    <row r="71" spans="1:10">
      <c r="A71" s="6" t="s">
        <v>649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>
      <c r="A72" s="7" t="s">
        <v>650</v>
      </c>
      <c r="B72" s="7" t="s">
        <v>651</v>
      </c>
      <c r="C72" s="7" t="s">
        <v>652</v>
      </c>
      <c r="D72" s="7" t="s">
        <v>439</v>
      </c>
      <c r="E72" s="7" t="s">
        <v>60</v>
      </c>
      <c r="F72" s="7">
        <v>54157.96</v>
      </c>
      <c r="G72" s="7">
        <v>1140</v>
      </c>
      <c r="H72" s="7">
        <v>617.4</v>
      </c>
      <c r="I72" s="7" t="s">
        <v>45</v>
      </c>
      <c r="J72" s="7" t="s">
        <v>101</v>
      </c>
    </row>
    <row r="73" spans="1:10">
      <c r="A73" s="7" t="s">
        <v>653</v>
      </c>
      <c r="B73" s="7" t="s">
        <v>654</v>
      </c>
      <c r="C73" s="7" t="s">
        <v>655</v>
      </c>
      <c r="D73" s="7" t="s">
        <v>439</v>
      </c>
      <c r="E73" s="7" t="s">
        <v>40</v>
      </c>
      <c r="F73" s="7">
        <v>10212.98</v>
      </c>
      <c r="G73" s="7">
        <v>9902</v>
      </c>
      <c r="H73" s="7" t="s">
        <v>656</v>
      </c>
      <c r="I73" s="7" t="s">
        <v>45</v>
      </c>
      <c r="J73" s="7" t="s">
        <v>571</v>
      </c>
    </row>
    <row r="74" spans="1:10">
      <c r="A74" s="7" t="s">
        <v>657</v>
      </c>
      <c r="B74" s="7" t="s">
        <v>658</v>
      </c>
      <c r="C74" s="7" t="s">
        <v>659</v>
      </c>
      <c r="D74" s="7" t="s">
        <v>439</v>
      </c>
      <c r="E74" s="7" t="s">
        <v>40</v>
      </c>
      <c r="F74" s="7">
        <v>6414.52</v>
      </c>
      <c r="G74" s="7">
        <v>9432</v>
      </c>
      <c r="H74" s="7">
        <v>605.02</v>
      </c>
      <c r="I74" s="7" t="s">
        <v>45</v>
      </c>
      <c r="J74" s="7" t="s">
        <v>350</v>
      </c>
    </row>
    <row r="75" spans="1:10">
      <c r="A75" s="7" t="s">
        <v>660</v>
      </c>
      <c r="B75" s="7" t="s">
        <v>661</v>
      </c>
      <c r="C75" s="7" t="s">
        <v>662</v>
      </c>
      <c r="D75" s="7" t="s">
        <v>439</v>
      </c>
      <c r="E75" s="7" t="s">
        <v>40</v>
      </c>
      <c r="F75" s="7">
        <v>7855.57</v>
      </c>
      <c r="G75" s="7">
        <v>9615</v>
      </c>
      <c r="H75" s="7">
        <v>755.31</v>
      </c>
      <c r="I75" s="7" t="s">
        <v>45</v>
      </c>
      <c r="J75" s="7" t="s">
        <v>577</v>
      </c>
    </row>
    <row r="76" spans="1:10">
      <c r="A76" s="7" t="s">
        <v>663</v>
      </c>
      <c r="B76" s="7" t="s">
        <v>664</v>
      </c>
      <c r="C76" s="7" t="s">
        <v>665</v>
      </c>
      <c r="D76" s="7" t="s">
        <v>439</v>
      </c>
      <c r="E76" s="7" t="s">
        <v>40</v>
      </c>
      <c r="F76" s="7">
        <v>2239.17</v>
      </c>
      <c r="G76" s="7">
        <v>19697</v>
      </c>
      <c r="H76" s="7">
        <v>441.05</v>
      </c>
      <c r="I76" s="7" t="s">
        <v>45</v>
      </c>
      <c r="J76" s="7" t="s">
        <v>225</v>
      </c>
    </row>
    <row r="77" spans="1:10">
      <c r="A77" s="7" t="s">
        <v>666</v>
      </c>
      <c r="B77" s="7" t="s">
        <v>667</v>
      </c>
      <c r="C77" s="7" t="s">
        <v>668</v>
      </c>
      <c r="D77" s="7" t="s">
        <v>439</v>
      </c>
      <c r="E77" s="7" t="s">
        <v>40</v>
      </c>
      <c r="F77" s="7">
        <v>4430.3</v>
      </c>
      <c r="G77" s="7">
        <v>10169</v>
      </c>
      <c r="H77" s="7">
        <v>450.52</v>
      </c>
      <c r="I77" s="7" t="s">
        <v>45</v>
      </c>
      <c r="J77" s="7" t="s">
        <v>225</v>
      </c>
    </row>
    <row r="78" spans="1:10">
      <c r="A78" s="7" t="s">
        <v>669</v>
      </c>
      <c r="B78" s="7" t="s">
        <v>670</v>
      </c>
      <c r="C78" s="7" t="s">
        <v>671</v>
      </c>
      <c r="D78" s="7" t="s">
        <v>439</v>
      </c>
      <c r="E78" s="7" t="s">
        <v>40</v>
      </c>
      <c r="F78" s="7">
        <v>15094.07</v>
      </c>
      <c r="G78" s="7">
        <v>3495</v>
      </c>
      <c r="H78" s="7">
        <v>527.54</v>
      </c>
      <c r="I78" s="7" t="s">
        <v>45</v>
      </c>
      <c r="J78" s="7" t="s">
        <v>599</v>
      </c>
    </row>
    <row r="79" spans="1:10">
      <c r="A79" s="7" t="s">
        <v>672</v>
      </c>
      <c r="B79" s="7" t="s">
        <v>673</v>
      </c>
      <c r="C79" s="7" t="s">
        <v>674</v>
      </c>
      <c r="D79" s="7" t="s">
        <v>439</v>
      </c>
      <c r="E79" s="7" t="s">
        <v>40</v>
      </c>
      <c r="F79" s="7">
        <v>14536.13</v>
      </c>
      <c r="G79" s="7">
        <v>6445</v>
      </c>
      <c r="H79" s="7">
        <v>936.85</v>
      </c>
      <c r="I79" s="7" t="s">
        <v>45</v>
      </c>
      <c r="J79" s="7" t="s">
        <v>41</v>
      </c>
    </row>
    <row r="80" spans="1:10">
      <c r="A80" s="7" t="s">
        <v>675</v>
      </c>
      <c r="B80" s="7" t="s">
        <v>676</v>
      </c>
      <c r="C80" s="7" t="s">
        <v>677</v>
      </c>
      <c r="D80" s="7" t="s">
        <v>510</v>
      </c>
      <c r="E80" s="7" t="s">
        <v>40</v>
      </c>
      <c r="F80" s="7">
        <v>18475</v>
      </c>
      <c r="G80" s="7">
        <v>3265</v>
      </c>
      <c r="H80" s="7">
        <v>603.21</v>
      </c>
      <c r="I80" s="7" t="s">
        <v>45</v>
      </c>
      <c r="J80" s="7" t="s">
        <v>350</v>
      </c>
    </row>
    <row r="81" spans="1:10">
      <c r="A81" s="7" t="s">
        <v>678</v>
      </c>
      <c r="B81" s="7" t="s">
        <v>679</v>
      </c>
      <c r="C81" s="7" t="s">
        <v>680</v>
      </c>
      <c r="D81" s="7" t="s">
        <v>510</v>
      </c>
      <c r="E81" s="7" t="s">
        <v>32</v>
      </c>
      <c r="F81" s="7">
        <v>9180.99</v>
      </c>
      <c r="G81" s="7">
        <v>4885.5</v>
      </c>
      <c r="H81" s="7">
        <v>448.54</v>
      </c>
      <c r="I81" s="7" t="s">
        <v>45</v>
      </c>
      <c r="J81" s="7" t="s">
        <v>225</v>
      </c>
    </row>
    <row r="82" spans="1:10">
      <c r="A82" s="7" t="s">
        <v>681</v>
      </c>
      <c r="B82" s="7" t="s">
        <v>682</v>
      </c>
      <c r="C82" s="7" t="s">
        <v>683</v>
      </c>
      <c r="D82" s="7" t="s">
        <v>445</v>
      </c>
      <c r="E82" s="7" t="s">
        <v>40</v>
      </c>
      <c r="F82" s="7">
        <v>12045.7</v>
      </c>
      <c r="G82" s="7">
        <v>12738</v>
      </c>
      <c r="H82" s="7" t="s">
        <v>684</v>
      </c>
      <c r="I82" s="7" t="s">
        <v>45</v>
      </c>
      <c r="J82" s="7" t="s">
        <v>685</v>
      </c>
    </row>
    <row r="83" spans="1:10">
      <c r="A83" s="7" t="s">
        <v>686</v>
      </c>
      <c r="B83" s="7" t="s">
        <v>687</v>
      </c>
      <c r="C83" s="7" t="s">
        <v>688</v>
      </c>
      <c r="D83" s="7" t="s">
        <v>445</v>
      </c>
      <c r="E83" s="7" t="s">
        <v>40</v>
      </c>
      <c r="F83" s="7">
        <v>15408.15</v>
      </c>
      <c r="G83" s="7">
        <v>5785</v>
      </c>
      <c r="H83" s="7">
        <v>891.36</v>
      </c>
      <c r="I83" s="7" t="s">
        <v>45</v>
      </c>
      <c r="J83" s="7" t="s">
        <v>121</v>
      </c>
    </row>
    <row r="84" spans="1:10">
      <c r="A84" s="7" t="s">
        <v>689</v>
      </c>
      <c r="B84" s="7" t="s">
        <v>690</v>
      </c>
      <c r="C84" s="7" t="s">
        <v>689</v>
      </c>
      <c r="D84" s="7" t="s">
        <v>445</v>
      </c>
      <c r="E84" s="7" t="s">
        <v>40</v>
      </c>
      <c r="F84" s="7">
        <v>5653.35</v>
      </c>
      <c r="G84" s="7">
        <v>10560</v>
      </c>
      <c r="H84" s="7">
        <v>596.99</v>
      </c>
      <c r="I84" s="7" t="s">
        <v>45</v>
      </c>
      <c r="J84" s="7" t="s">
        <v>350</v>
      </c>
    </row>
    <row r="85" spans="1:10">
      <c r="A85" s="7" t="s">
        <v>691</v>
      </c>
      <c r="B85" s="7" t="s">
        <v>692</v>
      </c>
      <c r="C85" s="7" t="s">
        <v>691</v>
      </c>
      <c r="D85" s="7" t="s">
        <v>445</v>
      </c>
      <c r="E85" s="7" t="s">
        <v>32</v>
      </c>
      <c r="F85" s="7">
        <v>13931.85</v>
      </c>
      <c r="G85" s="7">
        <v>3641</v>
      </c>
      <c r="H85" s="7">
        <v>507.26</v>
      </c>
      <c r="I85" s="7" t="s">
        <v>37</v>
      </c>
      <c r="J85" s="7" t="s">
        <v>238</v>
      </c>
    </row>
    <row r="86" spans="1:10">
      <c r="A86" s="7" t="s">
        <v>693</v>
      </c>
      <c r="B86" s="7" t="s">
        <v>694</v>
      </c>
      <c r="C86" s="7" t="s">
        <v>695</v>
      </c>
      <c r="D86" s="7" t="s">
        <v>433</v>
      </c>
      <c r="E86" s="7" t="s">
        <v>51</v>
      </c>
      <c r="F86" s="7">
        <v>68.709999999999994</v>
      </c>
      <c r="G86" s="7">
        <v>1400000</v>
      </c>
      <c r="H86" s="7">
        <v>961.88</v>
      </c>
      <c r="I86" s="7" t="s">
        <v>45</v>
      </c>
      <c r="J86" s="7" t="s">
        <v>417</v>
      </c>
    </row>
    <row r="87" spans="1:10">
      <c r="A87" s="7" t="s">
        <v>696</v>
      </c>
      <c r="B87" s="7" t="s">
        <v>697</v>
      </c>
      <c r="C87" s="7" t="s">
        <v>698</v>
      </c>
      <c r="D87" s="7" t="s">
        <v>433</v>
      </c>
      <c r="E87" s="7" t="s">
        <v>44</v>
      </c>
      <c r="F87" s="7">
        <v>20355.2</v>
      </c>
      <c r="G87" s="7">
        <v>3040</v>
      </c>
      <c r="H87" s="7">
        <v>618.79999999999995</v>
      </c>
      <c r="I87" s="7" t="s">
        <v>45</v>
      </c>
      <c r="J87" s="7" t="s">
        <v>101</v>
      </c>
    </row>
    <row r="88" spans="1:10">
      <c r="A88" s="7" t="s">
        <v>699</v>
      </c>
      <c r="B88" s="7" t="s">
        <v>700</v>
      </c>
      <c r="C88" s="7" t="s">
        <v>701</v>
      </c>
      <c r="D88" s="7" t="s">
        <v>433</v>
      </c>
      <c r="E88" s="7" t="s">
        <v>32</v>
      </c>
      <c r="F88" s="7">
        <v>60045.97</v>
      </c>
      <c r="G88" s="7">
        <v>2533</v>
      </c>
      <c r="H88" s="7" t="s">
        <v>702</v>
      </c>
      <c r="I88" s="7" t="s">
        <v>45</v>
      </c>
      <c r="J88" s="7" t="s">
        <v>685</v>
      </c>
    </row>
    <row r="89" spans="1:10">
      <c r="A89" s="7" t="s">
        <v>703</v>
      </c>
      <c r="B89" s="7" t="s">
        <v>704</v>
      </c>
      <c r="C89" s="7" t="s">
        <v>705</v>
      </c>
      <c r="D89" s="7" t="s">
        <v>706</v>
      </c>
      <c r="E89" s="7" t="s">
        <v>32</v>
      </c>
      <c r="F89" s="7">
        <v>17246.310000000001</v>
      </c>
      <c r="G89" s="7">
        <v>8610</v>
      </c>
      <c r="H89" s="7" t="s">
        <v>707</v>
      </c>
      <c r="I89" s="7" t="s">
        <v>45</v>
      </c>
      <c r="J89" s="7" t="s">
        <v>583</v>
      </c>
    </row>
    <row r="90" spans="1:10">
      <c r="A90" s="7" t="s">
        <v>708</v>
      </c>
      <c r="B90" s="7" t="s">
        <v>709</v>
      </c>
      <c r="C90" s="7" t="s">
        <v>710</v>
      </c>
      <c r="D90" s="7" t="s">
        <v>706</v>
      </c>
      <c r="E90" s="7" t="s">
        <v>40</v>
      </c>
      <c r="F90" s="7">
        <v>6392.35</v>
      </c>
      <c r="G90" s="7">
        <v>4400</v>
      </c>
      <c r="H90" s="7">
        <v>281.26</v>
      </c>
      <c r="I90" s="7" t="s">
        <v>45</v>
      </c>
      <c r="J90" s="7" t="s">
        <v>61</v>
      </c>
    </row>
    <row r="91" spans="1:10">
      <c r="A91" s="7" t="s">
        <v>711</v>
      </c>
      <c r="B91" s="7" t="s">
        <v>712</v>
      </c>
      <c r="C91" s="7" t="s">
        <v>713</v>
      </c>
      <c r="D91" s="7" t="s">
        <v>706</v>
      </c>
      <c r="E91" s="7" t="s">
        <v>32</v>
      </c>
      <c r="F91" s="7">
        <v>8562.7199999999993</v>
      </c>
      <c r="G91" s="7">
        <v>16392</v>
      </c>
      <c r="H91" s="7" t="s">
        <v>714</v>
      </c>
      <c r="I91" s="7" t="s">
        <v>45</v>
      </c>
      <c r="J91" s="7" t="s">
        <v>242</v>
      </c>
    </row>
    <row r="92" spans="1:10">
      <c r="A92" s="7" t="s">
        <v>715</v>
      </c>
      <c r="B92" s="7" t="s">
        <v>716</v>
      </c>
      <c r="C92" s="7" t="s">
        <v>717</v>
      </c>
      <c r="D92" s="7" t="s">
        <v>718</v>
      </c>
      <c r="E92" s="7" t="s">
        <v>32</v>
      </c>
      <c r="F92" s="7">
        <v>5229.68</v>
      </c>
      <c r="G92" s="7">
        <v>5898</v>
      </c>
      <c r="H92" s="7">
        <v>308.45</v>
      </c>
      <c r="I92" s="7" t="s">
        <v>45</v>
      </c>
      <c r="J92" s="7" t="s">
        <v>213</v>
      </c>
    </row>
    <row r="93" spans="1:10">
      <c r="A93" s="7" t="s">
        <v>719</v>
      </c>
      <c r="B93" s="7" t="s">
        <v>720</v>
      </c>
      <c r="C93" s="7" t="s">
        <v>721</v>
      </c>
      <c r="D93" s="7" t="s">
        <v>718</v>
      </c>
      <c r="E93" s="7" t="s">
        <v>48</v>
      </c>
      <c r="F93" s="7">
        <v>141.66999999999999</v>
      </c>
      <c r="G93" s="7">
        <v>247100</v>
      </c>
      <c r="H93" s="7">
        <v>350.07</v>
      </c>
      <c r="I93" s="7" t="s">
        <v>45</v>
      </c>
      <c r="J93" s="7" t="s">
        <v>615</v>
      </c>
    </row>
    <row r="94" spans="1:10">
      <c r="A94" s="7" t="s">
        <v>722</v>
      </c>
      <c r="B94" s="7" t="s">
        <v>723</v>
      </c>
      <c r="C94" s="7" t="s">
        <v>724</v>
      </c>
      <c r="D94" s="7" t="s">
        <v>718</v>
      </c>
      <c r="E94" s="7" t="s">
        <v>40</v>
      </c>
      <c r="F94" s="7">
        <v>3935.17</v>
      </c>
      <c r="G94" s="7">
        <v>8920</v>
      </c>
      <c r="H94" s="7">
        <v>351.02</v>
      </c>
      <c r="I94" s="7" t="s">
        <v>45</v>
      </c>
      <c r="J94" s="7" t="s">
        <v>615</v>
      </c>
    </row>
    <row r="95" spans="1:10">
      <c r="A95" s="7" t="s">
        <v>725</v>
      </c>
      <c r="B95" s="7" t="s">
        <v>726</v>
      </c>
      <c r="C95" s="7" t="s">
        <v>727</v>
      </c>
      <c r="D95" s="7" t="s">
        <v>728</v>
      </c>
      <c r="E95" s="7" t="s">
        <v>40</v>
      </c>
      <c r="F95" s="7">
        <v>7995.98</v>
      </c>
      <c r="G95" s="7">
        <v>8762</v>
      </c>
      <c r="H95" s="7">
        <v>700.61</v>
      </c>
      <c r="I95" s="7" t="s">
        <v>45</v>
      </c>
      <c r="J95" s="7" t="s">
        <v>233</v>
      </c>
    </row>
    <row r="96" spans="1:10">
      <c r="A96" s="7" t="s">
        <v>729</v>
      </c>
      <c r="B96" s="7" t="s">
        <v>730</v>
      </c>
      <c r="C96" s="7" t="s">
        <v>731</v>
      </c>
      <c r="D96" s="7" t="s">
        <v>728</v>
      </c>
      <c r="E96" s="7" t="s">
        <v>40</v>
      </c>
      <c r="F96" s="7">
        <v>927.44</v>
      </c>
      <c r="G96" s="7">
        <v>115858</v>
      </c>
      <c r="H96" s="7" t="s">
        <v>732</v>
      </c>
      <c r="I96" s="7" t="s">
        <v>45</v>
      </c>
      <c r="J96" s="7" t="s">
        <v>733</v>
      </c>
    </row>
    <row r="97" spans="1:10">
      <c r="A97" s="7" t="s">
        <v>734</v>
      </c>
      <c r="B97" s="7" t="s">
        <v>735</v>
      </c>
      <c r="C97" s="7" t="s">
        <v>736</v>
      </c>
      <c r="D97" s="7" t="s">
        <v>728</v>
      </c>
      <c r="E97" s="7" t="s">
        <v>40</v>
      </c>
      <c r="F97" s="7">
        <v>17736</v>
      </c>
      <c r="G97" s="7">
        <v>5917</v>
      </c>
      <c r="H97" s="7" t="s">
        <v>737</v>
      </c>
      <c r="I97" s="7" t="s">
        <v>45</v>
      </c>
      <c r="J97" s="7" t="s">
        <v>126</v>
      </c>
    </row>
    <row r="98" spans="1:10">
      <c r="A98" s="7" t="s">
        <v>738</v>
      </c>
      <c r="B98" s="7" t="s">
        <v>739</v>
      </c>
      <c r="C98" s="7" t="s">
        <v>740</v>
      </c>
      <c r="D98" s="7" t="s">
        <v>469</v>
      </c>
      <c r="E98" s="7" t="s">
        <v>32</v>
      </c>
      <c r="F98" s="7">
        <v>21941.39</v>
      </c>
      <c r="G98" s="7">
        <v>2618.5</v>
      </c>
      <c r="H98" s="7">
        <v>574.54</v>
      </c>
      <c r="I98" s="7" t="s">
        <v>45</v>
      </c>
      <c r="J98" s="7" t="s">
        <v>229</v>
      </c>
    </row>
    <row r="99" spans="1:10">
      <c r="A99" s="7" t="s">
        <v>741</v>
      </c>
      <c r="B99" s="7" t="s">
        <v>742</v>
      </c>
      <c r="C99" s="7" t="s">
        <v>743</v>
      </c>
      <c r="D99" s="7" t="s">
        <v>354</v>
      </c>
      <c r="E99" s="7" t="s">
        <v>57</v>
      </c>
      <c r="F99" s="7">
        <v>17378.830000000002</v>
      </c>
      <c r="G99" s="7">
        <v>7025</v>
      </c>
      <c r="H99" s="7" t="s">
        <v>744</v>
      </c>
      <c r="I99" s="7" t="s">
        <v>45</v>
      </c>
      <c r="J99" s="7" t="s">
        <v>405</v>
      </c>
    </row>
    <row r="100" spans="1:10">
      <c r="A100" s="7" t="s">
        <v>745</v>
      </c>
      <c r="B100" s="7" t="s">
        <v>746</v>
      </c>
      <c r="C100" s="7" t="s">
        <v>747</v>
      </c>
      <c r="D100" s="7" t="s">
        <v>354</v>
      </c>
      <c r="E100" s="7" t="s">
        <v>40</v>
      </c>
      <c r="F100" s="7">
        <v>22768.59</v>
      </c>
      <c r="G100" s="7">
        <v>3968</v>
      </c>
      <c r="H100" s="7">
        <v>903.46</v>
      </c>
      <c r="I100" s="7" t="s">
        <v>45</v>
      </c>
      <c r="J100" s="7" t="s">
        <v>121</v>
      </c>
    </row>
    <row r="101" spans="1:10">
      <c r="A101" s="7" t="s">
        <v>748</v>
      </c>
      <c r="B101" s="7" t="s">
        <v>749</v>
      </c>
      <c r="C101" s="7" t="s">
        <v>750</v>
      </c>
      <c r="D101" s="7" t="s">
        <v>751</v>
      </c>
      <c r="E101" s="7" t="s">
        <v>40</v>
      </c>
      <c r="F101" s="7">
        <v>7286.54</v>
      </c>
      <c r="G101" s="7">
        <v>6522</v>
      </c>
      <c r="H101" s="7">
        <v>475.23</v>
      </c>
      <c r="I101" s="7" t="s">
        <v>45</v>
      </c>
      <c r="J101" s="7" t="s">
        <v>298</v>
      </c>
    </row>
    <row r="102" spans="1:10">
      <c r="A102" s="7" t="s">
        <v>752</v>
      </c>
      <c r="B102" s="7" t="s">
        <v>753</v>
      </c>
      <c r="C102" s="7" t="s">
        <v>754</v>
      </c>
      <c r="D102" s="7" t="s">
        <v>459</v>
      </c>
      <c r="E102" s="7" t="s">
        <v>40</v>
      </c>
      <c r="F102" s="7">
        <v>22635.57</v>
      </c>
      <c r="G102" s="7">
        <v>4597</v>
      </c>
      <c r="H102" s="7" t="s">
        <v>755</v>
      </c>
      <c r="I102" s="7" t="s">
        <v>45</v>
      </c>
      <c r="J102" s="7" t="s">
        <v>259</v>
      </c>
    </row>
    <row r="103" spans="1:10">
      <c r="A103" s="7" t="s">
        <v>756</v>
      </c>
      <c r="B103" s="7" t="s">
        <v>757</v>
      </c>
      <c r="C103" s="7" t="s">
        <v>758</v>
      </c>
      <c r="D103" s="7" t="s">
        <v>459</v>
      </c>
      <c r="E103" s="7" t="s">
        <v>57</v>
      </c>
      <c r="F103" s="7">
        <v>7032.45</v>
      </c>
      <c r="G103" s="7">
        <v>9015</v>
      </c>
      <c r="H103" s="7">
        <v>633.98</v>
      </c>
      <c r="I103" s="7" t="s">
        <v>45</v>
      </c>
      <c r="J103" s="7" t="s">
        <v>101</v>
      </c>
    </row>
    <row r="104" spans="1:10">
      <c r="A104" s="7" t="s">
        <v>759</v>
      </c>
      <c r="B104" s="7" t="s">
        <v>760</v>
      </c>
      <c r="C104" s="7" t="s">
        <v>761</v>
      </c>
      <c r="D104" s="7" t="s">
        <v>459</v>
      </c>
      <c r="E104" s="7" t="s">
        <v>57</v>
      </c>
      <c r="F104" s="7">
        <v>4469.9399999999996</v>
      </c>
      <c r="G104" s="7">
        <v>28310</v>
      </c>
      <c r="H104" s="7" t="s">
        <v>762</v>
      </c>
      <c r="I104" s="7" t="s">
        <v>45</v>
      </c>
      <c r="J104" s="7" t="s">
        <v>763</v>
      </c>
    </row>
    <row r="105" spans="1:10">
      <c r="A105" s="7" t="s">
        <v>764</v>
      </c>
      <c r="B105" s="7" t="s">
        <v>765</v>
      </c>
      <c r="C105" s="7" t="s">
        <v>766</v>
      </c>
      <c r="D105" s="7" t="s">
        <v>459</v>
      </c>
      <c r="E105" s="7" t="s">
        <v>40</v>
      </c>
      <c r="F105" s="7">
        <v>11853.56</v>
      </c>
      <c r="G105" s="7">
        <v>5643</v>
      </c>
      <c r="H105" s="7">
        <v>668.9</v>
      </c>
      <c r="I105" s="7" t="s">
        <v>45</v>
      </c>
      <c r="J105" s="7" t="s">
        <v>25</v>
      </c>
    </row>
    <row r="106" spans="1:10">
      <c r="A106" s="7" t="s">
        <v>767</v>
      </c>
      <c r="B106" s="7" t="s">
        <v>768</v>
      </c>
      <c r="C106" s="7" t="s">
        <v>767</v>
      </c>
      <c r="D106" s="7" t="s">
        <v>459</v>
      </c>
      <c r="E106" s="7" t="s">
        <v>40</v>
      </c>
      <c r="F106" s="7">
        <v>3798.46</v>
      </c>
      <c r="G106" s="7">
        <v>24128</v>
      </c>
      <c r="H106" s="7">
        <v>916.49</v>
      </c>
      <c r="I106" s="7" t="s">
        <v>45</v>
      </c>
      <c r="J106" s="7" t="s">
        <v>121</v>
      </c>
    </row>
    <row r="107" spans="1:10">
      <c r="A107" s="7" t="s">
        <v>769</v>
      </c>
      <c r="B107" s="7" t="s">
        <v>770</v>
      </c>
      <c r="C107" s="7" t="s">
        <v>424</v>
      </c>
      <c r="D107" s="7" t="s">
        <v>459</v>
      </c>
      <c r="E107" s="7" t="s">
        <v>40</v>
      </c>
      <c r="F107" s="7">
        <v>32035.65</v>
      </c>
      <c r="G107" s="7">
        <v>2957</v>
      </c>
      <c r="H107" s="7">
        <v>947.29</v>
      </c>
      <c r="I107" s="7" t="s">
        <v>45</v>
      </c>
      <c r="J107" s="7" t="s">
        <v>41</v>
      </c>
    </row>
    <row r="108" spans="1:10">
      <c r="A108" s="7" t="s">
        <v>771</v>
      </c>
      <c r="B108" s="7" t="s">
        <v>772</v>
      </c>
      <c r="C108" s="7" t="s">
        <v>771</v>
      </c>
      <c r="D108" s="7" t="s">
        <v>773</v>
      </c>
      <c r="E108" s="7" t="s">
        <v>40</v>
      </c>
      <c r="F108" s="7">
        <v>30505.919999999998</v>
      </c>
      <c r="G108" s="7">
        <v>5187</v>
      </c>
      <c r="H108" s="7" t="s">
        <v>774</v>
      </c>
      <c r="I108" s="7" t="s">
        <v>45</v>
      </c>
      <c r="J108" s="7" t="s">
        <v>775</v>
      </c>
    </row>
    <row r="109" spans="1:10">
      <c r="A109" s="7" t="s">
        <v>776</v>
      </c>
      <c r="B109" s="7" t="s">
        <v>777</v>
      </c>
      <c r="C109" s="7" t="s">
        <v>778</v>
      </c>
      <c r="D109" s="7" t="s">
        <v>361</v>
      </c>
      <c r="E109" s="7" t="s">
        <v>40</v>
      </c>
      <c r="F109" s="7">
        <v>13856.25</v>
      </c>
      <c r="G109" s="7">
        <v>3148</v>
      </c>
      <c r="H109" s="7">
        <v>436.19</v>
      </c>
      <c r="I109" s="7" t="s">
        <v>45</v>
      </c>
      <c r="J109" s="7" t="s">
        <v>225</v>
      </c>
    </row>
    <row r="110" spans="1:10">
      <c r="A110" s="7" t="s">
        <v>779</v>
      </c>
      <c r="B110" s="7" t="s">
        <v>780</v>
      </c>
      <c r="C110" s="7" t="s">
        <v>781</v>
      </c>
      <c r="D110" s="7" t="s">
        <v>361</v>
      </c>
      <c r="E110" s="7" t="s">
        <v>40</v>
      </c>
      <c r="F110" s="7">
        <v>18770.599999999999</v>
      </c>
      <c r="G110" s="7">
        <v>5182</v>
      </c>
      <c r="H110" s="7">
        <v>972.69</v>
      </c>
      <c r="I110" s="7" t="s">
        <v>45</v>
      </c>
      <c r="J110" s="7" t="s">
        <v>417</v>
      </c>
    </row>
    <row r="111" spans="1:10">
      <c r="A111" s="7" t="s">
        <v>782</v>
      </c>
      <c r="B111" s="7" t="s">
        <v>783</v>
      </c>
      <c r="C111" s="7" t="s">
        <v>784</v>
      </c>
      <c r="D111" s="7" t="s">
        <v>361</v>
      </c>
      <c r="E111" s="7" t="s">
        <v>32</v>
      </c>
      <c r="F111" s="7">
        <v>13945.8</v>
      </c>
      <c r="G111" s="7">
        <v>5319</v>
      </c>
      <c r="H111" s="7">
        <v>741.78</v>
      </c>
      <c r="I111" s="7" t="s">
        <v>45</v>
      </c>
      <c r="J111" s="7" t="s">
        <v>577</v>
      </c>
    </row>
    <row r="112" spans="1:10">
      <c r="A112" s="7" t="s">
        <v>785</v>
      </c>
      <c r="B112" s="7" t="s">
        <v>786</v>
      </c>
      <c r="C112" s="7" t="s">
        <v>370</v>
      </c>
      <c r="D112" s="7" t="s">
        <v>361</v>
      </c>
      <c r="E112" s="7" t="s">
        <v>40</v>
      </c>
      <c r="F112" s="7">
        <v>15999.35</v>
      </c>
      <c r="G112" s="7">
        <v>6024</v>
      </c>
      <c r="H112" s="7">
        <v>963.8</v>
      </c>
      <c r="I112" s="7" t="s">
        <v>45</v>
      </c>
      <c r="J112" s="7" t="s">
        <v>417</v>
      </c>
    </row>
    <row r="113" spans="1:10">
      <c r="A113" s="7" t="s">
        <v>787</v>
      </c>
      <c r="B113" s="7" t="s">
        <v>788</v>
      </c>
      <c r="C113" s="7" t="s">
        <v>789</v>
      </c>
      <c r="D113" s="7" t="s">
        <v>387</v>
      </c>
      <c r="E113" s="7" t="s">
        <v>40</v>
      </c>
      <c r="F113" s="7">
        <v>250521</v>
      </c>
      <c r="G113" s="7">
        <v>76.75</v>
      </c>
      <c r="H113" s="7">
        <v>192.27</v>
      </c>
      <c r="I113" s="7" t="s">
        <v>37</v>
      </c>
      <c r="J113" s="7" t="s">
        <v>264</v>
      </c>
    </row>
    <row r="114" spans="1:10">
      <c r="A114" s="7" t="s">
        <v>790</v>
      </c>
      <c r="B114" s="7" t="s">
        <v>791</v>
      </c>
      <c r="C114" s="7" t="s">
        <v>792</v>
      </c>
      <c r="D114" s="7" t="s">
        <v>387</v>
      </c>
      <c r="E114" s="7" t="s">
        <v>32</v>
      </c>
      <c r="F114" s="7">
        <v>59441.65</v>
      </c>
      <c r="G114" s="7">
        <v>625</v>
      </c>
      <c r="H114" s="7">
        <v>371.51</v>
      </c>
      <c r="I114" s="7" t="s">
        <v>372</v>
      </c>
      <c r="J114" s="7" t="s">
        <v>372</v>
      </c>
    </row>
    <row r="115" spans="1:10">
      <c r="A115" s="7" t="s">
        <v>793</v>
      </c>
      <c r="B115" s="7" t="s">
        <v>794</v>
      </c>
      <c r="C115" s="7" t="s">
        <v>795</v>
      </c>
      <c r="D115" s="7" t="s">
        <v>387</v>
      </c>
      <c r="E115" s="7" t="s">
        <v>32</v>
      </c>
      <c r="F115" s="7">
        <v>23624.19</v>
      </c>
      <c r="G115" s="7">
        <v>416</v>
      </c>
      <c r="H115" s="7">
        <v>98.28</v>
      </c>
      <c r="I115" s="7" t="s">
        <v>37</v>
      </c>
      <c r="J115" s="7" t="s">
        <v>107</v>
      </c>
    </row>
    <row r="116" spans="1:10">
      <c r="A116" s="7" t="s">
        <v>796</v>
      </c>
      <c r="B116" s="7" t="s">
        <v>797</v>
      </c>
      <c r="C116" s="7" t="s">
        <v>798</v>
      </c>
      <c r="D116" s="7" t="s">
        <v>387</v>
      </c>
      <c r="E116" s="7" t="s">
        <v>32</v>
      </c>
      <c r="F116" s="7">
        <v>8167.59</v>
      </c>
      <c r="G116" s="7">
        <v>20370</v>
      </c>
      <c r="H116" s="7" t="s">
        <v>799</v>
      </c>
      <c r="I116" s="7" t="s">
        <v>45</v>
      </c>
      <c r="J116" s="7" t="s">
        <v>557</v>
      </c>
    </row>
    <row r="117" spans="1:10">
      <c r="A117" s="7" t="s">
        <v>800</v>
      </c>
      <c r="B117" s="7" t="s">
        <v>801</v>
      </c>
      <c r="C117" s="7" t="s">
        <v>802</v>
      </c>
      <c r="D117" s="7" t="s">
        <v>803</v>
      </c>
      <c r="E117" s="7" t="s">
        <v>40</v>
      </c>
      <c r="F117" s="7">
        <v>1363.45</v>
      </c>
      <c r="G117" s="7">
        <v>58841</v>
      </c>
      <c r="H117" s="7">
        <v>802.27</v>
      </c>
      <c r="I117" s="7" t="s">
        <v>45</v>
      </c>
      <c r="J117" s="7" t="s">
        <v>804</v>
      </c>
    </row>
    <row r="118" spans="1:10">
      <c r="A118" s="7" t="s">
        <v>805</v>
      </c>
      <c r="B118" s="7" t="s">
        <v>806</v>
      </c>
      <c r="C118" s="7" t="s">
        <v>802</v>
      </c>
      <c r="D118" s="7" t="s">
        <v>803</v>
      </c>
      <c r="E118" s="7" t="s">
        <v>40</v>
      </c>
      <c r="F118" s="7">
        <v>1378.23</v>
      </c>
      <c r="G118" s="7">
        <v>57736</v>
      </c>
      <c r="H118" s="7">
        <v>795.74</v>
      </c>
      <c r="I118" s="7" t="s">
        <v>45</v>
      </c>
      <c r="J118" s="7" t="s">
        <v>804</v>
      </c>
    </row>
    <row r="119" spans="1:10">
      <c r="A119" s="7" t="s">
        <v>807</v>
      </c>
      <c r="B119" s="7" t="s">
        <v>808</v>
      </c>
      <c r="C119" s="7" t="s">
        <v>807</v>
      </c>
      <c r="D119" s="7" t="s">
        <v>809</v>
      </c>
      <c r="E119" s="7" t="s">
        <v>40</v>
      </c>
      <c r="F119" s="7">
        <v>18419.580000000002</v>
      </c>
      <c r="G119" s="7">
        <v>10075</v>
      </c>
      <c r="H119" s="7" t="s">
        <v>810</v>
      </c>
      <c r="I119" s="7" t="s">
        <v>45</v>
      </c>
      <c r="J119" s="7" t="s">
        <v>811</v>
      </c>
    </row>
    <row r="120" spans="1:10">
      <c r="A120" s="7" t="s">
        <v>812</v>
      </c>
      <c r="B120" s="7" t="s">
        <v>813</v>
      </c>
      <c r="C120" s="7" t="s">
        <v>814</v>
      </c>
      <c r="D120" s="7" t="s">
        <v>809</v>
      </c>
      <c r="E120" s="7" t="s">
        <v>40</v>
      </c>
      <c r="F120" s="7">
        <v>6651</v>
      </c>
      <c r="G120" s="7">
        <v>9795</v>
      </c>
      <c r="H120" s="7">
        <v>651.47</v>
      </c>
      <c r="I120" s="7" t="s">
        <v>45</v>
      </c>
      <c r="J120" s="7" t="s">
        <v>25</v>
      </c>
    </row>
    <row r="121" spans="1:10">
      <c r="A121" s="7" t="s">
        <v>815</v>
      </c>
      <c r="B121" s="7" t="s">
        <v>816</v>
      </c>
      <c r="C121" s="7" t="s">
        <v>817</v>
      </c>
      <c r="D121" s="7" t="s">
        <v>818</v>
      </c>
      <c r="E121" s="7" t="s">
        <v>40</v>
      </c>
      <c r="F121" s="7">
        <v>3174</v>
      </c>
      <c r="G121" s="7">
        <v>56050</v>
      </c>
      <c r="H121" s="7" t="s">
        <v>819</v>
      </c>
      <c r="I121" s="7" t="s">
        <v>45</v>
      </c>
      <c r="J121" s="7" t="s">
        <v>239</v>
      </c>
    </row>
    <row r="122" spans="1:10">
      <c r="A122" s="7" t="s">
        <v>820</v>
      </c>
      <c r="B122" s="7" t="s">
        <v>821</v>
      </c>
      <c r="C122" s="7" t="s">
        <v>822</v>
      </c>
      <c r="D122" s="7" t="s">
        <v>818</v>
      </c>
      <c r="E122" s="7" t="s">
        <v>40</v>
      </c>
      <c r="F122" s="7">
        <v>45684.98</v>
      </c>
      <c r="G122" s="7">
        <v>2018</v>
      </c>
      <c r="H122" s="7">
        <v>921.92</v>
      </c>
      <c r="I122" s="7" t="s">
        <v>45</v>
      </c>
      <c r="J122" s="7" t="s">
        <v>41</v>
      </c>
    </row>
    <row r="123" spans="1:10">
      <c r="A123" s="7" t="s">
        <v>823</v>
      </c>
      <c r="B123" s="7" t="s">
        <v>824</v>
      </c>
      <c r="C123" s="7" t="s">
        <v>825</v>
      </c>
      <c r="D123" s="7" t="s">
        <v>826</v>
      </c>
      <c r="E123" s="7" t="s">
        <v>40</v>
      </c>
      <c r="F123" s="7">
        <v>10050.4</v>
      </c>
      <c r="G123" s="7">
        <v>7652</v>
      </c>
      <c r="H123" s="7">
        <v>769.06</v>
      </c>
      <c r="I123" s="7" t="s">
        <v>45</v>
      </c>
      <c r="J123" s="7" t="s">
        <v>827</v>
      </c>
    </row>
    <row r="124" spans="1:10">
      <c r="A124" s="7" t="s">
        <v>828</v>
      </c>
      <c r="B124" s="7" t="s">
        <v>829</v>
      </c>
      <c r="C124" s="7" t="s">
        <v>478</v>
      </c>
      <c r="D124" s="7" t="s">
        <v>826</v>
      </c>
      <c r="E124" s="7" t="s">
        <v>40</v>
      </c>
      <c r="F124" s="7">
        <v>132281</v>
      </c>
      <c r="G124" s="7">
        <v>704</v>
      </c>
      <c r="H124" s="7">
        <v>931.26</v>
      </c>
      <c r="I124" s="7" t="s">
        <v>45</v>
      </c>
      <c r="J124" s="7" t="s">
        <v>41</v>
      </c>
    </row>
    <row r="125" spans="1:10">
      <c r="A125" s="7" t="s">
        <v>830</v>
      </c>
      <c r="B125" s="7" t="s">
        <v>831</v>
      </c>
      <c r="C125" s="7" t="s">
        <v>832</v>
      </c>
      <c r="D125" s="7" t="s">
        <v>833</v>
      </c>
      <c r="E125" s="7" t="s">
        <v>32</v>
      </c>
      <c r="F125" s="7">
        <v>20128.439999999999</v>
      </c>
      <c r="G125" s="7">
        <v>7254</v>
      </c>
      <c r="H125" s="7" t="s">
        <v>834</v>
      </c>
      <c r="I125" s="7" t="s">
        <v>45</v>
      </c>
      <c r="J125" s="7" t="s">
        <v>542</v>
      </c>
    </row>
    <row r="126" spans="1:10">
      <c r="A126" s="6" t="s">
        <v>835</v>
      </c>
      <c r="B126" s="6"/>
      <c r="C126" s="6"/>
      <c r="D126" s="6"/>
      <c r="E126" s="6"/>
      <c r="F126" s="6" t="s">
        <v>836</v>
      </c>
      <c r="G126" s="6"/>
      <c r="H126" s="6" t="s">
        <v>837</v>
      </c>
      <c r="I126" s="6"/>
      <c r="J126" s="6" t="s">
        <v>838</v>
      </c>
    </row>
    <row r="128" spans="1:10">
      <c r="A128" s="4" t="s">
        <v>839</v>
      </c>
      <c r="B128" s="4"/>
      <c r="C128" s="4"/>
      <c r="D128" s="4"/>
      <c r="E128" s="4"/>
      <c r="F128" s="4" t="s">
        <v>840</v>
      </c>
      <c r="G128" s="4"/>
      <c r="H128" s="4" t="s">
        <v>841</v>
      </c>
      <c r="I128" s="4"/>
      <c r="J128" s="4" t="s">
        <v>842</v>
      </c>
    </row>
    <row r="131" spans="1:10">
      <c r="A131" s="4" t="s">
        <v>843</v>
      </c>
      <c r="B131" s="4"/>
      <c r="C131" s="4"/>
      <c r="D131" s="4"/>
      <c r="E131" s="4"/>
      <c r="F131" s="4" t="s">
        <v>844</v>
      </c>
      <c r="G131" s="4"/>
      <c r="H131" s="4" t="s">
        <v>845</v>
      </c>
      <c r="I131" s="4"/>
      <c r="J131" s="4" t="s">
        <v>846</v>
      </c>
    </row>
    <row r="134" spans="1:10">
      <c r="A134" s="7" t="s">
        <v>82</v>
      </c>
      <c r="B134" s="7"/>
      <c r="C134" s="7"/>
      <c r="D134" s="7"/>
      <c r="E134" s="7"/>
      <c r="F134" s="7"/>
      <c r="G134" s="7"/>
      <c r="H134" s="7"/>
      <c r="I134" s="7"/>
      <c r="J134" s="7"/>
    </row>
    <row r="138" spans="1:10">
      <c r="A138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6"/>
  <sheetViews>
    <sheetView rightToLeft="1" zoomScale="80" zoomScaleNormal="80" workbookViewId="0">
      <selection activeCell="J38" sqref="J38"/>
    </sheetView>
  </sheetViews>
  <sheetFormatPr defaultColWidth="9.28515625" defaultRowHeight="12.75"/>
  <cols>
    <col min="1" max="1" width="46.7109375" customWidth="1"/>
    <col min="2" max="2" width="14.5703125" bestFit="1" customWidth="1"/>
    <col min="3" max="3" width="18.85546875" bestFit="1" customWidth="1"/>
    <col min="4" max="4" width="10.5703125" bestFit="1" customWidth="1"/>
    <col min="5" max="5" width="9.85546875" bestFit="1" customWidth="1"/>
    <col min="6" max="6" width="6.7109375" bestFit="1" customWidth="1"/>
    <col min="7" max="7" width="8.42578125" bestFit="1" customWidth="1"/>
    <col min="8" max="8" width="20.28515625" bestFit="1" customWidth="1"/>
    <col min="9" max="9" width="17.85546875" bestFit="1" customWidth="1"/>
  </cols>
  <sheetData>
    <row r="2" spans="1:9" ht="18">
      <c r="A2" s="1" t="s">
        <v>1698</v>
      </c>
    </row>
    <row r="4" spans="1:9" ht="18">
      <c r="A4" s="1" t="s">
        <v>847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87</v>
      </c>
      <c r="F11" s="4" t="s">
        <v>88</v>
      </c>
      <c r="G11" s="4" t="s">
        <v>9</v>
      </c>
      <c r="H11" s="4" t="s">
        <v>89</v>
      </c>
      <c r="I11" s="4" t="s">
        <v>10</v>
      </c>
    </row>
    <row r="12" spans="1:9">
      <c r="A12" s="5"/>
      <c r="B12" s="5"/>
      <c r="C12" s="5"/>
      <c r="D12" s="5"/>
      <c r="E12" s="5" t="s">
        <v>92</v>
      </c>
      <c r="F12" s="5" t="s">
        <v>93</v>
      </c>
      <c r="G12" s="5" t="s">
        <v>12</v>
      </c>
      <c r="H12" s="5" t="s">
        <v>11</v>
      </c>
      <c r="I12" s="5" t="s">
        <v>11</v>
      </c>
    </row>
    <row r="15" spans="1:9">
      <c r="A15" s="4" t="s">
        <v>848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849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850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851</v>
      </c>
      <c r="B20" s="6"/>
      <c r="C20" s="6"/>
      <c r="D20" s="6"/>
      <c r="E20" s="6" t="s">
        <v>67</v>
      </c>
      <c r="F20" s="6"/>
      <c r="G20" s="6" t="s">
        <v>67</v>
      </c>
      <c r="H20" s="6"/>
      <c r="I20" s="6" t="s">
        <v>45</v>
      </c>
    </row>
    <row r="22" spans="1:9">
      <c r="A22" s="6" t="s">
        <v>852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853</v>
      </c>
      <c r="B23" s="6"/>
      <c r="C23" s="6"/>
      <c r="D23" s="6"/>
      <c r="E23" s="6" t="s">
        <v>67</v>
      </c>
      <c r="F23" s="6"/>
      <c r="G23" s="6" t="s">
        <v>67</v>
      </c>
      <c r="H23" s="6"/>
      <c r="I23" s="6" t="s">
        <v>45</v>
      </c>
    </row>
    <row r="25" spans="1:9">
      <c r="A25" s="6" t="s">
        <v>854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855</v>
      </c>
      <c r="B26" s="6"/>
      <c r="C26" s="6"/>
      <c r="D26" s="6"/>
      <c r="E26" s="6" t="s">
        <v>67</v>
      </c>
      <c r="F26" s="6"/>
      <c r="G26" s="6" t="s">
        <v>67</v>
      </c>
      <c r="H26" s="6"/>
      <c r="I26" s="6" t="s">
        <v>45</v>
      </c>
    </row>
    <row r="28" spans="1:9">
      <c r="A28" s="6" t="s">
        <v>856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857</v>
      </c>
      <c r="B29" s="6"/>
      <c r="C29" s="6"/>
      <c r="D29" s="6"/>
      <c r="E29" s="6" t="s">
        <v>67</v>
      </c>
      <c r="F29" s="6"/>
      <c r="G29" s="6" t="s">
        <v>67</v>
      </c>
      <c r="H29" s="6"/>
      <c r="I29" s="6" t="s">
        <v>45</v>
      </c>
    </row>
    <row r="31" spans="1:9">
      <c r="A31" s="6" t="s">
        <v>858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859</v>
      </c>
      <c r="B32" s="6"/>
      <c r="C32" s="6"/>
      <c r="D32" s="6"/>
      <c r="E32" s="6" t="s">
        <v>67</v>
      </c>
      <c r="F32" s="6"/>
      <c r="G32" s="6" t="s">
        <v>67</v>
      </c>
      <c r="H32" s="6"/>
      <c r="I32" s="6" t="s">
        <v>45</v>
      </c>
    </row>
    <row r="34" spans="1:9">
      <c r="A34" s="6" t="s">
        <v>860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861</v>
      </c>
      <c r="B35" s="6"/>
      <c r="C35" s="6"/>
      <c r="D35" s="6"/>
      <c r="E35" s="6" t="s">
        <v>67</v>
      </c>
      <c r="F35" s="6"/>
      <c r="G35" s="6" t="s">
        <v>67</v>
      </c>
      <c r="H35" s="6"/>
      <c r="I35" s="6" t="s">
        <v>45</v>
      </c>
    </row>
    <row r="37" spans="1:9">
      <c r="A37" s="4" t="s">
        <v>862</v>
      </c>
      <c r="B37" s="4"/>
      <c r="C37" s="4"/>
      <c r="D37" s="4"/>
      <c r="E37" s="4" t="s">
        <v>67</v>
      </c>
      <c r="F37" s="4"/>
      <c r="G37" s="4" t="s">
        <v>67</v>
      </c>
      <c r="H37" s="4"/>
      <c r="I37" s="4" t="s">
        <v>45</v>
      </c>
    </row>
    <row r="40" spans="1:9">
      <c r="A40" s="4" t="s">
        <v>863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864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865</v>
      </c>
      <c r="B42" s="7" t="s">
        <v>866</v>
      </c>
      <c r="C42" s="7" t="s">
        <v>867</v>
      </c>
      <c r="D42" s="7" t="s">
        <v>40</v>
      </c>
      <c r="E42" s="7">
        <v>2956</v>
      </c>
      <c r="F42" s="7">
        <v>2394</v>
      </c>
      <c r="G42" s="7">
        <v>70.77</v>
      </c>
      <c r="H42" s="7" t="s">
        <v>45</v>
      </c>
      <c r="I42" s="7" t="s">
        <v>219</v>
      </c>
    </row>
    <row r="43" spans="1:9">
      <c r="A43" s="7" t="s">
        <v>868</v>
      </c>
      <c r="B43" s="7" t="s">
        <v>869</v>
      </c>
      <c r="C43" s="7" t="s">
        <v>870</v>
      </c>
      <c r="D43" s="7" t="s">
        <v>40</v>
      </c>
      <c r="E43" s="7">
        <v>369.5</v>
      </c>
      <c r="F43" s="7">
        <v>19702</v>
      </c>
      <c r="G43" s="7">
        <v>72.8</v>
      </c>
      <c r="H43" s="7" t="s">
        <v>45</v>
      </c>
      <c r="I43" s="7" t="s">
        <v>219</v>
      </c>
    </row>
    <row r="44" spans="1:9">
      <c r="A44" s="7" t="s">
        <v>871</v>
      </c>
      <c r="B44" s="7" t="s">
        <v>872</v>
      </c>
      <c r="C44" s="7" t="s">
        <v>871</v>
      </c>
      <c r="D44" s="7" t="s">
        <v>32</v>
      </c>
      <c r="E44" s="7">
        <v>9762.06</v>
      </c>
      <c r="F44" s="7">
        <v>8424</v>
      </c>
      <c r="G44" s="7">
        <v>822.36</v>
      </c>
      <c r="H44" s="7" t="s">
        <v>37</v>
      </c>
      <c r="I44" s="7" t="s">
        <v>804</v>
      </c>
    </row>
    <row r="45" spans="1:9">
      <c r="A45" s="6" t="s">
        <v>873</v>
      </c>
      <c r="B45" s="6"/>
      <c r="C45" s="6"/>
      <c r="D45" s="6"/>
      <c r="E45" s="6" t="s">
        <v>874</v>
      </c>
      <c r="F45" s="6"/>
      <c r="G45" s="6">
        <v>965.92</v>
      </c>
      <c r="H45" s="6"/>
      <c r="I45" s="6" t="s">
        <v>417</v>
      </c>
    </row>
    <row r="47" spans="1:9">
      <c r="A47" s="6" t="s">
        <v>875</v>
      </c>
      <c r="B47" s="6"/>
      <c r="C47" s="6"/>
      <c r="D47" s="6"/>
      <c r="E47" s="6"/>
      <c r="F47" s="6"/>
      <c r="G47" s="6"/>
      <c r="H47" s="6"/>
      <c r="I47" s="6"/>
    </row>
    <row r="48" spans="1:9">
      <c r="A48" s="6" t="s">
        <v>876</v>
      </c>
      <c r="B48" s="6"/>
      <c r="C48" s="6"/>
      <c r="D48" s="6"/>
      <c r="E48" s="6" t="s">
        <v>67</v>
      </c>
      <c r="F48" s="6"/>
      <c r="G48" s="6" t="s">
        <v>67</v>
      </c>
      <c r="H48" s="6"/>
      <c r="I48" s="6" t="s">
        <v>45</v>
      </c>
    </row>
    <row r="50" spans="1:9">
      <c r="A50" s="6" t="s">
        <v>858</v>
      </c>
      <c r="B50" s="6"/>
      <c r="C50" s="6"/>
      <c r="D50" s="6"/>
      <c r="E50" s="6"/>
      <c r="F50" s="6"/>
      <c r="G50" s="6"/>
      <c r="H50" s="6"/>
      <c r="I50" s="6"/>
    </row>
    <row r="51" spans="1:9">
      <c r="A51" s="6" t="s">
        <v>859</v>
      </c>
      <c r="B51" s="6"/>
      <c r="C51" s="6"/>
      <c r="D51" s="6"/>
      <c r="E51" s="6" t="s">
        <v>67</v>
      </c>
      <c r="F51" s="6"/>
      <c r="G51" s="6" t="s">
        <v>67</v>
      </c>
      <c r="H51" s="6"/>
      <c r="I51" s="6" t="s">
        <v>45</v>
      </c>
    </row>
    <row r="53" spans="1:9">
      <c r="A53" s="6" t="s">
        <v>860</v>
      </c>
      <c r="B53" s="6"/>
      <c r="C53" s="6"/>
      <c r="D53" s="6"/>
      <c r="E53" s="6"/>
      <c r="F53" s="6"/>
      <c r="G53" s="6"/>
      <c r="H53" s="6"/>
      <c r="I53" s="6"/>
    </row>
    <row r="54" spans="1:9">
      <c r="A54" s="6" t="s">
        <v>861</v>
      </c>
      <c r="B54" s="6"/>
      <c r="C54" s="6"/>
      <c r="D54" s="6"/>
      <c r="E54" s="6" t="s">
        <v>67</v>
      </c>
      <c r="F54" s="6"/>
      <c r="G54" s="6" t="s">
        <v>67</v>
      </c>
      <c r="H54" s="6"/>
      <c r="I54" s="6" t="s">
        <v>45</v>
      </c>
    </row>
    <row r="56" spans="1:9">
      <c r="A56" s="4" t="s">
        <v>877</v>
      </c>
      <c r="B56" s="4"/>
      <c r="C56" s="4"/>
      <c r="D56" s="4"/>
      <c r="E56" s="4" t="s">
        <v>874</v>
      </c>
      <c r="F56" s="4"/>
      <c r="G56" s="4">
        <v>965.92</v>
      </c>
      <c r="H56" s="4"/>
      <c r="I56" s="4" t="s">
        <v>417</v>
      </c>
    </row>
    <row r="59" spans="1:9">
      <c r="A59" s="4" t="s">
        <v>878</v>
      </c>
      <c r="B59" s="4"/>
      <c r="C59" s="4"/>
      <c r="D59" s="4"/>
      <c r="E59" s="4" t="s">
        <v>874</v>
      </c>
      <c r="F59" s="4"/>
      <c r="G59" s="4">
        <v>965.92</v>
      </c>
      <c r="H59" s="4"/>
      <c r="I59" s="4" t="s">
        <v>417</v>
      </c>
    </row>
    <row r="62" spans="1:9">
      <c r="A62" s="7" t="s">
        <v>82</v>
      </c>
      <c r="B62" s="7"/>
      <c r="C62" s="7"/>
      <c r="D62" s="7"/>
      <c r="E62" s="7"/>
      <c r="F62" s="7"/>
      <c r="G62" s="7"/>
      <c r="H62" s="7"/>
      <c r="I62" s="7"/>
    </row>
    <row r="66" spans="1:1">
      <c r="A66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rightToLeft="1" topLeftCell="A4" zoomScale="80" zoomScaleNormal="80" workbookViewId="0">
      <selection activeCell="K47" sqref="K47"/>
    </sheetView>
  </sheetViews>
  <sheetFormatPr defaultColWidth="9.28515625" defaultRowHeight="12.75"/>
  <cols>
    <col min="1" max="1" width="46.7109375" customWidth="1"/>
    <col min="2" max="2" width="14.42578125" bestFit="1" customWidth="1"/>
    <col min="3" max="3" width="25.85546875" bestFit="1" customWidth="1"/>
    <col min="4" max="4" width="26.28515625" bestFit="1" customWidth="1"/>
    <col min="5" max="5" width="5.5703125" bestFit="1" customWidth="1"/>
    <col min="6" max="6" width="9.140625" bestFit="1" customWidth="1"/>
    <col min="7" max="7" width="10.5703125" bestFit="1" customWidth="1"/>
    <col min="8" max="8" width="12.42578125" bestFit="1" customWidth="1"/>
    <col min="9" max="9" width="7.7109375" bestFit="1" customWidth="1"/>
    <col min="10" max="10" width="8.7109375" bestFit="1" customWidth="1"/>
    <col min="11" max="11" width="20.28515625" bestFit="1" customWidth="1"/>
    <col min="12" max="12" width="20.7109375" customWidth="1"/>
  </cols>
  <sheetData>
    <row r="2" spans="1:12" ht="18">
      <c r="A2" s="1" t="s">
        <v>1698</v>
      </c>
    </row>
    <row r="4" spans="1:12" ht="18">
      <c r="A4" s="1" t="s">
        <v>879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6</v>
      </c>
      <c r="H11" s="4" t="s">
        <v>87</v>
      </c>
      <c r="I11" s="4" t="s">
        <v>88</v>
      </c>
      <c r="J11" s="4" t="s">
        <v>9</v>
      </c>
      <c r="K11" s="4" t="s">
        <v>89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92</v>
      </c>
      <c r="I12" s="5" t="s">
        <v>93</v>
      </c>
      <c r="J12" s="5" t="s">
        <v>12</v>
      </c>
      <c r="K12" s="5" t="s">
        <v>11</v>
      </c>
      <c r="L12" s="5" t="s">
        <v>11</v>
      </c>
    </row>
    <row r="15" spans="1:12">
      <c r="A15" s="4" t="s">
        <v>880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3">
      <c r="A18" s="4" t="s">
        <v>881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3">
      <c r="A19" s="6" t="s">
        <v>882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3">
      <c r="A20" s="7" t="s">
        <v>883</v>
      </c>
      <c r="B20" s="7">
        <v>5108642</v>
      </c>
      <c r="C20" s="7" t="s">
        <v>884</v>
      </c>
      <c r="D20" s="7" t="s">
        <v>885</v>
      </c>
      <c r="E20" s="7"/>
      <c r="F20" s="7"/>
      <c r="G20" s="7" t="s">
        <v>20</v>
      </c>
      <c r="H20" s="7">
        <v>70800</v>
      </c>
      <c r="I20" s="7">
        <v>147.94</v>
      </c>
      <c r="J20" s="7">
        <v>104.74</v>
      </c>
      <c r="K20" s="7" t="s">
        <v>197</v>
      </c>
      <c r="L20" s="7" t="s">
        <v>107</v>
      </c>
    </row>
    <row r="21" spans="1:13">
      <c r="A21" s="7" t="s">
        <v>886</v>
      </c>
      <c r="B21" s="7">
        <v>5105903</v>
      </c>
      <c r="C21" s="7" t="s">
        <v>884</v>
      </c>
      <c r="D21" s="7" t="s">
        <v>885</v>
      </c>
      <c r="E21" s="7"/>
      <c r="F21" s="7"/>
      <c r="G21" s="7" t="s">
        <v>20</v>
      </c>
      <c r="H21" s="7">
        <v>818349</v>
      </c>
      <c r="I21" s="7">
        <v>248.66</v>
      </c>
      <c r="J21" s="7" t="s">
        <v>887</v>
      </c>
      <c r="K21" s="7" t="s">
        <v>888</v>
      </c>
      <c r="L21" s="7" t="s">
        <v>889</v>
      </c>
    </row>
    <row r="22" spans="1:13">
      <c r="A22" s="7" t="s">
        <v>890</v>
      </c>
      <c r="B22" s="7">
        <v>5105218</v>
      </c>
      <c r="C22" s="7" t="s">
        <v>884</v>
      </c>
      <c r="D22" s="7" t="s">
        <v>885</v>
      </c>
      <c r="E22" s="7"/>
      <c r="F22" s="7"/>
      <c r="G22" s="7" t="s">
        <v>20</v>
      </c>
      <c r="H22" s="7">
        <v>120264</v>
      </c>
      <c r="I22" s="7">
        <v>109.33</v>
      </c>
      <c r="J22" s="7">
        <v>131.47999999999999</v>
      </c>
      <c r="K22" s="7" t="s">
        <v>599</v>
      </c>
      <c r="L22" s="7" t="s">
        <v>33</v>
      </c>
    </row>
    <row r="23" spans="1:13">
      <c r="A23" s="6" t="s">
        <v>891</v>
      </c>
      <c r="B23" s="6"/>
      <c r="C23" s="6"/>
      <c r="D23" s="6"/>
      <c r="E23" s="6"/>
      <c r="F23" s="6"/>
      <c r="G23" s="6"/>
      <c r="H23" s="6" t="s">
        <v>892</v>
      </c>
      <c r="I23" s="6"/>
      <c r="J23" s="6" t="s">
        <v>893</v>
      </c>
      <c r="K23" s="6"/>
      <c r="L23" s="6" t="s">
        <v>894</v>
      </c>
    </row>
    <row r="25" spans="1:13">
      <c r="A25" s="4" t="s">
        <v>895</v>
      </c>
      <c r="B25" s="4"/>
      <c r="C25" s="4"/>
      <c r="D25" s="4"/>
      <c r="E25" s="4"/>
      <c r="F25" s="4"/>
      <c r="G25" s="4"/>
      <c r="H25" s="4" t="s">
        <v>892</v>
      </c>
      <c r="I25" s="4"/>
      <c r="J25" s="4" t="s">
        <v>893</v>
      </c>
      <c r="K25" s="4"/>
      <c r="L25" s="4" t="s">
        <v>894</v>
      </c>
    </row>
    <row r="28" spans="1:13">
      <c r="A28" s="4" t="s">
        <v>896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3">
      <c r="A29" s="6" t="s">
        <v>897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3">
      <c r="A30" s="7" t="s">
        <v>898</v>
      </c>
      <c r="B30" s="7" t="s">
        <v>899</v>
      </c>
      <c r="C30" s="7" t="s">
        <v>900</v>
      </c>
      <c r="D30" s="7" t="s">
        <v>361</v>
      </c>
      <c r="E30" s="7"/>
      <c r="F30" s="7"/>
      <c r="G30" s="7" t="s">
        <v>40</v>
      </c>
      <c r="H30" s="7">
        <v>950.39</v>
      </c>
      <c r="I30" s="7">
        <v>12395</v>
      </c>
      <c r="J30" s="7">
        <v>435.27</v>
      </c>
      <c r="K30" s="43">
        <v>2.8376672886827592E-4</v>
      </c>
      <c r="L30" s="7" t="s">
        <v>225</v>
      </c>
      <c r="M30" s="45"/>
    </row>
    <row r="31" spans="1:13">
      <c r="A31" s="7" t="s">
        <v>901</v>
      </c>
      <c r="B31" s="7" t="s">
        <v>902</v>
      </c>
      <c r="C31" s="7" t="s">
        <v>903</v>
      </c>
      <c r="D31" s="7" t="s">
        <v>361</v>
      </c>
      <c r="E31" s="7"/>
      <c r="F31" s="7"/>
      <c r="G31" s="7" t="s">
        <v>40</v>
      </c>
      <c r="H31" s="7">
        <v>17230</v>
      </c>
      <c r="I31" s="7">
        <v>1403</v>
      </c>
      <c r="J31" s="7">
        <v>893.22</v>
      </c>
      <c r="K31" s="7" t="s">
        <v>219</v>
      </c>
      <c r="L31" s="7" t="s">
        <v>121</v>
      </c>
    </row>
    <row r="32" spans="1:13">
      <c r="A32" s="6" t="s">
        <v>904</v>
      </c>
      <c r="B32" s="6"/>
      <c r="C32" s="6"/>
      <c r="D32" s="6"/>
      <c r="E32" s="6"/>
      <c r="F32" s="6"/>
      <c r="G32" s="6"/>
      <c r="H32" s="6" t="s">
        <v>905</v>
      </c>
      <c r="I32" s="6"/>
      <c r="J32" s="6" t="s">
        <v>906</v>
      </c>
      <c r="K32" s="6"/>
      <c r="L32" s="6" t="s">
        <v>907</v>
      </c>
    </row>
    <row r="34" spans="1:12">
      <c r="A34" s="4" t="s">
        <v>908</v>
      </c>
      <c r="B34" s="4"/>
      <c r="C34" s="4"/>
      <c r="D34" s="4"/>
      <c r="E34" s="4"/>
      <c r="F34" s="4"/>
      <c r="G34" s="4"/>
      <c r="H34" s="4" t="s">
        <v>905</v>
      </c>
      <c r="I34" s="4"/>
      <c r="J34" s="4" t="s">
        <v>906</v>
      </c>
      <c r="K34" s="4"/>
      <c r="L34" s="4" t="s">
        <v>907</v>
      </c>
    </row>
    <row r="37" spans="1:12">
      <c r="A37" s="4" t="s">
        <v>909</v>
      </c>
      <c r="B37" s="4"/>
      <c r="C37" s="4"/>
      <c r="D37" s="4"/>
      <c r="E37" s="4"/>
      <c r="F37" s="4"/>
      <c r="G37" s="4"/>
      <c r="H37" s="4" t="s">
        <v>910</v>
      </c>
      <c r="I37" s="4"/>
      <c r="J37" s="4" t="s">
        <v>911</v>
      </c>
      <c r="K37" s="4"/>
      <c r="L37" s="4" t="s">
        <v>912</v>
      </c>
    </row>
    <row r="40" spans="1:12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4" spans="1:12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workbookViewId="0">
      <selection activeCell="A3" sqref="A3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1698</v>
      </c>
    </row>
    <row r="4" spans="1:10" ht="18">
      <c r="A4" s="1" t="s">
        <v>913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87</v>
      </c>
      <c r="G11" s="4" t="s">
        <v>88</v>
      </c>
      <c r="H11" s="4" t="s">
        <v>9</v>
      </c>
      <c r="I11" s="4" t="s">
        <v>89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12</v>
      </c>
      <c r="I12" s="5" t="s">
        <v>11</v>
      </c>
      <c r="J12" s="5" t="s">
        <v>11</v>
      </c>
    </row>
    <row r="15" spans="1:10">
      <c r="A15" s="4" t="s">
        <v>914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916</v>
      </c>
      <c r="B20" s="7">
        <v>1132364</v>
      </c>
      <c r="C20" s="7" t="s">
        <v>617</v>
      </c>
      <c r="D20" s="7" t="s">
        <v>618</v>
      </c>
      <c r="E20" s="7" t="s">
        <v>20</v>
      </c>
      <c r="F20" s="7">
        <v>6400</v>
      </c>
      <c r="G20" s="7">
        <v>70</v>
      </c>
      <c r="H20" s="7">
        <v>4.4800000000000004</v>
      </c>
      <c r="I20" s="7" t="s">
        <v>113</v>
      </c>
      <c r="J20" s="7" t="s">
        <v>45</v>
      </c>
    </row>
    <row r="21" spans="1:10">
      <c r="A21" s="7" t="s">
        <v>917</v>
      </c>
      <c r="B21" s="7">
        <v>3900339</v>
      </c>
      <c r="C21" s="7" t="s">
        <v>261</v>
      </c>
      <c r="D21" s="7" t="s">
        <v>216</v>
      </c>
      <c r="E21" s="7" t="s">
        <v>20</v>
      </c>
      <c r="F21" s="7">
        <v>20500</v>
      </c>
      <c r="G21" s="7">
        <v>229.6</v>
      </c>
      <c r="H21" s="7">
        <v>47.07</v>
      </c>
      <c r="I21" s="7" t="s">
        <v>918</v>
      </c>
      <c r="J21" s="7" t="s">
        <v>219</v>
      </c>
    </row>
    <row r="22" spans="1:10">
      <c r="A22" s="7" t="s">
        <v>919</v>
      </c>
      <c r="B22" s="7">
        <v>3900305</v>
      </c>
      <c r="C22" s="7" t="s">
        <v>261</v>
      </c>
      <c r="D22" s="7" t="s">
        <v>216</v>
      </c>
      <c r="E22" s="7" t="s">
        <v>20</v>
      </c>
      <c r="F22" s="7">
        <v>3300</v>
      </c>
      <c r="G22" s="7">
        <v>302</v>
      </c>
      <c r="H22" s="7">
        <v>9.9700000000000006</v>
      </c>
      <c r="I22" s="7" t="s">
        <v>113</v>
      </c>
      <c r="J22" s="7" t="s">
        <v>45</v>
      </c>
    </row>
    <row r="23" spans="1:10">
      <c r="A23" s="7" t="s">
        <v>920</v>
      </c>
      <c r="B23" s="7">
        <v>1128479</v>
      </c>
      <c r="C23" s="7" t="s">
        <v>628</v>
      </c>
      <c r="D23" s="7" t="s">
        <v>629</v>
      </c>
      <c r="E23" s="7" t="s">
        <v>20</v>
      </c>
      <c r="F23" s="7">
        <v>6500</v>
      </c>
      <c r="G23" s="7">
        <v>27</v>
      </c>
      <c r="H23" s="7">
        <v>1.75</v>
      </c>
      <c r="I23" s="7" t="s">
        <v>378</v>
      </c>
      <c r="J23" s="7" t="s">
        <v>45</v>
      </c>
    </row>
    <row r="24" spans="1:10">
      <c r="A24" s="7" t="s">
        <v>921</v>
      </c>
      <c r="B24" s="7">
        <v>1128487</v>
      </c>
      <c r="C24" s="7" t="s">
        <v>628</v>
      </c>
      <c r="D24" s="7" t="s">
        <v>629</v>
      </c>
      <c r="E24" s="7" t="s">
        <v>20</v>
      </c>
      <c r="F24" s="7">
        <v>6500</v>
      </c>
      <c r="G24" s="7">
        <v>24</v>
      </c>
      <c r="H24" s="7">
        <v>1.56</v>
      </c>
      <c r="I24" s="7" t="s">
        <v>587</v>
      </c>
      <c r="J24" s="7" t="s">
        <v>45</v>
      </c>
    </row>
    <row r="25" spans="1:10">
      <c r="A25" s="6" t="s">
        <v>922</v>
      </c>
      <c r="B25" s="6"/>
      <c r="C25" s="6"/>
      <c r="D25" s="6"/>
      <c r="E25" s="6"/>
      <c r="F25" s="6" t="s">
        <v>923</v>
      </c>
      <c r="G25" s="6"/>
      <c r="H25" s="6">
        <v>64.83</v>
      </c>
      <c r="I25" s="6"/>
      <c r="J25" s="6" t="s">
        <v>219</v>
      </c>
    </row>
    <row r="27" spans="1:10">
      <c r="A27" s="4" t="s">
        <v>922</v>
      </c>
      <c r="B27" s="4"/>
      <c r="C27" s="4"/>
      <c r="D27" s="4"/>
      <c r="E27" s="4"/>
      <c r="F27" s="4" t="s">
        <v>923</v>
      </c>
      <c r="G27" s="4"/>
      <c r="H27" s="4">
        <v>64.83</v>
      </c>
      <c r="I27" s="4"/>
      <c r="J27" s="4" t="s">
        <v>219</v>
      </c>
    </row>
    <row r="30" spans="1:10">
      <c r="A30" s="4" t="s">
        <v>924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924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925</v>
      </c>
      <c r="B32" s="6"/>
      <c r="C32" s="6"/>
      <c r="D32" s="6"/>
      <c r="E32" s="6"/>
      <c r="F32" s="6" t="s">
        <v>67</v>
      </c>
      <c r="G32" s="6"/>
      <c r="H32" s="6" t="s">
        <v>67</v>
      </c>
      <c r="I32" s="6"/>
      <c r="J32" s="6" t="s">
        <v>45</v>
      </c>
    </row>
    <row r="34" spans="1:10">
      <c r="A34" s="4" t="s">
        <v>925</v>
      </c>
      <c r="B34" s="4"/>
      <c r="C34" s="4"/>
      <c r="D34" s="4"/>
      <c r="E34" s="4"/>
      <c r="F34" s="4" t="s">
        <v>67</v>
      </c>
      <c r="G34" s="4"/>
      <c r="H34" s="4" t="s">
        <v>67</v>
      </c>
      <c r="I34" s="4"/>
      <c r="J34" s="4" t="s">
        <v>45</v>
      </c>
    </row>
    <row r="37" spans="1:10">
      <c r="A37" s="4" t="s">
        <v>926</v>
      </c>
      <c r="B37" s="4"/>
      <c r="C37" s="4"/>
      <c r="D37" s="4"/>
      <c r="E37" s="4"/>
      <c r="F37" s="4" t="s">
        <v>923</v>
      </c>
      <c r="G37" s="4"/>
      <c r="H37" s="4">
        <v>64.83</v>
      </c>
      <c r="I37" s="4"/>
      <c r="J37" s="4" t="s">
        <v>219</v>
      </c>
    </row>
    <row r="40" spans="1:10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2014-11-04T12:35:14Z</dcterms:created>
  <dcterms:modified xsi:type="dcterms:W3CDTF">2014-11-16T10:16:51Z</dcterms:modified>
</cp:coreProperties>
</file>