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סיכום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</sheets>
  <calcPr calcId="125725"/>
</workbook>
</file>

<file path=xl/calcChain.xml><?xml version="1.0" encoding="utf-8"?>
<calcChain xmlns="http://schemas.openxmlformats.org/spreadsheetml/2006/main">
  <c r="G25" i="8"/>
  <c r="G31"/>
  <c r="G29"/>
  <c r="G28"/>
  <c r="G27"/>
  <c r="G26"/>
  <c r="G30"/>
  <c r="G24"/>
  <c r="G23"/>
  <c r="J16" i="22"/>
</calcChain>
</file>

<file path=xl/sharedStrings.xml><?xml version="1.0" encoding="utf-8"?>
<sst xmlns="http://schemas.openxmlformats.org/spreadsheetml/2006/main" count="2542" uniqueCount="1103">
  <si>
    <t>רשימת נכסים ליום ל-31/12/2012 בחברה אקסלנס פנסיה מקיפה</t>
  </si>
  <si>
    <t>סיכום</t>
  </si>
  <si>
    <t>שם קופה: אקסלנס פנסיה מקיפה, מספר אישור: 180, קידוד: 513026484-00000000000180-0000-101-105, תאריך הפקת דוח: 31/01/2013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</si>
  <si>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</si>
  <si>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</si>
  <si>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</si>
  <si>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</si>
  <si>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</si>
  <si>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</si>
  <si>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</si>
  <si>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</si>
  <si>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</si>
  <si>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</si>
  <si>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</si>
  <si>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</si>
  <si>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</si>
  <si>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</si>
  <si>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</si>
  <si>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</si>
  <si>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</si>
  <si>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</si>
  <si>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</si>
  <si>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</si>
  <si>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</si>
  <si>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</si>
  <si>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</si>
  <si>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</si>
  <si>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</si>
  <si>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</si>
  <si>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</si>
  <si>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</si>
  <si>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</si>
  <si>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</si>
  <si>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שער</t>
  </si>
  <si>
    <t>דולר ארה"ב</t>
  </si>
  <si>
    <t>יין</t>
  </si>
  <si>
    <t>פרנק שוצרי</t>
  </si>
  <si>
    <t>אירו</t>
  </si>
  <si>
    <t>הופק בתוכנת פריים זהב, מהדורה 5.20 פריים מערכות, טלפון 03-6000160, פקס 03-6121600,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</si>
  <si>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</si>
  <si>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</si>
  <si>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</si>
  <si>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</si>
  <si>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</si>
  <si>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</si>
  <si>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</si>
  <si>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</si>
  <si>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</si>
  <si>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</si>
  <si>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</si>
  <si>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</si>
  <si>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</si>
  <si>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</si>
  <si>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</si>
  <si>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</si>
  <si>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</si>
  <si>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שקל חדש</t>
  </si>
  <si>
    <t>סה"כ יתרות מזומנים ועו"ש בש"ח</t>
  </si>
  <si>
    <t>יתרות מזומנים ועו"ש נקובים במט"ח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</si>
  <si>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</si>
  <si>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</si>
  <si>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</si>
  <si>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</si>
  <si>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</si>
  <si>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</si>
  <si>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</si>
  <si>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</si>
  <si>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</si>
  <si>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</si>
  <si>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</si>
  <si>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</si>
  <si>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</si>
  <si>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בטחונות דולר</t>
  </si>
  <si>
    <t>בטחונות חו"ל - יין</t>
  </si>
  <si>
    <t>בטחונות יורו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</si>
  <si>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</si>
  <si>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</si>
  <si>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</si>
  <si>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</si>
  <si>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</si>
  <si>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</si>
  <si>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</si>
  <si>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</si>
  <si>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</si>
  <si>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</si>
  <si>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</si>
  <si>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</si>
  <si>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</si>
  <si>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</si>
  <si>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</si>
  <si>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</si>
  <si>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</si>
  <si>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ממשלתי צמוד 0536</t>
  </si>
  <si>
    <t>ממשלתי צמוד 0614</t>
  </si>
  <si>
    <t>ממשלתי צמוד 0841</t>
  </si>
  <si>
    <t>ממשלתי צמוד 0922</t>
  </si>
  <si>
    <t>ממשלתי צמוד 1019</t>
  </si>
  <si>
    <t>סה"כ ממשלתי צמוד מדד</t>
  </si>
  <si>
    <t>ממשלתי לא צמוד</t>
  </si>
  <si>
    <t>ממשלתי שקלי 0122</t>
  </si>
  <si>
    <t>ממשלתי שקלי 1026</t>
  </si>
  <si>
    <t>שחר 2682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</si>
  <si>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</si>
  <si>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</si>
  <si>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</si>
  <si>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</si>
  <si>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</si>
  <si>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</si>
  <si>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</si>
  <si>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</si>
  <si>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</si>
  <si>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</si>
  <si>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</si>
  <si>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</si>
  <si>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</si>
  <si>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</si>
  <si>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</si>
  <si>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</si>
  <si>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</si>
  <si>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</si>
  <si>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</si>
  <si>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</si>
  <si>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</si>
  <si>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</si>
  <si>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</si>
  <si>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</si>
  <si>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</si>
  <si>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</si>
  <si>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</si>
  <si>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</si>
  <si>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</si>
  <si>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</si>
  <si>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</si>
  <si>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</si>
  <si>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</si>
  <si>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</si>
  <si>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</si>
  <si>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פועלים הנ אגח 28</t>
  </si>
  <si>
    <t>בנקים</t>
  </si>
  <si>
    <t>AA+</t>
  </si>
  <si>
    <t>מעלות</t>
  </si>
  <si>
    <t>הבינלאומי כא'</t>
  </si>
  <si>
    <t>AA</t>
  </si>
  <si>
    <t>מידרוג</t>
  </si>
  <si>
    <t>לאומי מימון אג8</t>
  </si>
  <si>
    <t>פועלים הנפ אג10</t>
  </si>
  <si>
    <t>פועלים הנפ הת14</t>
  </si>
  <si>
    <t>פועלים הנפ טו'</t>
  </si>
  <si>
    <t>1ארפט.ק</t>
  </si>
  <si>
    <t>נדל"ן ובינוי</t>
  </si>
  <si>
    <t>AA-</t>
  </si>
  <si>
    <t>אגוד הנפקות אג6</t>
  </si>
  <si>
    <t>אמות אג2</t>
  </si>
  <si>
    <t>אמות אג3</t>
  </si>
  <si>
    <t>ארפורט אג3</t>
  </si>
  <si>
    <t>בריטיש ישראל אג3</t>
  </si>
  <si>
    <t>הרהנ.ק4</t>
  </si>
  <si>
    <t>ביטוח</t>
  </si>
  <si>
    <t>וילאר אג4</t>
  </si>
  <si>
    <t>לאומי שה נדחה סד200</t>
  </si>
  <si>
    <t>מליסרון אג3</t>
  </si>
  <si>
    <t>מליסרון אגח ו</t>
  </si>
  <si>
    <t>סלקום אג2</t>
  </si>
  <si>
    <t>תקשורת ומדיה</t>
  </si>
  <si>
    <t>סלקום אג3</t>
  </si>
  <si>
    <t>סלקום אג4</t>
  </si>
  <si>
    <t>סלקום אג6</t>
  </si>
  <si>
    <t>פועלים הנפקות שט1</t>
  </si>
  <si>
    <t>אגדה.ק19</t>
  </si>
  <si>
    <t>A+</t>
  </si>
  <si>
    <t>אלוני חץ אגח ח</t>
  </si>
  <si>
    <t>גב ים אג5</t>
  </si>
  <si>
    <t>גב ים אג6</t>
  </si>
  <si>
    <t>גזית גלוב אג3</t>
  </si>
  <si>
    <t>גזית גלוב אג4</t>
  </si>
  <si>
    <t>גלוב.ק11</t>
  </si>
  <si>
    <t>ירושלים הנ ט'</t>
  </si>
  <si>
    <t>מזרחי טפ אג1</t>
  </si>
  <si>
    <t>בנק מזרחי טפחות בעמ</t>
  </si>
  <si>
    <t>מכתשים אגן אג2</t>
  </si>
  <si>
    <t>כימיה גומי ופלסטיק</t>
  </si>
  <si>
    <t>פז נפט אג1</t>
  </si>
  <si>
    <t>השקעה ואחזקות</t>
  </si>
  <si>
    <t>רבוע נדלן אג2</t>
  </si>
  <si>
    <t>רבוע נדלן אג4</t>
  </si>
  <si>
    <t>אלוני חץ אג3</t>
  </si>
  <si>
    <t>A</t>
  </si>
  <si>
    <t>אלוני חץ אג6</t>
  </si>
  <si>
    <t>אשטרום נכסים אג5</t>
  </si>
  <si>
    <t>אשטרום נכסים אג7</t>
  </si>
  <si>
    <t>ברקא.ק1</t>
  </si>
  <si>
    <t>גזית אג6</t>
  </si>
  <si>
    <t>דלסר.ק3</t>
  </si>
  <si>
    <t>דן רכב אג4</t>
  </si>
  <si>
    <t>שרותים</t>
  </si>
  <si>
    <t>דן רכב אג5</t>
  </si>
  <si>
    <t>ירושלים הנ10</t>
  </si>
  <si>
    <t>ישפרו אג2</t>
  </si>
  <si>
    <t>ישרס אג5</t>
  </si>
  <si>
    <t>נורסטאר אג9</t>
  </si>
  <si>
    <t>ניו קופל 7</t>
  </si>
  <si>
    <t>מעלות/מידרוג</t>
  </si>
  <si>
    <t>נכסבנ.ק4</t>
  </si>
  <si>
    <t>נכסים ובנין אג3</t>
  </si>
  <si>
    <t>פועלים שה נד אג1</t>
  </si>
  <si>
    <t>פועלים‎</t>
  </si>
  <si>
    <t>שיכון ובינוי אג2</t>
  </si>
  <si>
    <t>שיכון ובינוי אג4</t>
  </si>
  <si>
    <t>שיכון ובינוי אג5</t>
  </si>
  <si>
    <t>שיכון ובינוי ה'-חסום</t>
  </si>
  <si>
    <t>שלמה החזקות אג11</t>
  </si>
  <si>
    <t>אלבר אג11</t>
  </si>
  <si>
    <t>A-</t>
  </si>
  <si>
    <t>אלבר אג8</t>
  </si>
  <si>
    <t>אספן בניה אג1</t>
  </si>
  <si>
    <t>אשדר אג1</t>
  </si>
  <si>
    <t>אשדר אג3</t>
  </si>
  <si>
    <t>דיסקונט מנפיקים שה1</t>
  </si>
  <si>
    <t>דרבן אג3</t>
  </si>
  <si>
    <t>דרבן אג8</t>
  </si>
  <si>
    <t>כלל תעשיות אג14</t>
  </si>
  <si>
    <t>אינטרנט זהב אג2</t>
  </si>
  <si>
    <t>BBB+</t>
  </si>
  <si>
    <t>אינטרנט זהב אג3</t>
  </si>
  <si>
    <t>אפרק.ק26</t>
  </si>
  <si>
    <t>קרדן אג4</t>
  </si>
  <si>
    <t>דיסקונט השקעות אג4</t>
  </si>
  <si>
    <t>BBB</t>
  </si>
  <si>
    <t>דיסקונט השקעות אג6</t>
  </si>
  <si>
    <t>דסקט.ק1</t>
  </si>
  <si>
    <t>אלקטרה נדלן אג3</t>
  </si>
  <si>
    <t>BBB-</t>
  </si>
  <si>
    <t>קרדו אן.וי.</t>
  </si>
  <si>
    <t>קרדן אן.וי אג1</t>
  </si>
  <si>
    <t>אידיבי פיתוח אג8</t>
  </si>
  <si>
    <t>BB</t>
  </si>
  <si>
    <t>אידיבי אחזקות אג4</t>
  </si>
  <si>
    <t>D</t>
  </si>
  <si>
    <t>דור אלון אג2</t>
  </si>
  <si>
    <t>חבס אג4</t>
  </si>
  <si>
    <t>סה"כ אגרות חוב קונצרניות צמודות</t>
  </si>
  <si>
    <t>אגרות חוב קונצרניות לא צמודות</t>
  </si>
  <si>
    <t>הראל הנפקות אג2</t>
  </si>
  <si>
    <t>הראל הנפקות אג3</t>
  </si>
  <si>
    <t>לאומי מימון שה301</t>
  </si>
  <si>
    <t>סלקום אג5</t>
  </si>
  <si>
    <t>פרטנר אג4</t>
  </si>
  <si>
    <t>פרטנר אג5</t>
  </si>
  <si>
    <t>אגוד הנפקות הת18</t>
  </si>
  <si>
    <t>גב ים אג7</t>
  </si>
  <si>
    <t>גזית גלוב אג6</t>
  </si>
  <si>
    <t>דיסקונט מנפיקים הת9</t>
  </si>
  <si>
    <t>כללביט אג6</t>
  </si>
  <si>
    <t>מכתשים אגן אג4</t>
  </si>
  <si>
    <t>פז נפט אג3</t>
  </si>
  <si>
    <t>בי קומיוניק אג2</t>
  </si>
  <si>
    <t>מסחר</t>
  </si>
  <si>
    <t>נכסים ובנין אג5</t>
  </si>
  <si>
    <t>שלמה החזקות אג12</t>
  </si>
  <si>
    <t>כלל תעשיות אג15</t>
  </si>
  <si>
    <t>אפתע.ק2</t>
  </si>
  <si>
    <t>חשמל</t>
  </si>
  <si>
    <t>דיסקונט השקעות אג9</t>
  </si>
  <si>
    <t>פטרוכימים אג3</t>
  </si>
  <si>
    <t>BB+</t>
  </si>
  <si>
    <t>אידיבי פתוח אג10</t>
  </si>
  <si>
    <t>סה"כ אגרות חוב קונצרניות לא צמודות</t>
  </si>
  <si>
    <t>אגרות חוב קונצרניות צמודות למט"ח</t>
  </si>
  <si>
    <t>כיל אג3</t>
  </si>
  <si>
    <t>תעשיה אווירית אג 1</t>
  </si>
  <si>
    <t>אלקטרוניקה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</si>
  <si>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</si>
  <si>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</si>
  <si>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</si>
  <si>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</si>
  <si>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</si>
  <si>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</si>
  <si>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</si>
  <si>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</si>
  <si>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</si>
  <si>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</si>
  <si>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</si>
  <si>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</si>
  <si>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</si>
  <si>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</si>
  <si>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</si>
  <si>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דיסקונט</t>
  </si>
  <si>
    <t>לאומי</t>
  </si>
  <si>
    <t>מזרחי</t>
  </si>
  <si>
    <t>פועלים</t>
  </si>
  <si>
    <t>גזית גלוב</t>
  </si>
  <si>
    <t>אלביט מערכות</t>
  </si>
  <si>
    <t>לנאופטיקס</t>
  </si>
  <si>
    <t>מלנוקס</t>
  </si>
  <si>
    <t>נייס מערכות</t>
  </si>
  <si>
    <t>טבע</t>
  </si>
  <si>
    <t>כי"ל</t>
  </si>
  <si>
    <t>פריגו</t>
  </si>
  <si>
    <t>חברה לישראל 1</t>
  </si>
  <si>
    <t>פז נפט</t>
  </si>
  <si>
    <t>אבנר יהש</t>
  </si>
  <si>
    <t>חיפושי נפט</t>
  </si>
  <si>
    <t>דלק קדוחים</t>
  </si>
  <si>
    <t>ישראמקו</t>
  </si>
  <si>
    <t>בזק</t>
  </si>
  <si>
    <t>סלקם</t>
  </si>
  <si>
    <t>פרטנר</t>
  </si>
  <si>
    <t>סה"כ מניות תל אביב 25</t>
  </si>
  <si>
    <t>מניות תל אביב 75</t>
  </si>
  <si>
    <t>אגוד</t>
  </si>
  <si>
    <t>אוצר התישבות</t>
  </si>
  <si>
    <t>הראל 1</t>
  </si>
  <si>
    <t>כלל החזקות בטוח</t>
  </si>
  <si>
    <t>מגדל ביטוח</t>
  </si>
  <si>
    <t>גולף</t>
  </si>
  <si>
    <t>שופרסל ב</t>
  </si>
  <si>
    <t>איתוראן</t>
  </si>
  <si>
    <t>אלוט תקשורת</t>
  </si>
  <si>
    <t>מחשבים</t>
  </si>
  <si>
    <t>בבילון</t>
  </si>
  <si>
    <t>לייבפרסון</t>
  </si>
  <si>
    <t>מטריקס</t>
  </si>
  <si>
    <t>אלרוב</t>
  </si>
  <si>
    <t>אמות</t>
  </si>
  <si>
    <t>אפריקה</t>
  </si>
  <si>
    <t>כלכלית</t>
  </si>
  <si>
    <t>מליסרון</t>
  </si>
  <si>
    <t>נצבא</t>
  </si>
  <si>
    <t>ריט1</t>
  </si>
  <si>
    <t>שיכון ובינוי</t>
  </si>
  <si>
    <t>טאואר</t>
  </si>
  <si>
    <t>נובה</t>
  </si>
  <si>
    <t>אבגול</t>
  </si>
  <si>
    <t>עץ ומוצריו</t>
  </si>
  <si>
    <t>מפעלי נייר</t>
  </si>
  <si>
    <t>פלוריסטם</t>
  </si>
  <si>
    <t>תעשיות שונות</t>
  </si>
  <si>
    <t>אלקו החזקות</t>
  </si>
  <si>
    <t>אלקטרה</t>
  </si>
  <si>
    <t>יואל</t>
  </si>
  <si>
    <t>כלל תעשיות</t>
  </si>
  <si>
    <t>מבטח שמיר</t>
  </si>
  <si>
    <t>נפטא</t>
  </si>
  <si>
    <t>רציו יהש</t>
  </si>
  <si>
    <t>דש איפקס</t>
  </si>
  <si>
    <t>שירותים פיננסיים</t>
  </si>
  <si>
    <t>אבוגן</t>
  </si>
  <si>
    <t>ביומד</t>
  </si>
  <si>
    <t>כלל ביוטכנולוגיה</t>
  </si>
  <si>
    <t>פוטומדקס</t>
  </si>
  <si>
    <t>פרוטליקס</t>
  </si>
  <si>
    <t>קמהדע</t>
  </si>
  <si>
    <t>אורמת</t>
  </si>
  <si>
    <t>סה"כ מניות תל אביב 75</t>
  </si>
  <si>
    <t>מניות מניות היתר</t>
  </si>
  <si>
    <t>אוצר השלטון</t>
  </si>
  <si>
    <t>איילון</t>
  </si>
  <si>
    <t>ברימאג</t>
  </si>
  <si>
    <t>טיב טעם</t>
  </si>
  <si>
    <t>מדטכניקה</t>
  </si>
  <si>
    <t>צים שיווק</t>
  </si>
  <si>
    <t>אוריין</t>
  </si>
  <si>
    <t>דן רכב</t>
  </si>
  <si>
    <t>חילן טק</t>
  </si>
  <si>
    <t>מלם תים</t>
  </si>
  <si>
    <t>אדגר</t>
  </si>
  <si>
    <t>אזורים</t>
  </si>
  <si>
    <t>אספן בניה</t>
  </si>
  <si>
    <t>אספן גרופ זכ3</t>
  </si>
  <si>
    <t>בירי בראשי</t>
  </si>
  <si>
    <t>דמרי</t>
  </si>
  <si>
    <t>מבני תעשיה</t>
  </si>
  <si>
    <t>מנופים פיננסיים</t>
  </si>
  <si>
    <t>סלע נדלן</t>
  </si>
  <si>
    <t>מעברות</t>
  </si>
  <si>
    <t>מזון וטבק</t>
  </si>
  <si>
    <t>נטו</t>
  </si>
  <si>
    <t>בריל</t>
  </si>
  <si>
    <t>אופנה והלבשה</t>
  </si>
  <si>
    <t>ארד</t>
  </si>
  <si>
    <t>הכשרה הישוב</t>
  </si>
  <si>
    <t>שרם פודים קלנר</t>
  </si>
  <si>
    <t>רציו זכויות 11</t>
  </si>
  <si>
    <t>ביוליין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</si>
  <si>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</si>
  <si>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</si>
  <si>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</si>
  <si>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</si>
  <si>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</si>
  <si>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</si>
  <si>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</si>
  <si>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</si>
  <si>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SODASTREAM (SODA</t>
  </si>
  <si>
    <t>IL0011213001</t>
  </si>
  <si>
    <t>Consumer Durables &amp; Apparel (2520)</t>
  </si>
  <si>
    <t>סה"כ מניות חברות ישראליות בחו"ל</t>
  </si>
  <si>
    <t>מניות חברות זרות בחו"ל</t>
  </si>
  <si>
    <t>EXXON MOBIL(XOM</t>
  </si>
  <si>
    <t>US30231G1022</t>
  </si>
  <si>
    <t>Energy (1010)</t>
  </si>
  <si>
    <t>YANZHOU COAL(YZC</t>
  </si>
  <si>
    <t>US9848461052</t>
  </si>
  <si>
    <t>ANGLO AMERICAN PLC</t>
  </si>
  <si>
    <t>US03485P2011</t>
  </si>
  <si>
    <t>Materials (1510)</t>
  </si>
  <si>
    <t>POSCO (PKX</t>
  </si>
  <si>
    <t>US6934831099</t>
  </si>
  <si>
    <t>RIO TINTO PLC(RIO</t>
  </si>
  <si>
    <t>US7672041008</t>
  </si>
  <si>
    <t>VALE SA(VALE</t>
  </si>
  <si>
    <t>US91912E1055</t>
  </si>
  <si>
    <t>FORD MOTOR (F US</t>
  </si>
  <si>
    <t>US3453708600</t>
  </si>
  <si>
    <t>Automobiles &amp; Components (2510)</t>
  </si>
  <si>
    <t>VOLKSWAGE(VLKAY</t>
  </si>
  <si>
    <t>US9286623031</t>
  </si>
  <si>
    <t>BRITISH AMER TOB(BTI</t>
  </si>
  <si>
    <t>US1104481072</t>
  </si>
  <si>
    <t>Food, Beverage &amp; Tobacco (3020)</t>
  </si>
  <si>
    <t>NESTLE (NSRGY</t>
  </si>
  <si>
    <t>US6410694060</t>
  </si>
  <si>
    <t>PROCTER&amp;GA(PG</t>
  </si>
  <si>
    <t>US7427181091</t>
  </si>
  <si>
    <t>Household &amp; Personal Products (3030)</t>
  </si>
  <si>
    <t>SANOFI (SNY</t>
  </si>
  <si>
    <t>US80105N1054</t>
  </si>
  <si>
    <t>Pharmaceuticals, Biotech&amp;Life Sci (3520)</t>
  </si>
  <si>
    <t>KB FINANCIAL GROUP(KB</t>
  </si>
  <si>
    <t>US48241A1051</t>
  </si>
  <si>
    <t>Banks (4010)</t>
  </si>
  <si>
    <t>SHINHAN FINANCIAL GROUP(SHG</t>
  </si>
  <si>
    <t>US8245961003</t>
  </si>
  <si>
    <t>UNICREDIT SPA(UCG</t>
  </si>
  <si>
    <t>IT0004781412</t>
  </si>
  <si>
    <t>ALLIANZ SE(ALV</t>
  </si>
  <si>
    <t>DE0008404005</t>
  </si>
  <si>
    <t>Insurance (4030)</t>
  </si>
  <si>
    <t>METLIFE(MET</t>
  </si>
  <si>
    <t>US59156R1086</t>
  </si>
  <si>
    <t>GOOGLE(GOOG</t>
  </si>
  <si>
    <t>US38259P5089</t>
  </si>
  <si>
    <t>Software &amp; Services (4510)</t>
  </si>
  <si>
    <t>MASTERCARD(MA</t>
  </si>
  <si>
    <t>US57636Q1040</t>
  </si>
  <si>
    <t>AAPLE COMP(AAPL</t>
  </si>
  <si>
    <t>US0378331005</t>
  </si>
  <si>
    <t>Technology Hardware &amp; Equipment (4520)</t>
  </si>
  <si>
    <t>IBM</t>
  </si>
  <si>
    <t>US4592001014</t>
  </si>
  <si>
    <t>אינטל קורפוריישן</t>
  </si>
  <si>
    <t>US4581401001</t>
  </si>
  <si>
    <t>Semiconductors (4530)</t>
  </si>
  <si>
    <t>AMERICA MOVIL SAB(AMX</t>
  </si>
  <si>
    <t>US02364W1053</t>
  </si>
  <si>
    <t>Telecommunication Services (5010)</t>
  </si>
  <si>
    <t>AT&amp;T INC</t>
  </si>
  <si>
    <t>US00206R1023</t>
  </si>
  <si>
    <t>CHINA MOBIL (CHL</t>
  </si>
  <si>
    <t>US16941M1099</t>
  </si>
  <si>
    <t>VODAFONE (VOD</t>
  </si>
  <si>
    <t>US92857W2098</t>
  </si>
  <si>
    <t>ROYAL DUT(RDS/A</t>
  </si>
  <si>
    <t>US7802592060</t>
  </si>
  <si>
    <t>Energy (0010)</t>
  </si>
  <si>
    <t>BHP BILLIT (BHP</t>
  </si>
  <si>
    <t>US0886061086</t>
  </si>
  <si>
    <t>Materials (0015)</t>
  </si>
  <si>
    <t>UNITEDHEALTH GR(UNH</t>
  </si>
  <si>
    <t>US91324P1021</t>
  </si>
  <si>
    <t>Health Care (0035)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</si>
  <si>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</si>
  <si>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</si>
  <si>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</si>
  <si>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</si>
  <si>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</si>
  <si>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</si>
  <si>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</si>
  <si>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תא100</t>
  </si>
  <si>
    <t>הראל סל S&amp;P\הראל תא</t>
  </si>
  <si>
    <t>קסם חברות ביטוח</t>
  </si>
  <si>
    <t>סה"כ תעודות סל שמחקות מדדי מניות בישראל</t>
  </si>
  <si>
    <t>תעודות סל שמחקות מדדי מניות בחו"ל</t>
  </si>
  <si>
    <t>קסם 500 S&amp;P</t>
  </si>
  <si>
    <t>הראל סל ברזיל</t>
  </si>
  <si>
    <t>הראל סל הודו TR</t>
  </si>
  <si>
    <t>מבט ריט</t>
  </si>
  <si>
    <t>קסם קנדה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</si>
  <si>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</si>
  <si>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</si>
  <si>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</si>
  <si>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60</t>
  </si>
  <si>
    <t>מבט תל בונד</t>
  </si>
  <si>
    <t>מבט תל בונד 40</t>
  </si>
  <si>
    <t>תאלי תעודות סל יב'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</si>
  <si>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</si>
  <si>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</si>
  <si>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</si>
  <si>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</si>
  <si>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</si>
  <si>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</si>
  <si>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</si>
  <si>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</si>
  <si>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</si>
  <si>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</si>
  <si>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FINANC SPDR (XLF</t>
  </si>
  <si>
    <t>US81369Y6059</t>
  </si>
  <si>
    <t>HEALTH SPDR(XLV</t>
  </si>
  <si>
    <t>US81369Y2090</t>
  </si>
  <si>
    <t>ISHARES BIO (IBB</t>
  </si>
  <si>
    <t>US4642875565</t>
  </si>
  <si>
    <t>ISHARES CANADA(EWC</t>
  </si>
  <si>
    <t>US4642865095</t>
  </si>
  <si>
    <t>ISHARES JPN (EPP</t>
  </si>
  <si>
    <t>US4642866655</t>
  </si>
  <si>
    <t>ISHARES MSC(EWL</t>
  </si>
  <si>
    <t>US4642867497</t>
  </si>
  <si>
    <t>ISHARES MSCI (ACWI</t>
  </si>
  <si>
    <t>US4642882579</t>
  </si>
  <si>
    <t>ISHARES MSCI ITALY(EWI</t>
  </si>
  <si>
    <t>US4642868552</t>
  </si>
  <si>
    <t>ISHARES-S&amp;P100(OEF</t>
  </si>
  <si>
    <t>US4642871010</t>
  </si>
  <si>
    <t>MARKET VEC(IDX</t>
  </si>
  <si>
    <t>US57060U7533</t>
  </si>
  <si>
    <t>MARKET VEC(RSX</t>
  </si>
  <si>
    <t>US57060U5065</t>
  </si>
  <si>
    <t>MSCI EMERGI (EEM</t>
  </si>
  <si>
    <t>US4642872349</t>
  </si>
  <si>
    <t>MSCI EMERGING M (MXFS</t>
  </si>
  <si>
    <t>IE00B3DWVS88</t>
  </si>
  <si>
    <t>SPDR S&amp;P CHINA ETF</t>
  </si>
  <si>
    <t>US78463X4007</t>
  </si>
  <si>
    <t>STREET TRA(KBE</t>
  </si>
  <si>
    <t>US78464A7972</t>
  </si>
  <si>
    <t>TECH SPDR (XLK</t>
  </si>
  <si>
    <t>US81369Y8030</t>
  </si>
  <si>
    <t>VANGRD EMRG(VWO</t>
  </si>
  <si>
    <t>US9220428588</t>
  </si>
  <si>
    <t>VANGUARD EU(VGK</t>
  </si>
  <si>
    <t>US9220428745</t>
  </si>
  <si>
    <t>VANGUARD RE(VNQ</t>
  </si>
  <si>
    <t>US9229085538</t>
  </si>
  <si>
    <t>WISDOMTREE JAPAN HEDGED E</t>
  </si>
  <si>
    <t>US97717W8516</t>
  </si>
  <si>
    <t>מוצרי צריכה(XLP)</t>
  </si>
  <si>
    <t>US81369Y3080</t>
  </si>
  <si>
    <t>ספיידר (SPY)</t>
  </si>
  <si>
    <t>US78462F1030</t>
  </si>
  <si>
    <t>סה"כ תעודות סל שמחקות מדדי מניות</t>
  </si>
  <si>
    <t>תעודות סל שמחקות מדדים אחרים</t>
  </si>
  <si>
    <t>סה"כ תעודות סל שמחקות מדדים אחרים</t>
  </si>
  <si>
    <t>ETFS BRENT 1MTH (OILB LN</t>
  </si>
  <si>
    <t>GB00B0CTWC01</t>
  </si>
  <si>
    <t>GOLD ATF(GLD</t>
  </si>
  <si>
    <t>US78463V1070</t>
  </si>
  <si>
    <t>ISHARES SILVER (SLV</t>
  </si>
  <si>
    <t>US46428Q1094</t>
  </si>
  <si>
    <t>US 12-MO OIL LP</t>
  </si>
  <si>
    <t>US91288V1035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</si>
  <si>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</si>
  <si>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</si>
  <si>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</si>
  <si>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</si>
  <si>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</si>
  <si>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</si>
  <si>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</si>
  <si>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</si>
  <si>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</si>
  <si>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</si>
  <si>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GLOB</t>
  </si>
  <si>
    <t>קרן חו"ל</t>
  </si>
  <si>
    <t>FIRST GLOBAL FU</t>
  </si>
  <si>
    <t>GSCSPAI LX</t>
  </si>
  <si>
    <t>JBLEMBC LX</t>
  </si>
  <si>
    <t>NEUBERGER BERMA</t>
  </si>
  <si>
    <t>PICTET - US HIG</t>
  </si>
  <si>
    <t>PICTET-EMERGING LOCAL C</t>
  </si>
  <si>
    <t>PIONER FUNDS(PIOEHAI</t>
  </si>
  <si>
    <t>ROBECO(RGHYBID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</si>
  <si>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</si>
  <si>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</si>
  <si>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</si>
  <si>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</si>
  <si>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</si>
  <si>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</si>
  <si>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</si>
  <si>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</si>
  <si>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</si>
  <si>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</si>
  <si>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</si>
  <si>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</si>
  <si>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</si>
  <si>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</si>
  <si>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1200 JAN</t>
  </si>
  <si>
    <t>מניות ואופציות מעו"ף</t>
  </si>
  <si>
    <t>P 1180 JAN</t>
  </si>
  <si>
    <t>P 1200 JAN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</si>
  <si>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</si>
  <si>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</si>
  <si>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</si>
  <si>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</si>
  <si>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</si>
  <si>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</si>
  <si>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</si>
  <si>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</si>
  <si>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</si>
  <si>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</si>
  <si>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</si>
  <si>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</si>
  <si>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</si>
  <si>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P SPX 1400 1/13</t>
  </si>
  <si>
    <t>SPX 1 P2500</t>
  </si>
  <si>
    <t>חוזים ואופציות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</si>
  <si>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</si>
  <si>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</si>
  <si>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</si>
  <si>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</si>
  <si>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</si>
  <si>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</si>
  <si>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</si>
  <si>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</si>
  <si>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</si>
  <si>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</si>
  <si>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FUTURE MAR13</t>
  </si>
  <si>
    <t>GXH3</t>
  </si>
  <si>
    <t>S&amp;P500 EMINI FU MAR 13</t>
  </si>
  <si>
    <t>ESH3</t>
  </si>
  <si>
    <t>TOPIX INDX FUT 3/13</t>
  </si>
  <si>
    <t>TPH3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</si>
  <si>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</si>
  <si>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</si>
  <si>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</si>
  <si>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</si>
  <si>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</si>
  <si>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</si>
  <si>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</si>
  <si>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</si>
  <si>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</si>
  <si>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</si>
  <si>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</si>
  <si>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</si>
  <si>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</si>
  <si>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</si>
  <si>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</si>
  <si>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</si>
  <si>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</si>
  <si>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</si>
  <si>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</si>
  <si>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</si>
  <si>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</si>
  <si>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</si>
  <si>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</si>
  <si>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</si>
  <si>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</si>
  <si>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</si>
  <si>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</si>
  <si>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</si>
  <si>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</si>
  <si>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2013 סדרה 8637</t>
  </si>
  <si>
    <t>1/07/1998</t>
  </si>
  <si>
    <t>ערד 2014 סדרה 8652</t>
  </si>
  <si>
    <t>1/10/2000</t>
  </si>
  <si>
    <t>ערד 2014 סדרה 8653</t>
  </si>
  <si>
    <t>1/11/1999</t>
  </si>
  <si>
    <t>ערד 2014 סדרה 8654</t>
  </si>
  <si>
    <t>1/12/1999</t>
  </si>
  <si>
    <t>ערד 2015 סדרה 8655</t>
  </si>
  <si>
    <t>1/01/2000</t>
  </si>
  <si>
    <t>ערד 2015 סדרה 8664</t>
  </si>
  <si>
    <t>ערד 2015 סדרה 8665</t>
  </si>
  <si>
    <t>1/11/2000</t>
  </si>
  <si>
    <t>ערד 2015 סדרה 8666</t>
  </si>
  <si>
    <t>1/12/2000</t>
  </si>
  <si>
    <t>ערד 2015 סדרה8660</t>
  </si>
  <si>
    <t>1/06/2000</t>
  </si>
  <si>
    <t>ערד 2016 סדרה 8667</t>
  </si>
  <si>
    <t>1/01/2001</t>
  </si>
  <si>
    <t>ערד 2016 סדרה 8668</t>
  </si>
  <si>
    <t>1/02/2001</t>
  </si>
  <si>
    <t>ערד 2016 סדרה 8669</t>
  </si>
  <si>
    <t>1/03/2001</t>
  </si>
  <si>
    <t>ערד 2016 סדרה 8670</t>
  </si>
  <si>
    <t>1/04/2001</t>
  </si>
  <si>
    <t>ערד 2016 סדרה 8671</t>
  </si>
  <si>
    <t>1/05/2001</t>
  </si>
  <si>
    <t>ערד 2016 סדרה 8672</t>
  </si>
  <si>
    <t>1/06/2001</t>
  </si>
  <si>
    <t>ערד 2016 סדרה 8674</t>
  </si>
  <si>
    <t>1/08/2001</t>
  </si>
  <si>
    <t>ערד 2016 סדרה 8675</t>
  </si>
  <si>
    <t>2/09/2001</t>
  </si>
  <si>
    <t>ערד 2016 סדרה 8677</t>
  </si>
  <si>
    <t>1/11/2001</t>
  </si>
  <si>
    <t>ערד 2016 סדרה 8678</t>
  </si>
  <si>
    <t>2/12/2001</t>
  </si>
  <si>
    <t>ערד 2017 סדרה 8679</t>
  </si>
  <si>
    <t>1/01/2002</t>
  </si>
  <si>
    <t>ערד 2017 סדרה 8680</t>
  </si>
  <si>
    <t>1/02/2002</t>
  </si>
  <si>
    <t>ערד 2017 סדרה 8681</t>
  </si>
  <si>
    <t>1/03/2002</t>
  </si>
  <si>
    <t>ערד 2017 סדרה 8682</t>
  </si>
  <si>
    <t>1/04/2002</t>
  </si>
  <si>
    <t>ערד 2017 סדרה 8683</t>
  </si>
  <si>
    <t>1/05/2002</t>
  </si>
  <si>
    <t>ערד 2017 סדרה 8684</t>
  </si>
  <si>
    <t>2/06/2002</t>
  </si>
  <si>
    <t>ערד 2017 סדרה 8685</t>
  </si>
  <si>
    <t>1/07/2002</t>
  </si>
  <si>
    <t>ערד 2017 סדרה 8686</t>
  </si>
  <si>
    <t>1/08/2002</t>
  </si>
  <si>
    <t>ערד 2017 סדרה 8687</t>
  </si>
  <si>
    <t>1/09/2002</t>
  </si>
  <si>
    <t>ערד 2017 סדרה 8688</t>
  </si>
  <si>
    <t>1/10/2002</t>
  </si>
  <si>
    <t>ערד 2017 סדרה 8689</t>
  </si>
  <si>
    <t>1/11/2002</t>
  </si>
  <si>
    <t>ערד 2017 סדרה 8690</t>
  </si>
  <si>
    <t>1/12/2002</t>
  </si>
  <si>
    <t>ערד 2018 סדרה 8691</t>
  </si>
  <si>
    <t>1/01/2003</t>
  </si>
  <si>
    <t>ערד 2018 סדרה 8692</t>
  </si>
  <si>
    <t>2/02/2003</t>
  </si>
  <si>
    <t>ערד 2018 סדרה 8693</t>
  </si>
  <si>
    <t>2/03/2003</t>
  </si>
  <si>
    <t>ערד 2018 סדרה 8694</t>
  </si>
  <si>
    <t>1/04/2003</t>
  </si>
  <si>
    <t>ערד 2018 סדרה 8695</t>
  </si>
  <si>
    <t>2/05/2003</t>
  </si>
  <si>
    <t>ערד 2018 סדרה 8696</t>
  </si>
  <si>
    <t>1/06/2003</t>
  </si>
  <si>
    <t>ערד 2018 סדרה 8697</t>
  </si>
  <si>
    <t>1/07/2003</t>
  </si>
  <si>
    <t>ערד 2018 סדרה 8698</t>
  </si>
  <si>
    <t>1/08/2003</t>
  </si>
  <si>
    <t>ערד 2018 סדרה 8699</t>
  </si>
  <si>
    <t>1/09/2003</t>
  </si>
  <si>
    <t>ערד 2018 סדרה 8701</t>
  </si>
  <si>
    <t>1/11/2003</t>
  </si>
  <si>
    <t>ערד 8631</t>
  </si>
  <si>
    <t>1/01/1998</t>
  </si>
  <si>
    <t>ערד 8632</t>
  </si>
  <si>
    <t>1/02/1998</t>
  </si>
  <si>
    <t>ערד 8633</t>
  </si>
  <si>
    <t>1/03/1998</t>
  </si>
  <si>
    <t>ערד 8634</t>
  </si>
  <si>
    <t>1/04/1998</t>
  </si>
  <si>
    <t>ערד 8635</t>
  </si>
  <si>
    <t>1/05/1998</t>
  </si>
  <si>
    <t>ערד 8636</t>
  </si>
  <si>
    <t>1/06/1998</t>
  </si>
  <si>
    <t>ערד 8638</t>
  </si>
  <si>
    <t>5/07/2006</t>
  </si>
  <si>
    <t>ערד 8651</t>
  </si>
  <si>
    <t>ערד 8673 - 2016</t>
  </si>
  <si>
    <t>1/07/2001</t>
  </si>
  <si>
    <t>ערד 8676 - 2016</t>
  </si>
  <si>
    <t>1/10/2001</t>
  </si>
  <si>
    <t>ערד 8711 (חדש)</t>
  </si>
  <si>
    <t>ערד 8712 (חדש)</t>
  </si>
  <si>
    <t>ערד 8786 (חדש)</t>
  </si>
  <si>
    <t>1/01/2012</t>
  </si>
  <si>
    <t>ערד 8789 (חדש)</t>
  </si>
  <si>
    <t>1/04/2012</t>
  </si>
  <si>
    <t>ערד 8790 (חדש)</t>
  </si>
  <si>
    <t>1/05/2012</t>
  </si>
  <si>
    <t>ערד 8793 (חדש)</t>
  </si>
  <si>
    <t>1/08/2012</t>
  </si>
  <si>
    <t>ערד 8794 (חדש)</t>
  </si>
  <si>
    <t>2/09/2012</t>
  </si>
  <si>
    <t>ערד 8795 (חדש)</t>
  </si>
  <si>
    <t>2/10/2012</t>
  </si>
  <si>
    <t>ערד 8796 (חדש)</t>
  </si>
  <si>
    <t>1/11/2012</t>
  </si>
  <si>
    <t>ערד 8797 (חדש)</t>
  </si>
  <si>
    <t>2/12/2012</t>
  </si>
  <si>
    <t>ערד סד 8661</t>
  </si>
  <si>
    <t>2/07/2000</t>
  </si>
  <si>
    <t>ערד סד.8702</t>
  </si>
  <si>
    <t>1/12/2003</t>
  </si>
  <si>
    <t>ערד סדרה 8639</t>
  </si>
  <si>
    <t>1/09/1998</t>
  </si>
  <si>
    <t>ערד סדרה 8640</t>
  </si>
  <si>
    <t>1/10/1998</t>
  </si>
  <si>
    <t>ערד סדרה 8641</t>
  </si>
  <si>
    <t>1/11/1998</t>
  </si>
  <si>
    <t>ערד סדרה 8642</t>
  </si>
  <si>
    <t>1/12/1998</t>
  </si>
  <si>
    <t>ערד סדרה 8643</t>
  </si>
  <si>
    <t>1/01/1999</t>
  </si>
  <si>
    <t>ערד סדרה 8644</t>
  </si>
  <si>
    <t>1/02/1999</t>
  </si>
  <si>
    <t>ערד סדרה 8645</t>
  </si>
  <si>
    <t>1/03/1999</t>
  </si>
  <si>
    <t>ערד סדרה 8646</t>
  </si>
  <si>
    <t>2/04/1999</t>
  </si>
  <si>
    <t>ערד סדרה 8647</t>
  </si>
  <si>
    <t>2/05/1999</t>
  </si>
  <si>
    <t>ערד סדרה 8648</t>
  </si>
  <si>
    <t>1/06/1999</t>
  </si>
  <si>
    <t>ערד סדרה 8649</t>
  </si>
  <si>
    <t>1/07/1999</t>
  </si>
  <si>
    <t>ערד סדרה 8650</t>
  </si>
  <si>
    <t>1/08/1999</t>
  </si>
  <si>
    <t>ערד סדרה 8656</t>
  </si>
  <si>
    <t>1/02/2000</t>
  </si>
  <si>
    <t>ערד סדרה 8657</t>
  </si>
  <si>
    <t>1/03/2000</t>
  </si>
  <si>
    <t>ערד סדרה 8658</t>
  </si>
  <si>
    <t>2/04/2000</t>
  </si>
  <si>
    <t>ערד סדרה 8659</t>
  </si>
  <si>
    <t>1/05/2000</t>
  </si>
  <si>
    <t>ערד סדרה 8662</t>
  </si>
  <si>
    <t>1/08/2000</t>
  </si>
  <si>
    <t>ערד סדרה 8663</t>
  </si>
  <si>
    <t>1/09/2000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</si>
  <si>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</si>
  <si>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</si>
  <si>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</si>
  <si>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</si>
  <si>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</si>
  <si>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</si>
  <si>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</si>
  <si>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</si>
  <si>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</si>
  <si>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</si>
  <si>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</si>
  <si>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</si>
  <si>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</si>
  <si>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</si>
  <si>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</si>
  <si>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</si>
  <si>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</si>
  <si>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</si>
  <si>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</si>
  <si>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</si>
  <si>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</si>
  <si>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</si>
  <si>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</si>
  <si>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</si>
  <si>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</si>
  <si>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</si>
  <si>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</si>
  <si>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</si>
  <si>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</si>
  <si>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</si>
  <si>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</si>
  <si>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</si>
  <si>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</si>
  <si>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עיריית רעננה ל"ס</t>
  </si>
  <si>
    <t>טכנולוגיה</t>
  </si>
  <si>
    <t>AAA</t>
  </si>
  <si>
    <t>20/07/2006</t>
  </si>
  <si>
    <t>קמור ארופה אגח לס</t>
  </si>
  <si>
    <t>4/04/2006</t>
  </si>
  <si>
    <t>דורגז החדשה לס סד' א</t>
  </si>
  <si>
    <t>25/05/2005</t>
  </si>
  <si>
    <t>פועלים שטר הון 6.5%</t>
  </si>
  <si>
    <t>24/12/2002</t>
  </si>
  <si>
    <t>קנית הש אגח לס</t>
  </si>
  <si>
    <t>2/06/2005</t>
  </si>
  <si>
    <t>בינלאומי כתב התחיבות</t>
  </si>
  <si>
    <t>4/02/1999</t>
  </si>
  <si>
    <t>חמית 10</t>
  </si>
  <si>
    <t>20/06/2012</t>
  </si>
  <si>
    <t>חמית 9 SPC</t>
  </si>
  <si>
    <t>27/07/2011</t>
  </si>
  <si>
    <t>אלון ריבוע כחול א</t>
  </si>
  <si>
    <t>פועלים הון ראשוני שה</t>
  </si>
  <si>
    <t>1/11/2007</t>
  </si>
  <si>
    <t>אספיסיאל- עאג2- מ</t>
  </si>
  <si>
    <t>3/04/2005</t>
  </si>
  <si>
    <t>די.בי.אס. אגח ב'</t>
  </si>
  <si>
    <t>4/11/2010</t>
  </si>
  <si>
    <t>פטרוכימים אג1-מ ל"ס</t>
  </si>
  <si>
    <t>2/08/2005</t>
  </si>
  <si>
    <t>צים אגח לס</t>
  </si>
  <si>
    <t>B</t>
  </si>
  <si>
    <t>13/07/2005</t>
  </si>
  <si>
    <t>אגרקסקו אגח א'</t>
  </si>
  <si>
    <t>חקלאות</t>
  </si>
  <si>
    <t>25/12/2007</t>
  </si>
  <si>
    <t>אגרקסקו אגח חש א'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</si>
  <si>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</si>
  <si>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</si>
  <si>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</si>
  <si>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</si>
  <si>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</si>
  <si>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</si>
  <si>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</si>
  <si>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</si>
  <si>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</si>
  <si>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</si>
  <si>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</si>
  <si>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</si>
  <si>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</si>
  <si>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</si>
  <si>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</si>
  <si>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</si>
  <si>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</si>
  <si>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</si>
  <si>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</si>
  <si>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</si>
  <si>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</si>
  <si>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</si>
  <si>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</si>
  <si>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</si>
  <si>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</si>
  <si>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</si>
  <si>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</si>
  <si>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</si>
  <si>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</si>
  <si>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</si>
  <si>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</si>
  <si>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</si>
  <si>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נוי תשתיות</t>
  </si>
  <si>
    <t>קרן השקעה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</si>
  <si>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</si>
  <si>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</si>
  <si>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</si>
  <si>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</si>
  <si>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</si>
  <si>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</si>
  <si>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</si>
  <si>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</si>
  <si>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צים כתב אופ'לס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</si>
  <si>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</si>
  <si>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</si>
  <si>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</si>
  <si>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</si>
  <si>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</si>
  <si>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</si>
  <si>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</si>
  <si>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</si>
  <si>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</si>
  <si>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</si>
  <si>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</si>
  <si>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</si>
  <si>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</si>
  <si>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</si>
  <si>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</si>
  <si>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</si>
  <si>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</si>
  <si>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</si>
  <si>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</si>
  <si>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</si>
  <si>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</si>
  <si>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</si>
  <si>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</si>
  <si>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</si>
  <si>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</si>
  <si>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</si>
  <si>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</si>
  <si>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</si>
  <si>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</si>
  <si>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</si>
  <si>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</si>
  <si>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12/02FW 3.8291$</t>
  </si>
  <si>
    <t>11/12/2012</t>
  </si>
  <si>
    <t>15/01FW 3.7668$</t>
  </si>
  <si>
    <t>18/12/2012</t>
  </si>
  <si>
    <t>15/01FW 3.9463$</t>
  </si>
  <si>
    <t>13/11/2012</t>
  </si>
  <si>
    <t>יורו 15/01FW4.9666</t>
  </si>
  <si>
    <t>יורו 15/01FW5.00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</si>
  <si>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</si>
  <si>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</si>
  <si>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</si>
  <si>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</si>
  <si>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</si>
  <si>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</si>
  <si>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</si>
  <si>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</si>
  <si>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</si>
  <si>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</si>
  <si>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</si>
  <si>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</si>
  <si>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</si>
  <si>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</si>
  <si>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</si>
  <si>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</si>
  <si>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MSCI2.05 6/13</t>
  </si>
  <si>
    <t>27/06/2012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</si>
  <si>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</si>
  <si>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</si>
  <si>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</si>
  <si>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</si>
  <si>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</si>
  <si>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</si>
  <si>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</si>
  <si>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</si>
  <si>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</si>
  <si>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</si>
  <si>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</si>
  <si>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</si>
  <si>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</si>
  <si>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אוטומציה הלוואה ל"ס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</si>
  <si>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</si>
  <si>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</si>
  <si>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</si>
  <si>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</si>
  <si>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</si>
  <si>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</si>
  <si>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</si>
  <si>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</si>
  <si>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</si>
  <si>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</si>
  <si>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</si>
  <si>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</si>
  <si>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</si>
  <si>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</si>
  <si>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</si>
  <si>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</si>
  <si>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</si>
  <si>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</si>
  <si>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</si>
  <si>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</si>
  <si>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</si>
  <si>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</si>
  <si>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</si>
  <si>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</si>
  <si>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</si>
  <si>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</si>
  <si>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טפחות פקדון 98/13</t>
  </si>
  <si>
    <t>20-06681761</t>
  </si>
  <si>
    <t>טפחות‎</t>
  </si>
  <si>
    <t>לאומי למשכ חלופה א</t>
  </si>
  <si>
    <t>77-06021646</t>
  </si>
  <si>
    <t>לאומי למשכנתאות‎ בנק</t>
  </si>
  <si>
    <t>לאומי למשכנתאות 5.2%</t>
  </si>
  <si>
    <t>77-06021695</t>
  </si>
  <si>
    <t>מזרחי 5.55</t>
  </si>
  <si>
    <t>20-06851158</t>
  </si>
  <si>
    <t>משכן פקדון  %5.8</t>
  </si>
  <si>
    <t>12-06476758</t>
  </si>
  <si>
    <t>משכן שפיצר 5.35</t>
  </si>
  <si>
    <t>12-06476584</t>
  </si>
  <si>
    <t>פיקדון טפחות %5.7</t>
  </si>
  <si>
    <t>20-06682033</t>
  </si>
  <si>
    <t>בנלאומי פקדון %6.45</t>
  </si>
  <si>
    <t>31-07341985</t>
  </si>
  <si>
    <t>הבנק הבינלאומי הראשון לישראל ב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</si>
  <si>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</si>
  <si>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</si>
  <si>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</si>
  <si>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</si>
  <si>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</si>
  <si>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</si>
  <si>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</si>
  <si>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</si>
  <si>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</si>
  <si>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</si>
  <si>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</si>
  <si>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</si>
  <si>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</si>
  <si>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</si>
  <si>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</si>
  <si>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</si>
  <si>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</si>
  <si>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</si>
  <si>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</si>
  <si>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</si>
  <si>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</si>
  <si>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</si>
  <si>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</si>
  <si>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</si>
  <si>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</si>
  <si>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</si>
  <si>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</si>
  <si>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</si>
  <si>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</si>
  <si>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</si>
  <si>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</si>
  <si>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</si>
  <si>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</si>
  <si>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</si>
  <si>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</si>
  <si>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</si>
  <si>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</si>
  <si>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</si>
  <si>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</si>
  <si>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</si>
  <si>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</si>
  <si>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</si>
  <si>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</si>
  <si>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</si>
  <si>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</si>
  <si>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</si>
  <si>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</si>
  <si>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</si>
  <si>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דולר ארה"ב בפועלים סהר</t>
  </si>
  <si>
    <t>יורו בפועלים סהר</t>
  </si>
  <si>
    <t>יין JPY בפועלים סה4</t>
  </si>
  <si>
    <t>עוש דולר ארהב בבנק הבינלאומי</t>
  </si>
  <si>
    <t>פרנק שווצרי בפועלים סהר</t>
  </si>
  <si>
    <t>31-96106018</t>
  </si>
  <si>
    <t>פח"ק 16 בפועלים סהר</t>
  </si>
  <si>
    <t>אגורות/סנט</t>
  </si>
  <si>
    <t>הלוואות לעמיתים</t>
  </si>
  <si>
    <t>חייבים בניכוי זכאים</t>
  </si>
  <si>
    <t>איגוח</t>
  </si>
  <si>
    <t>*</t>
  </si>
  <si>
    <t>( מתייחס לכלל מסלולי הביטוח בקרן הפנסיה המקיפה )</t>
  </si>
</sst>
</file>

<file path=xl/styles.xml><?xml version="1.0" encoding="utf-8"?>
<styleSheet xmlns="http://schemas.openxmlformats.org/spreadsheetml/2006/main">
  <numFmts count="5">
    <numFmt numFmtId="164" formatCode="##0.00%"/>
    <numFmt numFmtId="165" formatCode="##0.0000"/>
    <numFmt numFmtId="166" formatCode="##0.0000%"/>
    <numFmt numFmtId="167" formatCode="#,##0.00000"/>
    <numFmt numFmtId="168" formatCode="#,##0.0000000000000"/>
  </numFmts>
  <fonts count="8">
    <font>
      <sz val="10"/>
      <name val="Arial"/>
    </font>
    <font>
      <b/>
      <sz val="14"/>
      <color indexed="20"/>
      <name val="Ariel"/>
    </font>
    <font>
      <b/>
      <sz val="12"/>
      <color indexed="18"/>
      <name val="Ariel"/>
    </font>
    <font>
      <b/>
      <sz val="10"/>
      <color indexed="12"/>
      <name val="Ariel"/>
    </font>
    <font>
      <sz val="10"/>
      <color indexed="8"/>
      <name val="Ariel"/>
    </font>
    <font>
      <b/>
      <sz val="10"/>
      <color indexed="8"/>
      <name val="Ariel"/>
    </font>
    <font>
      <sz val="10"/>
      <color indexed="12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0" fillId="0" borderId="0" xfId="0" applyNumberFormat="1"/>
    <xf numFmtId="2" fontId="4" fillId="0" borderId="0" xfId="0" applyNumberFormat="1" applyFont="1" applyAlignment="1">
      <alignment horizontal="right"/>
    </xf>
    <xf numFmtId="2" fontId="0" fillId="0" borderId="0" xfId="0" applyNumberFormat="1"/>
    <xf numFmtId="2" fontId="6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4" fontId="0" fillId="0" borderId="0" xfId="0" applyNumberFormat="1"/>
    <xf numFmtId="0" fontId="4" fillId="0" borderId="0" xfId="0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164" fontId="0" fillId="0" borderId="0" xfId="0" applyNumberFormat="1" applyFill="1"/>
    <xf numFmtId="0" fontId="0" fillId="0" borderId="0" xfId="0"/>
    <xf numFmtId="0" fontId="4" fillId="0" borderId="0" xfId="0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0" fontId="0" fillId="0" borderId="0" xfId="0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0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D52"/>
  <sheetViews>
    <sheetView rightToLeft="1" tabSelected="1" workbookViewId="0">
      <selection activeCell="A21" sqref="A21"/>
    </sheetView>
  </sheetViews>
  <sheetFormatPr defaultColWidth="9.28515625" defaultRowHeight="12.75"/>
  <cols>
    <col min="1" max="1" width="37.7109375" customWidth="1"/>
    <col min="2" max="2" width="17.42578125" bestFit="1" customWidth="1"/>
    <col min="3" max="3" width="16.7109375" customWidth="1"/>
  </cols>
  <sheetData>
    <row r="2" spans="1:4" ht="18">
      <c r="A2" s="1" t="s">
        <v>0</v>
      </c>
    </row>
    <row r="4" spans="1:4" ht="18">
      <c r="A4" s="1" t="s">
        <v>1</v>
      </c>
    </row>
    <row r="6" spans="1:4" ht="15.75">
      <c r="A6" s="2" t="s">
        <v>2</v>
      </c>
    </row>
    <row r="7" spans="1:4" ht="15.75">
      <c r="A7" s="42" t="s">
        <v>1102</v>
      </c>
    </row>
    <row r="9" spans="1:4">
      <c r="A9" s="4"/>
      <c r="B9" s="4"/>
      <c r="C9" s="4"/>
    </row>
    <row r="11" spans="1:4">
      <c r="A11" s="3" t="s">
        <v>3</v>
      </c>
      <c r="B11" s="3" t="s">
        <v>4</v>
      </c>
      <c r="C11" s="3" t="s">
        <v>5</v>
      </c>
    </row>
    <row r="12" spans="1:4">
      <c r="A12" s="5"/>
      <c r="B12" s="5"/>
      <c r="C12" s="5"/>
    </row>
    <row r="13" spans="1:4">
      <c r="A13" s="6" t="s">
        <v>6</v>
      </c>
      <c r="B13" s="7">
        <v>9401.4314699999995</v>
      </c>
      <c r="C13" s="8">
        <v>3.7275787448076587E-2</v>
      </c>
      <c r="D13" s="38"/>
    </row>
    <row r="14" spans="1:4">
      <c r="A14" s="6" t="s">
        <v>7</v>
      </c>
      <c r="B14" s="7">
        <v>149179.35045999999</v>
      </c>
      <c r="C14" s="8">
        <v>0.59148202878822731</v>
      </c>
      <c r="D14" s="38"/>
    </row>
    <row r="15" spans="1:4">
      <c r="A15" s="6" t="s">
        <v>8</v>
      </c>
      <c r="B15" s="7">
        <v>24320.56582</v>
      </c>
      <c r="C15" s="8">
        <v>9.6428745453938466E-2</v>
      </c>
      <c r="D15" s="38"/>
    </row>
    <row r="16" spans="1:4">
      <c r="A16" s="6" t="s">
        <v>9</v>
      </c>
      <c r="B16" s="7">
        <v>0</v>
      </c>
      <c r="C16" s="8">
        <v>0</v>
      </c>
      <c r="D16" s="38"/>
    </row>
    <row r="17" spans="1:4">
      <c r="A17" s="6" t="s">
        <v>10</v>
      </c>
      <c r="B17" s="7">
        <v>37151.084739999984</v>
      </c>
      <c r="C17" s="8">
        <v>0.14730054063072601</v>
      </c>
      <c r="D17" s="38"/>
    </row>
    <row r="18" spans="1:4">
      <c r="A18" s="6" t="s">
        <v>11</v>
      </c>
      <c r="B18" s="7">
        <v>34097.657539999993</v>
      </c>
      <c r="C18" s="8">
        <v>0.13519399029755899</v>
      </c>
      <c r="D18" s="38"/>
    </row>
    <row r="19" spans="1:4">
      <c r="A19" s="6" t="s">
        <v>12</v>
      </c>
      <c r="B19" s="7">
        <v>30723.852350000001</v>
      </c>
      <c r="C19" s="8">
        <v>0.12181717150619069</v>
      </c>
      <c r="D19" s="38"/>
    </row>
    <row r="20" spans="1:4">
      <c r="A20" s="6" t="s">
        <v>13</v>
      </c>
      <c r="B20" s="7">
        <v>22656.080750000001</v>
      </c>
      <c r="C20" s="8">
        <v>8.9829219426673074E-2</v>
      </c>
      <c r="D20" s="38"/>
    </row>
    <row r="21" spans="1:4">
      <c r="A21" s="6" t="s">
        <v>14</v>
      </c>
      <c r="B21" s="7">
        <v>0</v>
      </c>
      <c r="C21" s="8">
        <v>0</v>
      </c>
      <c r="D21" s="38"/>
    </row>
    <row r="22" spans="1:4">
      <c r="A22" s="6" t="s">
        <v>15</v>
      </c>
      <c r="B22" s="7">
        <v>72.937699999999992</v>
      </c>
      <c r="C22" s="8">
        <v>2.8919108870040781E-4</v>
      </c>
      <c r="D22" s="38"/>
    </row>
    <row r="23" spans="1:4">
      <c r="A23" s="6" t="s">
        <v>16</v>
      </c>
      <c r="B23" s="7">
        <v>157.17156</v>
      </c>
      <c r="C23" s="8">
        <v>6.2317038443961733E-4</v>
      </c>
      <c r="D23" s="38"/>
    </row>
    <row r="24" spans="1:4">
      <c r="A24" s="6" t="s">
        <v>17</v>
      </c>
      <c r="B24" s="7">
        <v>0</v>
      </c>
      <c r="C24" s="8">
        <v>0</v>
      </c>
      <c r="D24" s="38"/>
    </row>
    <row r="25" spans="1:4">
      <c r="A25" s="6" t="s">
        <v>18</v>
      </c>
      <c r="B25" s="7">
        <v>88462.326549999998</v>
      </c>
      <c r="C25" s="8">
        <v>0.35074476606700639</v>
      </c>
      <c r="D25" s="38"/>
    </row>
    <row r="26" spans="1:4">
      <c r="A26" s="6" t="s">
        <v>8</v>
      </c>
      <c r="B26" s="7">
        <v>75630.301559999993</v>
      </c>
      <c r="C26" s="8">
        <v>0.29986699946497564</v>
      </c>
      <c r="D26" s="38"/>
    </row>
    <row r="27" spans="1:4">
      <c r="A27" s="6" t="s">
        <v>19</v>
      </c>
      <c r="B27" s="7">
        <v>0</v>
      </c>
      <c r="C27" s="8">
        <v>0</v>
      </c>
      <c r="D27" s="38"/>
    </row>
    <row r="28" spans="1:4">
      <c r="A28" s="6" t="s">
        <v>20</v>
      </c>
      <c r="B28" s="7">
        <v>5932.9119199999996</v>
      </c>
      <c r="C28" s="8">
        <v>2.352343516875946E-2</v>
      </c>
      <c r="D28" s="38"/>
    </row>
    <row r="29" spans="1:4">
      <c r="A29" s="6" t="s">
        <v>21</v>
      </c>
      <c r="B29" s="7">
        <v>0</v>
      </c>
      <c r="C29" s="8">
        <v>0</v>
      </c>
      <c r="D29" s="38"/>
    </row>
    <row r="30" spans="1:4">
      <c r="A30" s="6" t="s">
        <v>22</v>
      </c>
      <c r="B30" s="7">
        <v>92.681139999999999</v>
      </c>
      <c r="C30" s="8">
        <v>3.6747196276541374E-4</v>
      </c>
      <c r="D30" s="38"/>
    </row>
    <row r="31" spans="1:4">
      <c r="A31" s="6" t="s">
        <v>23</v>
      </c>
      <c r="B31" s="7">
        <v>0</v>
      </c>
      <c r="C31" s="8">
        <v>0</v>
      </c>
      <c r="D31" s="38"/>
    </row>
    <row r="32" spans="1:4">
      <c r="A32" s="6" t="s">
        <v>24</v>
      </c>
      <c r="B32" s="7">
        <v>0</v>
      </c>
      <c r="C32" s="8">
        <v>0</v>
      </c>
      <c r="D32" s="38"/>
    </row>
    <row r="33" spans="1:4">
      <c r="A33" s="6" t="s">
        <v>25</v>
      </c>
      <c r="B33" s="7">
        <v>665.21593000000007</v>
      </c>
      <c r="C33" s="8">
        <v>2.6375183069599715E-3</v>
      </c>
      <c r="D33" s="38"/>
    </row>
    <row r="34" spans="1:4">
      <c r="A34" s="6" t="s">
        <v>26</v>
      </c>
      <c r="B34" s="7">
        <v>6141.2160000000003</v>
      </c>
      <c r="C34" s="8">
        <v>2.434934116354593E-2</v>
      </c>
      <c r="D34" s="38"/>
    </row>
    <row r="35" spans="1:4">
      <c r="A35" s="6" t="s">
        <v>27</v>
      </c>
      <c r="B35" s="7">
        <v>2613.9243799999999</v>
      </c>
      <c r="C35" s="8">
        <v>1.0363963179984267E-2</v>
      </c>
      <c r="D35" s="38"/>
    </row>
    <row r="36" spans="1:4">
      <c r="A36" s="6" t="s">
        <v>28</v>
      </c>
      <c r="B36" s="7">
        <v>2469.61564</v>
      </c>
      <c r="C36" s="8">
        <v>9.7917926614515469E-3</v>
      </c>
      <c r="D36" s="38"/>
    </row>
    <row r="37" spans="1:4">
      <c r="A37" s="6" t="s">
        <v>29</v>
      </c>
      <c r="B37" s="7">
        <v>0</v>
      </c>
      <c r="C37" s="8">
        <v>0</v>
      </c>
      <c r="D37" s="38"/>
    </row>
    <row r="38" spans="1:4">
      <c r="A38" s="6" t="s">
        <v>30</v>
      </c>
      <c r="B38" s="7">
        <v>86.17</v>
      </c>
      <c r="C38" s="8">
        <v>3.4165590789556218E-4</v>
      </c>
      <c r="D38" s="38"/>
    </row>
    <row r="39" spans="1:4">
      <c r="A39" s="9"/>
      <c r="B39" s="9"/>
      <c r="C39" s="9"/>
    </row>
    <row r="40" spans="1:4">
      <c r="A40" s="3" t="s">
        <v>31</v>
      </c>
      <c r="B40" s="10">
        <v>252212.82</v>
      </c>
      <c r="C40" s="11">
        <v>1</v>
      </c>
    </row>
    <row r="41" spans="1:4">
      <c r="B41" s="39"/>
      <c r="C41" s="22"/>
    </row>
    <row r="42" spans="1:4">
      <c r="B42" s="40"/>
      <c r="C42" s="22"/>
    </row>
    <row r="43" spans="1:4">
      <c r="B43" s="27"/>
    </row>
    <row r="44" spans="1:4">
      <c r="A44" s="12" t="s">
        <v>32</v>
      </c>
      <c r="B44" s="12" t="s">
        <v>33</v>
      </c>
      <c r="C44" s="12"/>
    </row>
    <row r="46" spans="1:4">
      <c r="A46" s="6" t="s">
        <v>34</v>
      </c>
      <c r="B46" s="13">
        <v>3.7330000000000001</v>
      </c>
    </row>
    <row r="47" spans="1:4">
      <c r="A47" s="6" t="s">
        <v>35</v>
      </c>
      <c r="B47" s="13">
        <v>4.3324999999999996</v>
      </c>
    </row>
    <row r="48" spans="1:4">
      <c r="A48" s="6" t="s">
        <v>36</v>
      </c>
      <c r="B48" s="13">
        <v>4.0766</v>
      </c>
    </row>
    <row r="49" spans="1:2">
      <c r="A49" s="6" t="s">
        <v>37</v>
      </c>
      <c r="B49" s="13">
        <v>4.9206000000000003</v>
      </c>
    </row>
    <row r="52" spans="1:2">
      <c r="A52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60"/>
  <sheetViews>
    <sheetView rightToLeft="1" workbookViewId="0"/>
  </sheetViews>
  <sheetFormatPr defaultColWidth="9.28515625" defaultRowHeight="12.75"/>
  <cols>
    <col min="1" max="1" width="37.7109375" customWidth="1"/>
    <col min="2" max="2" width="12" bestFit="1" customWidth="1"/>
    <col min="3" max="3" width="16.140625" bestFit="1" customWidth="1"/>
    <col min="4" max="4" width="9.7109375" bestFit="1" customWidth="1"/>
    <col min="5" max="5" width="8" bestFit="1" customWidth="1"/>
    <col min="6" max="6" width="10.140625" bestFit="1" customWidth="1"/>
    <col min="7" max="7" width="7.85546875" bestFit="1" customWidth="1"/>
    <col min="8" max="8" width="19.28515625" bestFit="1" customWidth="1"/>
    <col min="9" max="9" width="16.5703125" bestFit="1" customWidth="1"/>
    <col min="10" max="10" width="12.42578125" bestFit="1" customWidth="1"/>
  </cols>
  <sheetData>
    <row r="2" spans="1:10" ht="18">
      <c r="A2" s="1" t="s">
        <v>0</v>
      </c>
    </row>
    <row r="4" spans="1:10" ht="18">
      <c r="A4" s="1" t="s">
        <v>589</v>
      </c>
    </row>
    <row r="7" spans="1:10">
      <c r="A7" s="3" t="s">
        <v>40</v>
      </c>
      <c r="B7" s="3" t="s">
        <v>41</v>
      </c>
      <c r="C7" s="3" t="s">
        <v>114</v>
      </c>
      <c r="D7" s="3" t="s">
        <v>45</v>
      </c>
      <c r="E7" s="3" t="s">
        <v>81</v>
      </c>
      <c r="F7" s="3" t="s">
        <v>33</v>
      </c>
      <c r="G7" s="3" t="s">
        <v>48</v>
      </c>
      <c r="H7" s="3" t="s">
        <v>82</v>
      </c>
      <c r="I7" s="3" t="s">
        <v>49</v>
      </c>
    </row>
    <row r="8" spans="1:10" ht="13.5" thickBot="1">
      <c r="A8" s="4"/>
      <c r="B8" s="4"/>
      <c r="C8" s="4"/>
      <c r="D8" s="4"/>
      <c r="E8" s="4" t="s">
        <v>85</v>
      </c>
      <c r="F8" s="4" t="s">
        <v>1097</v>
      </c>
      <c r="G8" s="4" t="s">
        <v>51</v>
      </c>
      <c r="H8" s="4" t="s">
        <v>50</v>
      </c>
      <c r="I8" s="4" t="s">
        <v>50</v>
      </c>
    </row>
    <row r="11" spans="1:10">
      <c r="A11" s="3" t="s">
        <v>590</v>
      </c>
      <c r="B11" s="15"/>
      <c r="C11" s="3"/>
      <c r="D11" s="3"/>
    </row>
    <row r="14" spans="1:10">
      <c r="A14" s="3" t="s">
        <v>591</v>
      </c>
      <c r="B14" s="15"/>
      <c r="C14" s="3"/>
      <c r="D14" s="3"/>
    </row>
    <row r="15" spans="1:10">
      <c r="A15" s="16" t="s">
        <v>592</v>
      </c>
      <c r="B15" s="17"/>
      <c r="C15" s="16"/>
      <c r="D15" s="16"/>
    </row>
    <row r="16" spans="1:10">
      <c r="A16" s="6" t="s">
        <v>593</v>
      </c>
      <c r="B16" s="18">
        <v>80911266</v>
      </c>
      <c r="C16" s="6" t="s">
        <v>594</v>
      </c>
      <c r="D16" s="6" t="s">
        <v>56</v>
      </c>
      <c r="E16" s="7">
        <v>1</v>
      </c>
      <c r="F16" s="7">
        <v>152800</v>
      </c>
      <c r="G16" s="7">
        <v>1.53</v>
      </c>
      <c r="I16" s="8">
        <v>0</v>
      </c>
      <c r="J16" s="38"/>
    </row>
    <row r="17" spans="1:10">
      <c r="A17" s="6" t="s">
        <v>595</v>
      </c>
      <c r="B17" s="18">
        <v>80911548</v>
      </c>
      <c r="C17" s="6" t="s">
        <v>594</v>
      </c>
      <c r="D17" s="6" t="s">
        <v>56</v>
      </c>
      <c r="E17" s="7">
        <v>26</v>
      </c>
      <c r="F17" s="7">
        <v>186600</v>
      </c>
      <c r="G17" s="7">
        <v>48.52</v>
      </c>
      <c r="I17" s="8">
        <v>2.0000000000000001E-4</v>
      </c>
      <c r="J17" s="38"/>
    </row>
    <row r="18" spans="1:10">
      <c r="A18" s="6" t="s">
        <v>596</v>
      </c>
      <c r="B18" s="18">
        <v>80911530</v>
      </c>
      <c r="C18" s="6" t="s">
        <v>594</v>
      </c>
      <c r="D18" s="6" t="s">
        <v>56</v>
      </c>
      <c r="E18" s="7">
        <v>-1</v>
      </c>
      <c r="F18" s="7">
        <v>286400</v>
      </c>
      <c r="G18" s="7">
        <v>-2.86</v>
      </c>
      <c r="I18" s="8">
        <v>0</v>
      </c>
      <c r="J18" s="38"/>
    </row>
    <row r="19" spans="1:10">
      <c r="A19" s="16" t="s">
        <v>597</v>
      </c>
      <c r="B19" s="17"/>
      <c r="C19" s="16"/>
      <c r="D19" s="16"/>
      <c r="E19" s="19">
        <v>26</v>
      </c>
      <c r="G19" s="19">
        <v>47.18</v>
      </c>
      <c r="I19" s="20">
        <v>2.0000000000000001E-4</v>
      </c>
      <c r="J19" s="38"/>
    </row>
    <row r="21" spans="1:10">
      <c r="A21" s="16" t="s">
        <v>598</v>
      </c>
      <c r="B21" s="17"/>
      <c r="C21" s="16"/>
      <c r="D21" s="16"/>
    </row>
    <row r="22" spans="1:10">
      <c r="A22" s="16" t="s">
        <v>599</v>
      </c>
      <c r="B22" s="17"/>
      <c r="C22" s="16"/>
      <c r="D22" s="16"/>
      <c r="E22" s="19">
        <v>0</v>
      </c>
      <c r="G22" s="19">
        <v>0</v>
      </c>
      <c r="I22" s="20">
        <v>0</v>
      </c>
    </row>
    <row r="24" spans="1:10">
      <c r="A24" s="16" t="s">
        <v>600</v>
      </c>
      <c r="B24" s="17"/>
      <c r="C24" s="16"/>
      <c r="D24" s="16"/>
    </row>
    <row r="25" spans="1:10">
      <c r="A25" s="16" t="s">
        <v>601</v>
      </c>
      <c r="B25" s="17"/>
      <c r="C25" s="16"/>
      <c r="D25" s="16"/>
      <c r="E25" s="19">
        <v>0</v>
      </c>
      <c r="G25" s="19">
        <v>0</v>
      </c>
      <c r="I25" s="20">
        <v>0</v>
      </c>
    </row>
    <row r="27" spans="1:10">
      <c r="A27" s="16" t="s">
        <v>602</v>
      </c>
      <c r="B27" s="17"/>
      <c r="C27" s="16"/>
      <c r="D27" s="16"/>
    </row>
    <row r="28" spans="1:10">
      <c r="A28" s="16" t="s">
        <v>603</v>
      </c>
      <c r="B28" s="17"/>
      <c r="C28" s="16"/>
      <c r="D28" s="16"/>
      <c r="E28" s="19">
        <v>0</v>
      </c>
      <c r="G28" s="19">
        <v>0</v>
      </c>
      <c r="I28" s="20">
        <v>0</v>
      </c>
    </row>
    <row r="30" spans="1:10">
      <c r="A30" s="3" t="s">
        <v>604</v>
      </c>
      <c r="B30" s="15"/>
      <c r="C30" s="3"/>
      <c r="D30" s="3"/>
      <c r="E30" s="10">
        <v>26</v>
      </c>
      <c r="G30" s="10">
        <v>47.18</v>
      </c>
      <c r="I30" s="11">
        <v>2.0000000000000001E-4</v>
      </c>
    </row>
    <row r="33" spans="1:9">
      <c r="A33" s="3" t="s">
        <v>605</v>
      </c>
      <c r="B33" s="15"/>
      <c r="C33" s="3"/>
      <c r="D33" s="3"/>
    </row>
    <row r="34" spans="1:9">
      <c r="A34" s="16" t="s">
        <v>592</v>
      </c>
      <c r="B34" s="17"/>
      <c r="C34" s="16"/>
      <c r="D34" s="16"/>
    </row>
    <row r="35" spans="1:9">
      <c r="A35" s="16" t="s">
        <v>597</v>
      </c>
      <c r="B35" s="17"/>
      <c r="C35" s="16"/>
      <c r="D35" s="16"/>
      <c r="E35" s="19">
        <v>0</v>
      </c>
      <c r="G35" s="19">
        <v>0</v>
      </c>
      <c r="I35" s="20">
        <v>0</v>
      </c>
    </row>
    <row r="37" spans="1:9">
      <c r="A37" s="16" t="s">
        <v>606</v>
      </c>
      <c r="B37" s="17"/>
      <c r="C37" s="16"/>
      <c r="D37" s="16"/>
    </row>
    <row r="38" spans="1:9">
      <c r="A38" s="16" t="s">
        <v>607</v>
      </c>
      <c r="B38" s="17"/>
      <c r="C38" s="16"/>
      <c r="D38" s="16"/>
      <c r="E38" s="19">
        <v>0</v>
      </c>
      <c r="G38" s="19">
        <v>0</v>
      </c>
      <c r="I38" s="20">
        <v>0</v>
      </c>
    </row>
    <row r="40" spans="1:9">
      <c r="A40" s="16" t="s">
        <v>600</v>
      </c>
      <c r="B40" s="17"/>
      <c r="C40" s="16"/>
      <c r="D40" s="16"/>
    </row>
    <row r="41" spans="1:9">
      <c r="A41" s="16" t="s">
        <v>601</v>
      </c>
      <c r="B41" s="17"/>
      <c r="C41" s="16"/>
      <c r="D41" s="16"/>
      <c r="E41" s="19">
        <v>0</v>
      </c>
      <c r="G41" s="19">
        <v>0</v>
      </c>
      <c r="I41" s="20">
        <v>0</v>
      </c>
    </row>
    <row r="43" spans="1:9">
      <c r="A43" s="16" t="s">
        <v>608</v>
      </c>
      <c r="B43" s="17"/>
      <c r="C43" s="16"/>
      <c r="D43" s="16"/>
    </row>
    <row r="44" spans="1:9">
      <c r="A44" s="16" t="s">
        <v>609</v>
      </c>
      <c r="B44" s="17"/>
      <c r="C44" s="16"/>
      <c r="D44" s="16"/>
      <c r="E44" s="19">
        <v>0</v>
      </c>
      <c r="G44" s="19">
        <v>0</v>
      </c>
      <c r="I44" s="20">
        <v>0</v>
      </c>
    </row>
    <row r="46" spans="1:9">
      <c r="A46" s="16" t="s">
        <v>602</v>
      </c>
      <c r="B46" s="17"/>
      <c r="C46" s="16"/>
      <c r="D46" s="16"/>
    </row>
    <row r="47" spans="1:9">
      <c r="A47" s="6" t="s">
        <v>610</v>
      </c>
      <c r="B47" s="18" t="s">
        <v>611</v>
      </c>
      <c r="C47" s="6" t="s">
        <v>612</v>
      </c>
      <c r="D47" s="6" t="s">
        <v>34</v>
      </c>
      <c r="E47" s="7">
        <v>22.4</v>
      </c>
      <c r="F47" s="7">
        <v>115000</v>
      </c>
      <c r="G47" s="7">
        <v>25.76</v>
      </c>
      <c r="I47" s="8">
        <v>1E-4</v>
      </c>
    </row>
    <row r="48" spans="1:9">
      <c r="A48" s="16" t="s">
        <v>603</v>
      </c>
      <c r="B48" s="17"/>
      <c r="C48" s="16"/>
      <c r="D48" s="16"/>
      <c r="E48" s="19">
        <v>22.4</v>
      </c>
      <c r="G48" s="19">
        <v>25.76</v>
      </c>
      <c r="I48" s="20">
        <v>1E-4</v>
      </c>
    </row>
    <row r="50" spans="1:9">
      <c r="A50" s="3" t="s">
        <v>613</v>
      </c>
      <c r="B50" s="15"/>
      <c r="C50" s="3"/>
      <c r="D50" s="3"/>
      <c r="E50" s="10">
        <v>22.4</v>
      </c>
      <c r="G50" s="10">
        <v>25.76</v>
      </c>
      <c r="I50" s="11">
        <v>1E-4</v>
      </c>
    </row>
    <row r="53" spans="1:9">
      <c r="A53" s="3" t="s">
        <v>614</v>
      </c>
      <c r="B53" s="15"/>
      <c r="C53" s="3"/>
      <c r="D53" s="3"/>
      <c r="E53" s="10">
        <v>48.4</v>
      </c>
      <c r="G53" s="10">
        <v>72.94</v>
      </c>
      <c r="I53" s="11">
        <v>2.9999999999999997E-4</v>
      </c>
    </row>
    <row r="56" spans="1:9">
      <c r="A56" s="6" t="s">
        <v>77</v>
      </c>
      <c r="B56" s="18"/>
      <c r="C56" s="6"/>
      <c r="D56" s="6"/>
    </row>
    <row r="60" spans="1:9">
      <c r="A6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38"/>
  <sheetViews>
    <sheetView rightToLeft="1" workbookViewId="0"/>
  </sheetViews>
  <sheetFormatPr defaultRowHeight="12.75"/>
  <cols>
    <col min="1" max="1" width="30.7109375" customWidth="1"/>
    <col min="2" max="2" width="9.140625" bestFit="1" customWidth="1"/>
    <col min="3" max="3" width="5.7109375" bestFit="1" customWidth="1"/>
    <col min="4" max="4" width="11.140625" bestFit="1" customWidth="1"/>
    <col min="5" max="5" width="9.7109375" bestFit="1" customWidth="1"/>
    <col min="6" max="6" width="8" bestFit="1" customWidth="1"/>
    <col min="7" max="7" width="12.7109375" bestFit="1" customWidth="1"/>
    <col min="8" max="8" width="11.5703125" bestFit="1" customWidth="1"/>
  </cols>
  <sheetData>
    <row r="2" spans="1:7" ht="18">
      <c r="A2" s="1" t="s">
        <v>0</v>
      </c>
    </row>
    <row r="4" spans="1:7" ht="18">
      <c r="A4" s="1" t="s">
        <v>615</v>
      </c>
    </row>
    <row r="7" spans="1:7">
      <c r="A7" s="3" t="s">
        <v>40</v>
      </c>
      <c r="B7" s="3" t="s">
        <v>41</v>
      </c>
      <c r="C7" s="3" t="s">
        <v>42</v>
      </c>
      <c r="D7" s="3" t="s">
        <v>114</v>
      </c>
      <c r="E7" s="3" t="s">
        <v>45</v>
      </c>
      <c r="F7" s="3" t="s">
        <v>81</v>
      </c>
      <c r="G7" s="3" t="s">
        <v>33</v>
      </c>
    </row>
    <row r="8" spans="1:7">
      <c r="A8" s="4"/>
      <c r="B8" s="4"/>
      <c r="C8" s="4"/>
      <c r="D8" s="4"/>
      <c r="E8" s="4"/>
      <c r="F8" s="4" t="s">
        <v>85</v>
      </c>
      <c r="G8" s="4" t="s">
        <v>1097</v>
      </c>
    </row>
    <row r="11" spans="1:7">
      <c r="A11" s="3" t="s">
        <v>616</v>
      </c>
      <c r="B11" s="15"/>
      <c r="C11" s="3"/>
      <c r="D11" s="3"/>
      <c r="E11" s="3"/>
    </row>
    <row r="14" spans="1:7">
      <c r="A14" s="3" t="s">
        <v>617</v>
      </c>
      <c r="B14" s="15"/>
      <c r="C14" s="3"/>
      <c r="D14" s="3"/>
      <c r="E14" s="3"/>
    </row>
    <row r="15" spans="1:7">
      <c r="A15" s="16" t="s">
        <v>618</v>
      </c>
      <c r="B15" s="17"/>
      <c r="C15" s="16"/>
      <c r="D15" s="16"/>
      <c r="E15" s="16"/>
    </row>
    <row r="16" spans="1:7">
      <c r="A16" s="16" t="s">
        <v>619</v>
      </c>
      <c r="B16" s="17"/>
      <c r="C16" s="16"/>
      <c r="D16" s="16"/>
      <c r="E16" s="16"/>
      <c r="F16" s="19">
        <v>0</v>
      </c>
    </row>
    <row r="18" spans="1:9">
      <c r="A18" s="3" t="s">
        <v>620</v>
      </c>
      <c r="B18" s="15"/>
      <c r="C18" s="3"/>
      <c r="D18" s="3"/>
      <c r="E18" s="3"/>
      <c r="F18" s="10">
        <v>0</v>
      </c>
    </row>
    <row r="21" spans="1:9">
      <c r="A21" s="3" t="s">
        <v>621</v>
      </c>
      <c r="B21" s="15"/>
      <c r="C21" s="3"/>
      <c r="D21" s="3"/>
      <c r="E21" s="3"/>
    </row>
    <row r="22" spans="1:9">
      <c r="A22" s="16" t="s">
        <v>622</v>
      </c>
      <c r="B22" s="17"/>
      <c r="C22" s="16"/>
      <c r="D22" s="16"/>
      <c r="E22" s="16"/>
    </row>
    <row r="23" spans="1:9">
      <c r="A23" s="6" t="s">
        <v>623</v>
      </c>
      <c r="B23" s="18" t="s">
        <v>624</v>
      </c>
      <c r="C23" s="6"/>
      <c r="D23" s="6" t="s">
        <v>612</v>
      </c>
      <c r="E23" s="6" t="s">
        <v>37</v>
      </c>
      <c r="F23" s="7">
        <v>9.84</v>
      </c>
      <c r="G23" s="33">
        <v>297500</v>
      </c>
      <c r="H23" s="33"/>
    </row>
    <row r="24" spans="1:9">
      <c r="A24" s="6" t="s">
        <v>625</v>
      </c>
      <c r="B24" s="18" t="s">
        <v>626</v>
      </c>
      <c r="C24" s="6"/>
      <c r="D24" s="6" t="s">
        <v>612</v>
      </c>
      <c r="E24" s="6" t="s">
        <v>34</v>
      </c>
      <c r="F24" s="7">
        <v>41.06</v>
      </c>
      <c r="G24" s="33">
        <v>29749.994642378781</v>
      </c>
      <c r="H24" s="33"/>
      <c r="I24" s="31"/>
    </row>
    <row r="25" spans="1:9">
      <c r="A25" s="6" t="s">
        <v>627</v>
      </c>
      <c r="B25" s="18" t="s">
        <v>628</v>
      </c>
      <c r="C25" s="6"/>
      <c r="D25" s="6" t="s">
        <v>612</v>
      </c>
      <c r="E25" s="6" t="s">
        <v>35</v>
      </c>
      <c r="F25" s="7">
        <v>0.52</v>
      </c>
      <c r="G25" s="33">
        <v>22250000.000000004</v>
      </c>
      <c r="H25" s="33"/>
      <c r="I25" s="31"/>
    </row>
    <row r="26" spans="1:9">
      <c r="A26" s="16" t="s">
        <v>629</v>
      </c>
      <c r="B26" s="17"/>
      <c r="C26" s="16"/>
      <c r="D26" s="16"/>
      <c r="E26" s="16"/>
      <c r="F26" s="19">
        <v>51.42</v>
      </c>
    </row>
    <row r="28" spans="1:9">
      <c r="A28" s="3" t="s">
        <v>630</v>
      </c>
      <c r="B28" s="15"/>
      <c r="C28" s="3"/>
      <c r="D28" s="3"/>
      <c r="E28" s="3"/>
      <c r="F28" s="10">
        <v>51.42</v>
      </c>
    </row>
    <row r="31" spans="1:9">
      <c r="A31" s="3" t="s">
        <v>631</v>
      </c>
      <c r="B31" s="15"/>
      <c r="C31" s="3"/>
      <c r="D31" s="3"/>
      <c r="E31" s="3"/>
      <c r="F31" s="10">
        <v>51.42</v>
      </c>
    </row>
    <row r="34" spans="1:5">
      <c r="A34" s="6" t="s">
        <v>77</v>
      </c>
      <c r="B34" s="18"/>
      <c r="C34" s="6"/>
      <c r="D34" s="6"/>
      <c r="E34" s="6"/>
    </row>
    <row r="38" spans="1:5">
      <c r="A38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O65"/>
  <sheetViews>
    <sheetView rightToLeft="1" workbookViewId="0"/>
  </sheetViews>
  <sheetFormatPr defaultColWidth="9.28515625" defaultRowHeight="12.75"/>
  <cols>
    <col min="1" max="1" width="62.7109375" customWidth="1"/>
    <col min="2" max="2" width="9.140625" bestFit="1" customWidth="1"/>
    <col min="3" max="3" width="8.14062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632</v>
      </c>
    </row>
    <row r="7" spans="1:15">
      <c r="A7" s="3" t="s">
        <v>40</v>
      </c>
      <c r="B7" s="3" t="s">
        <v>41</v>
      </c>
      <c r="C7" s="3" t="s">
        <v>633</v>
      </c>
      <c r="D7" s="3" t="s">
        <v>43</v>
      </c>
      <c r="E7" s="3" t="s">
        <v>44</v>
      </c>
      <c r="F7" s="3" t="s">
        <v>79</v>
      </c>
      <c r="G7" s="3" t="s">
        <v>80</v>
      </c>
      <c r="H7" s="3" t="s">
        <v>45</v>
      </c>
      <c r="I7" s="3" t="s">
        <v>46</v>
      </c>
      <c r="J7" s="3" t="s">
        <v>47</v>
      </c>
      <c r="K7" s="3" t="s">
        <v>81</v>
      </c>
      <c r="L7" s="3" t="s">
        <v>33</v>
      </c>
      <c r="M7" s="3" t="s">
        <v>48</v>
      </c>
      <c r="N7" s="3" t="s">
        <v>82</v>
      </c>
      <c r="O7" s="3" t="s">
        <v>49</v>
      </c>
    </row>
    <row r="8" spans="1:15" ht="13.5" thickBot="1">
      <c r="A8" s="4"/>
      <c r="B8" s="4"/>
      <c r="C8" s="4"/>
      <c r="D8" s="4"/>
      <c r="E8" s="4"/>
      <c r="F8" s="4" t="s">
        <v>83</v>
      </c>
      <c r="G8" s="4" t="s">
        <v>84</v>
      </c>
      <c r="H8" s="4"/>
      <c r="I8" s="4" t="s">
        <v>50</v>
      </c>
      <c r="J8" s="4" t="s">
        <v>50</v>
      </c>
      <c r="K8" s="4" t="s">
        <v>85</v>
      </c>
      <c r="L8" s="4" t="s">
        <v>86</v>
      </c>
      <c r="M8" s="4" t="s">
        <v>51</v>
      </c>
      <c r="N8" s="4" t="s">
        <v>50</v>
      </c>
      <c r="O8" s="4" t="s">
        <v>50</v>
      </c>
    </row>
    <row r="11" spans="1:15">
      <c r="A11" s="3" t="s">
        <v>634</v>
      </c>
      <c r="B11" s="15"/>
      <c r="C11" s="3"/>
      <c r="D11" s="3"/>
      <c r="E11" s="3"/>
      <c r="F11" s="3"/>
      <c r="H11" s="3"/>
    </row>
    <row r="14" spans="1:15">
      <c r="A14" s="3" t="s">
        <v>635</v>
      </c>
      <c r="B14" s="15"/>
      <c r="C14" s="3"/>
      <c r="D14" s="3"/>
      <c r="E14" s="3"/>
      <c r="F14" s="3"/>
      <c r="H14" s="3"/>
    </row>
    <row r="15" spans="1:15">
      <c r="A15" s="16" t="s">
        <v>636</v>
      </c>
      <c r="B15" s="17"/>
      <c r="C15" s="16"/>
      <c r="D15" s="16"/>
      <c r="E15" s="16"/>
      <c r="F15" s="16"/>
      <c r="H15" s="16"/>
    </row>
    <row r="16" spans="1:15">
      <c r="A16" s="16" t="s">
        <v>637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638</v>
      </c>
      <c r="B18" s="17"/>
      <c r="C18" s="16"/>
      <c r="D18" s="16"/>
      <c r="E18" s="16"/>
      <c r="F18" s="16"/>
      <c r="H18" s="16"/>
    </row>
    <row r="19" spans="1:15">
      <c r="A19" s="16" t="s">
        <v>639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640</v>
      </c>
      <c r="B21" s="17"/>
      <c r="C21" s="16"/>
      <c r="D21" s="16"/>
      <c r="E21" s="16"/>
      <c r="F21" s="16"/>
      <c r="H21" s="16"/>
    </row>
    <row r="22" spans="1:15">
      <c r="A22" s="16" t="s">
        <v>641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642</v>
      </c>
      <c r="B24" s="17"/>
      <c r="C24" s="16"/>
      <c r="D24" s="16"/>
      <c r="E24" s="16"/>
      <c r="F24" s="16"/>
      <c r="H24" s="16"/>
    </row>
    <row r="25" spans="1:15">
      <c r="A25" s="16" t="s">
        <v>643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16" t="s">
        <v>644</v>
      </c>
      <c r="B27" s="17"/>
      <c r="C27" s="16"/>
      <c r="D27" s="16"/>
      <c r="E27" s="16"/>
      <c r="F27" s="16"/>
      <c r="H27" s="16"/>
    </row>
    <row r="28" spans="1:15">
      <c r="A28" s="16" t="s">
        <v>645</v>
      </c>
      <c r="B28" s="17"/>
      <c r="C28" s="16"/>
      <c r="D28" s="16"/>
      <c r="E28" s="16"/>
      <c r="F28" s="16"/>
      <c r="H28" s="16"/>
      <c r="K28" s="19">
        <v>0</v>
      </c>
      <c r="M28" s="19">
        <v>0</v>
      </c>
      <c r="O28" s="20">
        <v>0</v>
      </c>
    </row>
    <row r="30" spans="1:15">
      <c r="A30" s="16" t="s">
        <v>646</v>
      </c>
      <c r="B30" s="17"/>
      <c r="C30" s="16"/>
      <c r="D30" s="16"/>
      <c r="E30" s="16"/>
      <c r="F30" s="16"/>
      <c r="H30" s="16"/>
    </row>
    <row r="31" spans="1:15">
      <c r="A31" s="16" t="s">
        <v>647</v>
      </c>
      <c r="B31" s="17"/>
      <c r="C31" s="16"/>
      <c r="D31" s="16"/>
      <c r="E31" s="16"/>
      <c r="F31" s="16"/>
      <c r="H31" s="16"/>
      <c r="K31" s="19">
        <v>0</v>
      </c>
      <c r="M31" s="19">
        <v>0</v>
      </c>
      <c r="O31" s="20">
        <v>0</v>
      </c>
    </row>
    <row r="33" spans="1:15">
      <c r="A33" s="3" t="s">
        <v>648</v>
      </c>
      <c r="B33" s="15"/>
      <c r="C33" s="3"/>
      <c r="D33" s="3"/>
      <c r="E33" s="3"/>
      <c r="F33" s="3"/>
      <c r="H33" s="3"/>
      <c r="K33" s="10">
        <v>0</v>
      </c>
      <c r="M33" s="10">
        <v>0</v>
      </c>
      <c r="O33" s="11">
        <v>0</v>
      </c>
    </row>
    <row r="36" spans="1:15">
      <c r="A36" s="3" t="s">
        <v>649</v>
      </c>
      <c r="B36" s="15"/>
      <c r="C36" s="3"/>
      <c r="D36" s="3"/>
      <c r="E36" s="3"/>
      <c r="F36" s="3"/>
      <c r="H36" s="3"/>
    </row>
    <row r="37" spans="1:15">
      <c r="A37" s="16" t="s">
        <v>636</v>
      </c>
      <c r="B37" s="17"/>
      <c r="C37" s="16"/>
      <c r="D37" s="16"/>
      <c r="E37" s="16"/>
      <c r="F37" s="16"/>
      <c r="H37" s="16"/>
    </row>
    <row r="38" spans="1:15">
      <c r="A38" s="16" t="s">
        <v>637</v>
      </c>
      <c r="B38" s="17"/>
      <c r="C38" s="16"/>
      <c r="D38" s="16"/>
      <c r="E38" s="16"/>
      <c r="F38" s="16"/>
      <c r="H38" s="16"/>
      <c r="K38" s="19">
        <v>0</v>
      </c>
      <c r="M38" s="19">
        <v>0</v>
      </c>
      <c r="O38" s="20">
        <v>0</v>
      </c>
    </row>
    <row r="40" spans="1:15">
      <c r="A40" s="16" t="s">
        <v>638</v>
      </c>
      <c r="B40" s="17"/>
      <c r="C40" s="16"/>
      <c r="D40" s="16"/>
      <c r="E40" s="16"/>
      <c r="F40" s="16"/>
      <c r="H40" s="16"/>
    </row>
    <row r="41" spans="1:15">
      <c r="A41" s="16" t="s">
        <v>639</v>
      </c>
      <c r="B41" s="17"/>
      <c r="C41" s="16"/>
      <c r="D41" s="16"/>
      <c r="E41" s="16"/>
      <c r="F41" s="16"/>
      <c r="H41" s="16"/>
      <c r="K41" s="19">
        <v>0</v>
      </c>
      <c r="M41" s="19">
        <v>0</v>
      </c>
      <c r="O41" s="20">
        <v>0</v>
      </c>
    </row>
    <row r="43" spans="1:15">
      <c r="A43" s="16" t="s">
        <v>640</v>
      </c>
      <c r="B43" s="17"/>
      <c r="C43" s="16"/>
      <c r="D43" s="16"/>
      <c r="E43" s="16"/>
      <c r="F43" s="16"/>
      <c r="H43" s="16"/>
    </row>
    <row r="44" spans="1:15">
      <c r="A44" s="16" t="s">
        <v>641</v>
      </c>
      <c r="B44" s="17"/>
      <c r="C44" s="16"/>
      <c r="D44" s="16"/>
      <c r="E44" s="16"/>
      <c r="F44" s="16"/>
      <c r="H44" s="16"/>
      <c r="K44" s="19">
        <v>0</v>
      </c>
      <c r="M44" s="19">
        <v>0</v>
      </c>
      <c r="O44" s="20">
        <v>0</v>
      </c>
    </row>
    <row r="46" spans="1:15">
      <c r="A46" s="16" t="s">
        <v>642</v>
      </c>
      <c r="B46" s="17"/>
      <c r="C46" s="16"/>
      <c r="D46" s="16"/>
      <c r="E46" s="16"/>
      <c r="F46" s="16"/>
      <c r="H46" s="16"/>
    </row>
    <row r="47" spans="1:15">
      <c r="A47" s="16" t="s">
        <v>643</v>
      </c>
      <c r="B47" s="17"/>
      <c r="C47" s="16"/>
      <c r="D47" s="16"/>
      <c r="E47" s="16"/>
      <c r="F47" s="16"/>
      <c r="H47" s="16"/>
      <c r="K47" s="19">
        <v>0</v>
      </c>
      <c r="M47" s="19">
        <v>0</v>
      </c>
      <c r="O47" s="20">
        <v>0</v>
      </c>
    </row>
    <row r="49" spans="1:15">
      <c r="A49" s="16" t="s">
        <v>644</v>
      </c>
      <c r="B49" s="17"/>
      <c r="C49" s="16"/>
      <c r="D49" s="16"/>
      <c r="E49" s="16"/>
      <c r="F49" s="16"/>
      <c r="H49" s="16"/>
    </row>
    <row r="50" spans="1:15">
      <c r="A50" s="16" t="s">
        <v>645</v>
      </c>
      <c r="B50" s="17"/>
      <c r="C50" s="16"/>
      <c r="D50" s="16"/>
      <c r="E50" s="16"/>
      <c r="F50" s="16"/>
      <c r="H50" s="16"/>
      <c r="K50" s="19">
        <v>0</v>
      </c>
      <c r="M50" s="19">
        <v>0</v>
      </c>
      <c r="O50" s="20">
        <v>0</v>
      </c>
    </row>
    <row r="52" spans="1:15">
      <c r="A52" s="16" t="s">
        <v>646</v>
      </c>
      <c r="B52" s="17"/>
      <c r="C52" s="16"/>
      <c r="D52" s="16"/>
      <c r="E52" s="16"/>
      <c r="F52" s="16"/>
      <c r="H52" s="16"/>
    </row>
    <row r="53" spans="1:15">
      <c r="A53" s="16" t="s">
        <v>647</v>
      </c>
      <c r="B53" s="17"/>
      <c r="C53" s="16"/>
      <c r="D53" s="16"/>
      <c r="E53" s="16"/>
      <c r="F53" s="16"/>
      <c r="H53" s="16"/>
      <c r="K53" s="19">
        <v>0</v>
      </c>
      <c r="M53" s="19">
        <v>0</v>
      </c>
      <c r="O53" s="20">
        <v>0</v>
      </c>
    </row>
    <row r="55" spans="1:15">
      <c r="A55" s="3" t="s">
        <v>650</v>
      </c>
      <c r="B55" s="15"/>
      <c r="C55" s="3"/>
      <c r="D55" s="3"/>
      <c r="E55" s="3"/>
      <c r="F55" s="3"/>
      <c r="H55" s="3"/>
      <c r="K55" s="10">
        <v>0</v>
      </c>
      <c r="M55" s="10">
        <v>0</v>
      </c>
      <c r="O55" s="11">
        <v>0</v>
      </c>
    </row>
    <row r="58" spans="1:15">
      <c r="A58" s="3" t="s">
        <v>651</v>
      </c>
      <c r="B58" s="15"/>
      <c r="C58" s="3"/>
      <c r="D58" s="3"/>
      <c r="E58" s="3"/>
      <c r="F58" s="3"/>
      <c r="H58" s="3"/>
      <c r="K58" s="10">
        <v>0</v>
      </c>
      <c r="M58" s="10">
        <v>0</v>
      </c>
      <c r="O58" s="11">
        <v>0</v>
      </c>
    </row>
    <row r="61" spans="1:15">
      <c r="A61" s="6" t="s">
        <v>77</v>
      </c>
      <c r="B61" s="18"/>
      <c r="C61" s="6"/>
      <c r="D61" s="6"/>
      <c r="E61" s="6"/>
      <c r="F61" s="6"/>
      <c r="H61" s="6"/>
    </row>
    <row r="65" spans="1:1">
      <c r="A6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P131"/>
  <sheetViews>
    <sheetView rightToLeft="1" workbookViewId="0"/>
  </sheetViews>
  <sheetFormatPr defaultColWidth="9.28515625" defaultRowHeight="12.75"/>
  <cols>
    <col min="1" max="1" width="49.7109375" customWidth="1"/>
    <col min="2" max="2" width="9.140625" bestFit="1" customWidth="1"/>
    <col min="3" max="3" width="5" bestFit="1" customWidth="1"/>
    <col min="4" max="4" width="8.140625" bestFit="1" customWidth="1"/>
    <col min="5" max="5" width="11.5703125" bestFit="1" customWidth="1"/>
    <col min="6" max="6" width="6" bestFit="1" customWidth="1"/>
    <col min="7" max="7" width="8.42578125" bestFit="1" customWidth="1"/>
    <col min="8" max="8" width="10.5703125" bestFit="1" customWidth="1"/>
    <col min="9" max="9" width="12.42578125" bestFit="1" customWidth="1"/>
    <col min="10" max="10" width="12.7109375" bestFit="1" customWidth="1"/>
    <col min="11" max="11" width="6.5703125" bestFit="1" customWidth="1"/>
    <col min="12" max="12" width="9.140625" bestFit="1" customWidth="1"/>
    <col min="13" max="13" width="19.28515625" bestFit="1" customWidth="1"/>
    <col min="14" max="14" width="16.5703125" bestFit="1" customWidth="1"/>
    <col min="16" max="16" width="23.28515625" bestFit="1" customWidth="1"/>
  </cols>
  <sheetData>
    <row r="2" spans="1:14" ht="18">
      <c r="A2" s="1" t="s">
        <v>0</v>
      </c>
    </row>
    <row r="4" spans="1:14" ht="18">
      <c r="A4" s="1" t="s">
        <v>652</v>
      </c>
    </row>
    <row r="7" spans="1:14">
      <c r="A7" s="3" t="s">
        <v>40</v>
      </c>
      <c r="B7" s="3" t="s">
        <v>41</v>
      </c>
      <c r="C7" s="3" t="s">
        <v>43</v>
      </c>
      <c r="D7" s="3" t="s">
        <v>44</v>
      </c>
      <c r="E7" s="3" t="s">
        <v>79</v>
      </c>
      <c r="F7" s="3" t="s">
        <v>80</v>
      </c>
      <c r="G7" s="3" t="s">
        <v>45</v>
      </c>
      <c r="H7" s="3" t="s">
        <v>46</v>
      </c>
      <c r="I7" s="3" t="s">
        <v>47</v>
      </c>
      <c r="J7" s="3" t="s">
        <v>81</v>
      </c>
      <c r="K7" s="3" t="s">
        <v>33</v>
      </c>
      <c r="L7" s="3" t="s">
        <v>653</v>
      </c>
      <c r="M7" s="3" t="s">
        <v>82</v>
      </c>
      <c r="N7" s="3" t="s">
        <v>49</v>
      </c>
    </row>
    <row r="8" spans="1:14">
      <c r="A8" s="4"/>
      <c r="B8" s="4"/>
      <c r="C8" s="4"/>
      <c r="D8" s="4"/>
      <c r="E8" s="4" t="s">
        <v>83</v>
      </c>
      <c r="F8" s="4" t="s">
        <v>84</v>
      </c>
      <c r="G8" s="4"/>
      <c r="H8" s="4" t="s">
        <v>50</v>
      </c>
      <c r="I8" s="4" t="s">
        <v>50</v>
      </c>
      <c r="J8" s="4" t="s">
        <v>85</v>
      </c>
      <c r="K8" s="4" t="s">
        <v>86</v>
      </c>
      <c r="L8" s="4" t="s">
        <v>51</v>
      </c>
      <c r="M8" s="4" t="s">
        <v>50</v>
      </c>
      <c r="N8" s="4" t="s">
        <v>50</v>
      </c>
    </row>
    <row r="11" spans="1:14">
      <c r="A11" s="3" t="s">
        <v>87</v>
      </c>
      <c r="B11" s="15"/>
      <c r="C11" s="3"/>
      <c r="D11" s="3"/>
      <c r="E11" s="3"/>
      <c r="G11" s="3"/>
    </row>
    <row r="14" spans="1:14">
      <c r="A14" s="3" t="s">
        <v>654</v>
      </c>
      <c r="B14" s="15"/>
      <c r="C14" s="3"/>
      <c r="D14" s="3"/>
      <c r="E14" s="3"/>
      <c r="G14" s="3"/>
    </row>
    <row r="15" spans="1:14">
      <c r="A15" s="16" t="s">
        <v>655</v>
      </c>
      <c r="B15" s="17"/>
      <c r="C15" s="16"/>
      <c r="D15" s="16"/>
      <c r="E15" s="16"/>
      <c r="G15" s="16"/>
    </row>
    <row r="16" spans="1:14">
      <c r="A16" s="16" t="s">
        <v>656</v>
      </c>
      <c r="B16" s="17"/>
      <c r="C16" s="16"/>
      <c r="D16" s="16"/>
      <c r="E16" s="16"/>
      <c r="G16" s="16"/>
      <c r="J16" s="19">
        <v>0</v>
      </c>
      <c r="L16" s="19">
        <v>0</v>
      </c>
      <c r="N16" s="20">
        <v>0</v>
      </c>
    </row>
    <row r="18" spans="1:16">
      <c r="A18" s="16" t="s">
        <v>657</v>
      </c>
      <c r="B18" s="17"/>
      <c r="C18" s="16"/>
      <c r="D18" s="16"/>
      <c r="E18" s="16"/>
      <c r="G18" s="16"/>
    </row>
    <row r="19" spans="1:16">
      <c r="A19" s="6" t="s">
        <v>658</v>
      </c>
      <c r="B19" s="18">
        <v>8286379</v>
      </c>
      <c r="C19" s="6"/>
      <c r="D19" s="6"/>
      <c r="E19" s="6" t="s">
        <v>659</v>
      </c>
      <c r="F19" s="18">
        <v>0.49</v>
      </c>
      <c r="G19" s="6" t="s">
        <v>56</v>
      </c>
      <c r="H19" s="21">
        <v>4.8000000000000001E-2</v>
      </c>
      <c r="I19" s="8">
        <v>4.9800000000000004E-2</v>
      </c>
      <c r="J19" s="7">
        <v>1006000</v>
      </c>
      <c r="K19" s="7">
        <v>144.03</v>
      </c>
      <c r="L19" s="7">
        <v>1448.9</v>
      </c>
      <c r="N19" s="8">
        <v>5.6999999999999993E-3</v>
      </c>
      <c r="O19" s="38"/>
      <c r="P19" s="38"/>
    </row>
    <row r="20" spans="1:16">
      <c r="A20" s="6" t="s">
        <v>660</v>
      </c>
      <c r="B20" s="18">
        <v>8286528</v>
      </c>
      <c r="C20" s="6"/>
      <c r="D20" s="6"/>
      <c r="E20" s="6" t="s">
        <v>661</v>
      </c>
      <c r="F20" s="18">
        <v>1.68</v>
      </c>
      <c r="G20" s="6" t="s">
        <v>56</v>
      </c>
      <c r="H20" s="21">
        <v>4.8000000000000001E-2</v>
      </c>
      <c r="I20" s="8">
        <v>0.05</v>
      </c>
      <c r="J20" s="7">
        <v>337000</v>
      </c>
      <c r="K20" s="7">
        <v>132.66999999999999</v>
      </c>
      <c r="L20" s="7">
        <v>447.09</v>
      </c>
      <c r="N20" s="8">
        <v>1.8E-3</v>
      </c>
      <c r="O20" s="38"/>
      <c r="P20" s="38"/>
    </row>
    <row r="21" spans="1:16">
      <c r="A21" s="6" t="s">
        <v>662</v>
      </c>
      <c r="B21" s="18">
        <v>8286536</v>
      </c>
      <c r="C21" s="6"/>
      <c r="D21" s="6"/>
      <c r="E21" s="6" t="s">
        <v>663</v>
      </c>
      <c r="F21" s="18">
        <v>1.77</v>
      </c>
      <c r="G21" s="6" t="s">
        <v>56</v>
      </c>
      <c r="H21" s="21">
        <v>4.8000000000000001E-2</v>
      </c>
      <c r="I21" s="8">
        <v>4.99E-2</v>
      </c>
      <c r="J21" s="7">
        <v>350000</v>
      </c>
      <c r="K21" s="7">
        <v>131.51</v>
      </c>
      <c r="L21" s="7">
        <v>460.3</v>
      </c>
      <c r="N21" s="8">
        <v>1.8E-3</v>
      </c>
      <c r="O21" s="38"/>
      <c r="P21" s="38"/>
    </row>
    <row r="22" spans="1:16">
      <c r="A22" s="6" t="s">
        <v>664</v>
      </c>
      <c r="B22" s="18">
        <v>8286544</v>
      </c>
      <c r="C22" s="6"/>
      <c r="D22" s="6"/>
      <c r="E22" s="6" t="s">
        <v>665</v>
      </c>
      <c r="F22" s="18">
        <v>1.85</v>
      </c>
      <c r="G22" s="6" t="s">
        <v>56</v>
      </c>
      <c r="H22" s="21">
        <v>4.8000000000000001E-2</v>
      </c>
      <c r="I22" s="8">
        <v>0.05</v>
      </c>
      <c r="J22" s="7">
        <v>538000</v>
      </c>
      <c r="K22" s="7">
        <v>130.11000000000001</v>
      </c>
      <c r="L22" s="7">
        <v>699.99</v>
      </c>
      <c r="N22" s="8">
        <v>2.8000000000000004E-3</v>
      </c>
      <c r="O22" s="38"/>
      <c r="P22" s="38"/>
    </row>
    <row r="23" spans="1:16">
      <c r="A23" s="6" t="s">
        <v>666</v>
      </c>
      <c r="B23" s="18">
        <v>8286551</v>
      </c>
      <c r="C23" s="6"/>
      <c r="D23" s="6"/>
      <c r="E23" s="6" t="s">
        <v>667</v>
      </c>
      <c r="F23" s="18">
        <v>1.9</v>
      </c>
      <c r="G23" s="6" t="s">
        <v>56</v>
      </c>
      <c r="H23" s="21">
        <v>4.8000000000000001E-2</v>
      </c>
      <c r="I23" s="8">
        <v>4.9800000000000004E-2</v>
      </c>
      <c r="J23" s="7">
        <v>650000</v>
      </c>
      <c r="K23" s="7">
        <v>132.93</v>
      </c>
      <c r="L23" s="7">
        <v>864.07</v>
      </c>
      <c r="N23" s="8">
        <v>3.4000000000000002E-3</v>
      </c>
      <c r="O23" s="38"/>
      <c r="P23" s="38"/>
    </row>
    <row r="24" spans="1:16">
      <c r="A24" s="6" t="s">
        <v>668</v>
      </c>
      <c r="B24" s="18">
        <v>8286643</v>
      </c>
      <c r="C24" s="6"/>
      <c r="D24" s="6"/>
      <c r="E24" s="6" t="s">
        <v>661</v>
      </c>
      <c r="F24" s="18">
        <v>2.58</v>
      </c>
      <c r="G24" s="6" t="s">
        <v>56</v>
      </c>
      <c r="H24" s="21">
        <v>4.8000000000000001E-2</v>
      </c>
      <c r="I24" s="8">
        <v>0.05</v>
      </c>
      <c r="J24" s="7">
        <v>340000</v>
      </c>
      <c r="K24" s="7">
        <v>131.13</v>
      </c>
      <c r="L24" s="7">
        <v>445.83</v>
      </c>
      <c r="N24" s="8">
        <v>1.8E-3</v>
      </c>
      <c r="O24" s="38"/>
      <c r="P24" s="38"/>
    </row>
    <row r="25" spans="1:16">
      <c r="A25" s="6" t="s">
        <v>669</v>
      </c>
      <c r="B25" s="18">
        <v>8286650</v>
      </c>
      <c r="C25" s="6"/>
      <c r="D25" s="6"/>
      <c r="E25" s="6" t="s">
        <v>670</v>
      </c>
      <c r="F25" s="18">
        <v>2.66</v>
      </c>
      <c r="G25" s="6" t="s">
        <v>56</v>
      </c>
      <c r="H25" s="21">
        <v>4.8000000000000001E-2</v>
      </c>
      <c r="I25" s="8">
        <v>0.05</v>
      </c>
      <c r="J25" s="7">
        <v>580000</v>
      </c>
      <c r="K25" s="7">
        <v>131.34</v>
      </c>
      <c r="L25" s="7">
        <v>761.77</v>
      </c>
      <c r="N25" s="8">
        <v>3.0000000000000001E-3</v>
      </c>
      <c r="O25" s="38"/>
      <c r="P25" s="38"/>
    </row>
    <row r="26" spans="1:16">
      <c r="A26" s="6" t="s">
        <v>671</v>
      </c>
      <c r="B26" s="18">
        <v>8286668</v>
      </c>
      <c r="C26" s="6"/>
      <c r="D26" s="6"/>
      <c r="E26" s="6" t="s">
        <v>672</v>
      </c>
      <c r="F26" s="18">
        <v>2.75</v>
      </c>
      <c r="G26" s="6" t="s">
        <v>56</v>
      </c>
      <c r="H26" s="21">
        <v>4.8000000000000001E-2</v>
      </c>
      <c r="I26" s="8">
        <v>0.05</v>
      </c>
      <c r="J26" s="7">
        <v>600000</v>
      </c>
      <c r="K26" s="7">
        <v>130.06</v>
      </c>
      <c r="L26" s="7">
        <v>780.35</v>
      </c>
      <c r="N26" s="8">
        <v>3.0999999999999999E-3</v>
      </c>
      <c r="O26" s="38"/>
      <c r="P26" s="38"/>
    </row>
    <row r="27" spans="1:16">
      <c r="A27" s="6" t="s">
        <v>673</v>
      </c>
      <c r="B27" s="18">
        <v>8286601</v>
      </c>
      <c r="C27" s="6"/>
      <c r="D27" s="6"/>
      <c r="E27" s="6" t="s">
        <v>674</v>
      </c>
      <c r="F27" s="18">
        <v>2.2999999999999998</v>
      </c>
      <c r="G27" s="6" t="s">
        <v>56</v>
      </c>
      <c r="H27" s="21">
        <v>4.8000000000000001E-2</v>
      </c>
      <c r="I27" s="8">
        <v>0.05</v>
      </c>
      <c r="J27" s="7">
        <v>1200000</v>
      </c>
      <c r="K27" s="7">
        <v>131.25</v>
      </c>
      <c r="L27" s="7">
        <v>1575.03</v>
      </c>
      <c r="N27" s="8">
        <v>6.1999999999999998E-3</v>
      </c>
      <c r="O27" s="38"/>
      <c r="P27" s="38"/>
    </row>
    <row r="28" spans="1:16">
      <c r="A28" s="6" t="s">
        <v>675</v>
      </c>
      <c r="B28" s="18">
        <v>8286676</v>
      </c>
      <c r="C28" s="6"/>
      <c r="D28" s="6"/>
      <c r="E28" s="6" t="s">
        <v>676</v>
      </c>
      <c r="F28" s="18">
        <v>2.77</v>
      </c>
      <c r="G28" s="6" t="s">
        <v>56</v>
      </c>
      <c r="H28" s="21">
        <v>4.8000000000000001E-2</v>
      </c>
      <c r="I28" s="8">
        <v>0.05</v>
      </c>
      <c r="J28" s="7">
        <v>577000</v>
      </c>
      <c r="K28" s="7">
        <v>132.66999999999999</v>
      </c>
      <c r="L28" s="7">
        <v>765.51</v>
      </c>
      <c r="N28" s="8">
        <v>3.0000000000000001E-3</v>
      </c>
      <c r="O28" s="38"/>
      <c r="P28" s="38"/>
    </row>
    <row r="29" spans="1:16">
      <c r="A29" s="6" t="s">
        <v>677</v>
      </c>
      <c r="B29" s="18">
        <v>8286684</v>
      </c>
      <c r="C29" s="6"/>
      <c r="D29" s="6"/>
      <c r="E29" s="6" t="s">
        <v>678</v>
      </c>
      <c r="F29" s="18">
        <v>2.85</v>
      </c>
      <c r="G29" s="6" t="s">
        <v>56</v>
      </c>
      <c r="H29" s="21">
        <v>4.8000000000000001E-2</v>
      </c>
      <c r="I29" s="8">
        <v>4.99E-2</v>
      </c>
      <c r="J29" s="7">
        <v>528000</v>
      </c>
      <c r="K29" s="7">
        <v>132.25</v>
      </c>
      <c r="L29" s="7">
        <v>698.28</v>
      </c>
      <c r="N29" s="8">
        <v>2.8000000000000004E-3</v>
      </c>
      <c r="O29" s="38"/>
      <c r="P29" s="38"/>
    </row>
    <row r="30" spans="1:16">
      <c r="A30" s="6" t="s">
        <v>679</v>
      </c>
      <c r="B30" s="18">
        <v>8286692</v>
      </c>
      <c r="C30" s="6"/>
      <c r="D30" s="6"/>
      <c r="E30" s="6" t="s">
        <v>680</v>
      </c>
      <c r="F30" s="18">
        <v>2.93</v>
      </c>
      <c r="G30" s="6" t="s">
        <v>56</v>
      </c>
      <c r="H30" s="21">
        <v>4.8000000000000001E-2</v>
      </c>
      <c r="I30" s="8">
        <v>5.0099999999999999E-2</v>
      </c>
      <c r="J30" s="7">
        <v>514000</v>
      </c>
      <c r="K30" s="7">
        <v>132.47</v>
      </c>
      <c r="L30" s="7">
        <v>680.89</v>
      </c>
      <c r="N30" s="8">
        <v>2.7000000000000001E-3</v>
      </c>
      <c r="O30" s="38"/>
      <c r="P30" s="38"/>
    </row>
    <row r="31" spans="1:16">
      <c r="A31" s="6" t="s">
        <v>681</v>
      </c>
      <c r="B31" s="18">
        <v>8286700</v>
      </c>
      <c r="C31" s="6"/>
      <c r="D31" s="6"/>
      <c r="E31" s="6" t="s">
        <v>682</v>
      </c>
      <c r="F31" s="18">
        <v>3.01</v>
      </c>
      <c r="G31" s="6" t="s">
        <v>56</v>
      </c>
      <c r="H31" s="21">
        <v>4.8000000000000001E-2</v>
      </c>
      <c r="I31" s="8">
        <v>0.05</v>
      </c>
      <c r="J31" s="7">
        <v>219000</v>
      </c>
      <c r="K31" s="7">
        <v>132.07</v>
      </c>
      <c r="L31" s="7">
        <v>289.23</v>
      </c>
      <c r="N31" s="8">
        <v>1.1000000000000001E-3</v>
      </c>
      <c r="O31" s="38"/>
      <c r="P31" s="38"/>
    </row>
    <row r="32" spans="1:16">
      <c r="A32" s="6" t="s">
        <v>683</v>
      </c>
      <c r="B32" s="18">
        <v>8286718</v>
      </c>
      <c r="C32" s="6"/>
      <c r="D32" s="6"/>
      <c r="E32" s="6" t="s">
        <v>684</v>
      </c>
      <c r="F32" s="18">
        <v>3.1</v>
      </c>
      <c r="G32" s="6" t="s">
        <v>56</v>
      </c>
      <c r="H32" s="21">
        <v>4.8000000000000001E-2</v>
      </c>
      <c r="I32" s="8">
        <v>0.05</v>
      </c>
      <c r="J32" s="7">
        <v>992000</v>
      </c>
      <c r="K32" s="7">
        <v>131.28</v>
      </c>
      <c r="L32" s="7">
        <v>1302.27</v>
      </c>
      <c r="N32" s="8">
        <v>5.1999999999999998E-3</v>
      </c>
      <c r="O32" s="38"/>
      <c r="P32" s="38"/>
    </row>
    <row r="33" spans="1:16">
      <c r="A33" s="6" t="s">
        <v>685</v>
      </c>
      <c r="B33" s="18">
        <v>8286726</v>
      </c>
      <c r="C33" s="6"/>
      <c r="D33" s="6"/>
      <c r="E33" s="6" t="s">
        <v>686</v>
      </c>
      <c r="F33" s="18">
        <v>3.18</v>
      </c>
      <c r="G33" s="6" t="s">
        <v>56</v>
      </c>
      <c r="H33" s="21">
        <v>4.8000000000000001E-2</v>
      </c>
      <c r="I33" s="8">
        <v>0.05</v>
      </c>
      <c r="J33" s="7">
        <v>594000</v>
      </c>
      <c r="K33" s="7">
        <v>129.56</v>
      </c>
      <c r="L33" s="7">
        <v>769.59</v>
      </c>
      <c r="N33" s="8">
        <v>3.0999999999999999E-3</v>
      </c>
      <c r="O33" s="38"/>
      <c r="P33" s="38"/>
    </row>
    <row r="34" spans="1:16">
      <c r="A34" s="6" t="s">
        <v>687</v>
      </c>
      <c r="B34" s="18">
        <v>8286742</v>
      </c>
      <c r="C34" s="6"/>
      <c r="D34" s="6"/>
      <c r="E34" s="6" t="s">
        <v>688</v>
      </c>
      <c r="F34" s="18">
        <v>3.27</v>
      </c>
      <c r="G34" s="6" t="s">
        <v>56</v>
      </c>
      <c r="H34" s="21">
        <v>4.8000000000000001E-2</v>
      </c>
      <c r="I34" s="8">
        <v>0.05</v>
      </c>
      <c r="J34" s="7">
        <v>995000</v>
      </c>
      <c r="K34" s="7">
        <v>130.71</v>
      </c>
      <c r="L34" s="7">
        <v>1300.5999999999999</v>
      </c>
      <c r="N34" s="8">
        <v>5.1999999999999998E-3</v>
      </c>
      <c r="O34" s="38"/>
      <c r="P34" s="38"/>
    </row>
    <row r="35" spans="1:16">
      <c r="A35" s="6" t="s">
        <v>689</v>
      </c>
      <c r="B35" s="18">
        <v>8286759</v>
      </c>
      <c r="C35" s="6"/>
      <c r="D35" s="6"/>
      <c r="E35" s="6" t="s">
        <v>690</v>
      </c>
      <c r="F35" s="18">
        <v>3.36</v>
      </c>
      <c r="G35" s="6" t="s">
        <v>56</v>
      </c>
      <c r="H35" s="21">
        <v>4.8000000000000001E-2</v>
      </c>
      <c r="I35" s="8">
        <v>0.05</v>
      </c>
      <c r="J35" s="7">
        <v>510000</v>
      </c>
      <c r="K35" s="7">
        <v>129.65</v>
      </c>
      <c r="L35" s="7">
        <v>661.2</v>
      </c>
      <c r="N35" s="8">
        <v>2.5999999999999999E-3</v>
      </c>
      <c r="O35" s="38"/>
      <c r="P35" s="38"/>
    </row>
    <row r="36" spans="1:16">
      <c r="A36" s="6" t="s">
        <v>691</v>
      </c>
      <c r="B36" s="18">
        <v>8286775</v>
      </c>
      <c r="C36" s="6"/>
      <c r="D36" s="6"/>
      <c r="E36" s="6" t="s">
        <v>692</v>
      </c>
      <c r="F36" s="18">
        <v>3.52</v>
      </c>
      <c r="G36" s="6" t="s">
        <v>56</v>
      </c>
      <c r="H36" s="21">
        <v>4.8000000000000001E-2</v>
      </c>
      <c r="I36" s="8">
        <v>0.05</v>
      </c>
      <c r="J36" s="7">
        <v>350000</v>
      </c>
      <c r="K36" s="7">
        <v>127.98</v>
      </c>
      <c r="L36" s="7">
        <v>447.93</v>
      </c>
      <c r="N36" s="8">
        <v>1.8E-3</v>
      </c>
      <c r="O36" s="38"/>
      <c r="P36" s="38"/>
    </row>
    <row r="37" spans="1:16">
      <c r="A37" s="6" t="s">
        <v>693</v>
      </c>
      <c r="B37" s="18">
        <v>8286783</v>
      </c>
      <c r="C37" s="6"/>
      <c r="D37" s="6"/>
      <c r="E37" s="6" t="s">
        <v>694</v>
      </c>
      <c r="F37" s="18">
        <v>3.61</v>
      </c>
      <c r="G37" s="6" t="s">
        <v>56</v>
      </c>
      <c r="H37" s="21">
        <v>4.8000000000000001E-2</v>
      </c>
      <c r="I37" s="8">
        <v>0.05</v>
      </c>
      <c r="J37" s="7">
        <v>440000</v>
      </c>
      <c r="K37" s="7">
        <v>127.32</v>
      </c>
      <c r="L37" s="7">
        <v>560.22</v>
      </c>
      <c r="N37" s="8">
        <v>2.2000000000000001E-3</v>
      </c>
      <c r="O37" s="38"/>
      <c r="P37" s="38"/>
    </row>
    <row r="38" spans="1:16">
      <c r="A38" s="6" t="s">
        <v>695</v>
      </c>
      <c r="B38" s="18">
        <v>8286791</v>
      </c>
      <c r="C38" s="6"/>
      <c r="D38" s="6"/>
      <c r="E38" s="6" t="s">
        <v>696</v>
      </c>
      <c r="F38" s="18">
        <v>3.6</v>
      </c>
      <c r="G38" s="6" t="s">
        <v>56</v>
      </c>
      <c r="H38" s="21">
        <v>4.8000000000000001E-2</v>
      </c>
      <c r="I38" s="8">
        <v>0.05</v>
      </c>
      <c r="J38" s="7">
        <v>550000</v>
      </c>
      <c r="K38" s="7">
        <v>130.65</v>
      </c>
      <c r="L38" s="7">
        <v>718.57</v>
      </c>
      <c r="N38" s="8">
        <v>2.8000000000000004E-3</v>
      </c>
      <c r="O38" s="38"/>
      <c r="P38" s="38"/>
    </row>
    <row r="39" spans="1:16">
      <c r="A39" s="6" t="s">
        <v>697</v>
      </c>
      <c r="B39" s="18">
        <v>8286809</v>
      </c>
      <c r="C39" s="6"/>
      <c r="D39" s="6"/>
      <c r="E39" s="6" t="s">
        <v>698</v>
      </c>
      <c r="F39" s="18">
        <v>3.69</v>
      </c>
      <c r="G39" s="6" t="s">
        <v>56</v>
      </c>
      <c r="H39" s="21">
        <v>4.8000000000000001E-2</v>
      </c>
      <c r="I39" s="8">
        <v>0.05</v>
      </c>
      <c r="J39" s="7">
        <v>630000</v>
      </c>
      <c r="K39" s="7">
        <v>130.24</v>
      </c>
      <c r="L39" s="7">
        <v>820.52</v>
      </c>
      <c r="N39" s="8">
        <v>3.3E-3</v>
      </c>
      <c r="O39" s="38"/>
      <c r="P39" s="38"/>
    </row>
    <row r="40" spans="1:16">
      <c r="A40" s="6" t="s">
        <v>699</v>
      </c>
      <c r="B40" s="18">
        <v>8286817</v>
      </c>
      <c r="C40" s="6"/>
      <c r="D40" s="6"/>
      <c r="E40" s="6" t="s">
        <v>700</v>
      </c>
      <c r="F40" s="18">
        <v>3.77</v>
      </c>
      <c r="G40" s="6" t="s">
        <v>56</v>
      </c>
      <c r="H40" s="21">
        <v>4.8000000000000001E-2</v>
      </c>
      <c r="I40" s="8">
        <v>5.0099999999999999E-2</v>
      </c>
      <c r="J40" s="7">
        <v>577000</v>
      </c>
      <c r="K40" s="7">
        <v>128.30000000000001</v>
      </c>
      <c r="L40" s="7">
        <v>740.29</v>
      </c>
      <c r="N40" s="8">
        <v>2.8999999999999998E-3</v>
      </c>
      <c r="O40" s="38"/>
      <c r="P40" s="38"/>
    </row>
    <row r="41" spans="1:16">
      <c r="A41" s="6" t="s">
        <v>701</v>
      </c>
      <c r="B41" s="18">
        <v>8286825</v>
      </c>
      <c r="C41" s="6"/>
      <c r="D41" s="6"/>
      <c r="E41" s="6" t="s">
        <v>702</v>
      </c>
      <c r="F41" s="18">
        <v>3.85</v>
      </c>
      <c r="G41" s="6" t="s">
        <v>56</v>
      </c>
      <c r="H41" s="21">
        <v>4.8000000000000001E-2</v>
      </c>
      <c r="I41" s="8">
        <v>0.05</v>
      </c>
      <c r="J41" s="7">
        <v>518000</v>
      </c>
      <c r="K41" s="7">
        <v>126.8</v>
      </c>
      <c r="L41" s="7">
        <v>656.82</v>
      </c>
      <c r="N41" s="8">
        <v>2.5999999999999999E-3</v>
      </c>
      <c r="O41" s="38"/>
      <c r="P41" s="38"/>
    </row>
    <row r="42" spans="1:16">
      <c r="A42" s="6" t="s">
        <v>703</v>
      </c>
      <c r="B42" s="18">
        <v>8286833</v>
      </c>
      <c r="C42" s="6"/>
      <c r="D42" s="6"/>
      <c r="E42" s="6" t="s">
        <v>704</v>
      </c>
      <c r="F42" s="18">
        <v>3.93</v>
      </c>
      <c r="G42" s="6" t="s">
        <v>56</v>
      </c>
      <c r="H42" s="21">
        <v>4.8000000000000001E-2</v>
      </c>
      <c r="I42" s="8">
        <v>5.0099999999999999E-2</v>
      </c>
      <c r="J42" s="7">
        <v>567000</v>
      </c>
      <c r="K42" s="7">
        <v>125.68</v>
      </c>
      <c r="L42" s="7">
        <v>712.62</v>
      </c>
      <c r="N42" s="8">
        <v>2.8000000000000004E-3</v>
      </c>
      <c r="O42" s="38"/>
      <c r="P42" s="38"/>
    </row>
    <row r="43" spans="1:16">
      <c r="A43" s="6" t="s">
        <v>705</v>
      </c>
      <c r="B43" s="18">
        <v>8286841</v>
      </c>
      <c r="C43" s="6"/>
      <c r="D43" s="6"/>
      <c r="E43" s="6" t="s">
        <v>706</v>
      </c>
      <c r="F43" s="18">
        <v>4.0199999999999996</v>
      </c>
      <c r="G43" s="6" t="s">
        <v>56</v>
      </c>
      <c r="H43" s="21">
        <v>4.8000000000000001E-2</v>
      </c>
      <c r="I43" s="8">
        <v>5.0099999999999999E-2</v>
      </c>
      <c r="J43" s="7">
        <v>930000</v>
      </c>
      <c r="K43" s="7">
        <v>123.26</v>
      </c>
      <c r="L43" s="7">
        <v>1146.33</v>
      </c>
      <c r="N43" s="8">
        <v>4.5000000000000005E-3</v>
      </c>
      <c r="O43" s="38"/>
      <c r="P43" s="38"/>
    </row>
    <row r="44" spans="1:16">
      <c r="A44" s="6" t="s">
        <v>707</v>
      </c>
      <c r="B44" s="18">
        <v>8286858</v>
      </c>
      <c r="C44" s="6"/>
      <c r="D44" s="6"/>
      <c r="E44" s="6" t="s">
        <v>708</v>
      </c>
      <c r="F44" s="18">
        <v>4.01</v>
      </c>
      <c r="G44" s="6" t="s">
        <v>56</v>
      </c>
      <c r="H44" s="21">
        <v>4.8000000000000001E-2</v>
      </c>
      <c r="I44" s="8">
        <v>0.05</v>
      </c>
      <c r="J44" s="7">
        <v>380000</v>
      </c>
      <c r="K44" s="7">
        <v>124.56</v>
      </c>
      <c r="L44" s="7">
        <v>473.34</v>
      </c>
      <c r="N44" s="8">
        <v>1.9E-3</v>
      </c>
      <c r="O44" s="38"/>
      <c r="P44" s="38"/>
    </row>
    <row r="45" spans="1:16">
      <c r="A45" s="6" t="s">
        <v>709</v>
      </c>
      <c r="B45" s="18">
        <v>8286866</v>
      </c>
      <c r="C45" s="6"/>
      <c r="D45" s="6"/>
      <c r="E45" s="6" t="s">
        <v>710</v>
      </c>
      <c r="F45" s="18">
        <v>4.09</v>
      </c>
      <c r="G45" s="6" t="s">
        <v>56</v>
      </c>
      <c r="H45" s="21">
        <v>4.8000000000000001E-2</v>
      </c>
      <c r="I45" s="8">
        <v>5.0099999999999999E-2</v>
      </c>
      <c r="J45" s="7">
        <v>380000</v>
      </c>
      <c r="K45" s="7">
        <v>122.44</v>
      </c>
      <c r="L45" s="7">
        <v>465.29</v>
      </c>
      <c r="N45" s="8">
        <v>1.8E-3</v>
      </c>
      <c r="O45" s="38"/>
      <c r="P45" s="38"/>
    </row>
    <row r="46" spans="1:16">
      <c r="A46" s="6" t="s">
        <v>711</v>
      </c>
      <c r="B46" s="18">
        <v>8286874</v>
      </c>
      <c r="C46" s="6"/>
      <c r="D46" s="6"/>
      <c r="E46" s="6" t="s">
        <v>712</v>
      </c>
      <c r="F46" s="18">
        <v>4.17</v>
      </c>
      <c r="G46" s="6" t="s">
        <v>56</v>
      </c>
      <c r="H46" s="21">
        <v>4.8000000000000001E-2</v>
      </c>
      <c r="I46" s="8">
        <v>5.0099999999999999E-2</v>
      </c>
      <c r="J46" s="7">
        <v>210000</v>
      </c>
      <c r="K46" s="7">
        <v>121.14</v>
      </c>
      <c r="L46" s="7">
        <v>254.39</v>
      </c>
      <c r="N46" s="8">
        <v>1E-3</v>
      </c>
      <c r="O46" s="38"/>
      <c r="P46" s="38"/>
    </row>
    <row r="47" spans="1:16">
      <c r="A47" s="6" t="s">
        <v>713</v>
      </c>
      <c r="B47" s="18">
        <v>8286882</v>
      </c>
      <c r="C47" s="6"/>
      <c r="D47" s="6"/>
      <c r="E47" s="6" t="s">
        <v>714</v>
      </c>
      <c r="F47" s="18">
        <v>4.26</v>
      </c>
      <c r="G47" s="6" t="s">
        <v>56</v>
      </c>
      <c r="H47" s="21">
        <v>4.8000000000000001E-2</v>
      </c>
      <c r="I47" s="8">
        <v>5.0099999999999999E-2</v>
      </c>
      <c r="J47" s="7">
        <v>612000</v>
      </c>
      <c r="K47" s="7">
        <v>121.1</v>
      </c>
      <c r="L47" s="7">
        <v>741.12</v>
      </c>
      <c r="N47" s="8">
        <v>2.8999999999999998E-3</v>
      </c>
      <c r="O47" s="38"/>
      <c r="P47" s="38"/>
    </row>
    <row r="48" spans="1:16">
      <c r="A48" s="6" t="s">
        <v>715</v>
      </c>
      <c r="B48" s="18">
        <v>8286890</v>
      </c>
      <c r="C48" s="6"/>
      <c r="D48" s="6"/>
      <c r="E48" s="6" t="s">
        <v>716</v>
      </c>
      <c r="F48" s="18">
        <v>4.34</v>
      </c>
      <c r="G48" s="6" t="s">
        <v>56</v>
      </c>
      <c r="H48" s="21">
        <v>4.8000000000000001E-2</v>
      </c>
      <c r="I48" s="8">
        <v>5.0099999999999999E-2</v>
      </c>
      <c r="J48" s="7">
        <v>614000</v>
      </c>
      <c r="K48" s="7">
        <v>120.17</v>
      </c>
      <c r="L48" s="7">
        <v>737.83</v>
      </c>
      <c r="N48" s="8">
        <v>2.8999999999999998E-3</v>
      </c>
      <c r="O48" s="38"/>
      <c r="P48" s="38"/>
    </row>
    <row r="49" spans="1:16">
      <c r="A49" s="6" t="s">
        <v>717</v>
      </c>
      <c r="B49" s="18">
        <v>8286908</v>
      </c>
      <c r="C49" s="6"/>
      <c r="D49" s="6"/>
      <c r="E49" s="6" t="s">
        <v>718</v>
      </c>
      <c r="F49" s="18">
        <v>4.42</v>
      </c>
      <c r="G49" s="6" t="s">
        <v>56</v>
      </c>
      <c r="H49" s="21">
        <v>4.8000000000000001E-2</v>
      </c>
      <c r="I49" s="8">
        <v>5.0099999999999999E-2</v>
      </c>
      <c r="J49" s="7">
        <v>107000</v>
      </c>
      <c r="K49" s="7">
        <v>118.9</v>
      </c>
      <c r="L49" s="7">
        <v>127.22</v>
      </c>
      <c r="N49" s="8">
        <v>5.0000000000000001E-4</v>
      </c>
      <c r="O49" s="38"/>
      <c r="P49" s="38"/>
    </row>
    <row r="50" spans="1:16">
      <c r="A50" s="6" t="s">
        <v>719</v>
      </c>
      <c r="B50" s="18">
        <v>8286916</v>
      </c>
      <c r="C50" s="6"/>
      <c r="D50" s="6"/>
      <c r="E50" s="6" t="s">
        <v>720</v>
      </c>
      <c r="F50" s="18">
        <v>4.4000000000000004</v>
      </c>
      <c r="G50" s="6" t="s">
        <v>56</v>
      </c>
      <c r="H50" s="21">
        <v>4.8000000000000001E-2</v>
      </c>
      <c r="I50" s="8">
        <v>0.05</v>
      </c>
      <c r="J50" s="7">
        <v>718000</v>
      </c>
      <c r="K50" s="7">
        <v>122.3</v>
      </c>
      <c r="L50" s="7">
        <v>878.12</v>
      </c>
      <c r="N50" s="8">
        <v>3.4999999999999996E-3</v>
      </c>
      <c r="O50" s="38"/>
      <c r="P50" s="38"/>
    </row>
    <row r="51" spans="1:16">
      <c r="A51" s="6" t="s">
        <v>721</v>
      </c>
      <c r="B51" s="18">
        <v>8286924</v>
      </c>
      <c r="C51" s="6"/>
      <c r="D51" s="6"/>
      <c r="E51" s="6" t="s">
        <v>722</v>
      </c>
      <c r="F51" s="18">
        <v>4.49</v>
      </c>
      <c r="G51" s="6" t="s">
        <v>56</v>
      </c>
      <c r="H51" s="21">
        <v>4.8000000000000001E-2</v>
      </c>
      <c r="I51" s="8">
        <v>0.05</v>
      </c>
      <c r="J51" s="7">
        <v>640000</v>
      </c>
      <c r="K51" s="7">
        <v>122.12</v>
      </c>
      <c r="L51" s="7">
        <v>781.57</v>
      </c>
      <c r="N51" s="8">
        <v>3.0999999999999999E-3</v>
      </c>
      <c r="O51" s="38"/>
      <c r="P51" s="38"/>
    </row>
    <row r="52" spans="1:16">
      <c r="A52" s="6" t="s">
        <v>723</v>
      </c>
      <c r="B52" s="18">
        <v>8286932</v>
      </c>
      <c r="C52" s="6"/>
      <c r="D52" s="6"/>
      <c r="E52" s="6" t="s">
        <v>724</v>
      </c>
      <c r="F52" s="18">
        <v>4.57</v>
      </c>
      <c r="G52" s="6" t="s">
        <v>56</v>
      </c>
      <c r="H52" s="21">
        <v>4.8000000000000001E-2</v>
      </c>
      <c r="I52" s="8">
        <v>5.0099999999999999E-2</v>
      </c>
      <c r="J52" s="7">
        <v>831000</v>
      </c>
      <c r="K52" s="7">
        <v>121.39</v>
      </c>
      <c r="L52" s="7">
        <v>1008.76</v>
      </c>
      <c r="N52" s="8">
        <v>4.0000000000000001E-3</v>
      </c>
      <c r="O52" s="38"/>
      <c r="P52" s="38"/>
    </row>
    <row r="53" spans="1:16">
      <c r="A53" s="6" t="s">
        <v>725</v>
      </c>
      <c r="B53" s="18">
        <v>8286940</v>
      </c>
      <c r="C53" s="6"/>
      <c r="D53" s="6"/>
      <c r="E53" s="6" t="s">
        <v>726</v>
      </c>
      <c r="F53" s="18">
        <v>4.6500000000000004</v>
      </c>
      <c r="G53" s="6" t="s">
        <v>56</v>
      </c>
      <c r="H53" s="21">
        <v>4.8000000000000001E-2</v>
      </c>
      <c r="I53" s="8">
        <v>5.0099999999999999E-2</v>
      </c>
      <c r="J53" s="7">
        <v>747000</v>
      </c>
      <c r="K53" s="7">
        <v>120.43</v>
      </c>
      <c r="L53" s="7">
        <v>899.61</v>
      </c>
      <c r="N53" s="8">
        <v>3.5999999999999999E-3</v>
      </c>
      <c r="O53" s="38"/>
      <c r="P53" s="38"/>
    </row>
    <row r="54" spans="1:16">
      <c r="A54" s="6" t="s">
        <v>727</v>
      </c>
      <c r="B54" s="18">
        <v>8286957</v>
      </c>
      <c r="C54" s="6"/>
      <c r="D54" s="6"/>
      <c r="E54" s="6" t="s">
        <v>728</v>
      </c>
      <c r="F54" s="18">
        <v>4.7300000000000004</v>
      </c>
      <c r="G54" s="6" t="s">
        <v>56</v>
      </c>
      <c r="H54" s="21">
        <v>4.8000000000000001E-2</v>
      </c>
      <c r="I54" s="8">
        <v>5.0099999999999999E-2</v>
      </c>
      <c r="J54" s="7">
        <v>762000</v>
      </c>
      <c r="K54" s="7">
        <v>119.69</v>
      </c>
      <c r="L54" s="7">
        <v>912.07</v>
      </c>
      <c r="N54" s="8">
        <v>3.5999999999999999E-3</v>
      </c>
      <c r="O54" s="38"/>
      <c r="P54" s="38"/>
    </row>
    <row r="55" spans="1:16">
      <c r="A55" s="6" t="s">
        <v>729</v>
      </c>
      <c r="B55" s="18">
        <v>8286965</v>
      </c>
      <c r="C55" s="6"/>
      <c r="D55" s="6"/>
      <c r="E55" s="6" t="s">
        <v>730</v>
      </c>
      <c r="F55" s="18">
        <v>4.82</v>
      </c>
      <c r="G55" s="6" t="s">
        <v>56</v>
      </c>
      <c r="H55" s="21">
        <v>4.8000000000000001E-2</v>
      </c>
      <c r="I55" s="8">
        <v>5.0099999999999999E-2</v>
      </c>
      <c r="J55" s="7">
        <v>1065000</v>
      </c>
      <c r="K55" s="7">
        <v>119.44</v>
      </c>
      <c r="L55" s="7">
        <v>1272.08</v>
      </c>
      <c r="N55" s="8">
        <v>5.0000000000000001E-3</v>
      </c>
      <c r="O55" s="38"/>
      <c r="P55" s="38"/>
    </row>
    <row r="56" spans="1:16">
      <c r="A56" s="6" t="s">
        <v>731</v>
      </c>
      <c r="B56" s="18">
        <v>8286973</v>
      </c>
      <c r="C56" s="6"/>
      <c r="D56" s="6"/>
      <c r="E56" s="6" t="s">
        <v>732</v>
      </c>
      <c r="F56" s="18">
        <v>4.78</v>
      </c>
      <c r="G56" s="6" t="s">
        <v>56</v>
      </c>
      <c r="H56" s="21">
        <v>4.8000000000000001E-2</v>
      </c>
      <c r="I56" s="8">
        <v>5.0099999999999999E-2</v>
      </c>
      <c r="J56" s="7">
        <v>172000</v>
      </c>
      <c r="K56" s="7">
        <v>122.45</v>
      </c>
      <c r="L56" s="7">
        <v>210.62</v>
      </c>
      <c r="N56" s="8">
        <v>8.0000000000000004E-4</v>
      </c>
      <c r="O56" s="38"/>
      <c r="P56" s="38"/>
    </row>
    <row r="57" spans="1:16">
      <c r="A57" s="6" t="s">
        <v>733</v>
      </c>
      <c r="B57" s="18">
        <v>8286981</v>
      </c>
      <c r="C57" s="6"/>
      <c r="D57" s="6"/>
      <c r="E57" s="6" t="s">
        <v>734</v>
      </c>
      <c r="F57" s="18">
        <v>4.87</v>
      </c>
      <c r="G57" s="6" t="s">
        <v>56</v>
      </c>
      <c r="H57" s="21">
        <v>4.8000000000000001E-2</v>
      </c>
      <c r="I57" s="8">
        <v>5.0099999999999999E-2</v>
      </c>
      <c r="J57" s="7">
        <v>560000</v>
      </c>
      <c r="K57" s="7">
        <v>122.68</v>
      </c>
      <c r="L57" s="7">
        <v>686.98</v>
      </c>
      <c r="N57" s="8">
        <v>2.7000000000000001E-3</v>
      </c>
      <c r="O57" s="38"/>
      <c r="P57" s="38"/>
    </row>
    <row r="58" spans="1:16">
      <c r="A58" s="6" t="s">
        <v>735</v>
      </c>
      <c r="B58" s="18">
        <v>8286999</v>
      </c>
      <c r="C58" s="6"/>
      <c r="D58" s="6"/>
      <c r="E58" s="6" t="s">
        <v>736</v>
      </c>
      <c r="F58" s="18">
        <v>4.95</v>
      </c>
      <c r="G58" s="6" t="s">
        <v>56</v>
      </c>
      <c r="H58" s="21">
        <v>4.8000000000000001E-2</v>
      </c>
      <c r="I58" s="8">
        <v>5.0099999999999999E-2</v>
      </c>
      <c r="J58" s="7">
        <v>765000</v>
      </c>
      <c r="K58" s="7">
        <v>123.01</v>
      </c>
      <c r="L58" s="7">
        <v>941.01</v>
      </c>
      <c r="N58" s="8">
        <v>3.7000000000000002E-3</v>
      </c>
      <c r="O58" s="38"/>
      <c r="P58" s="38"/>
    </row>
    <row r="59" spans="1:16">
      <c r="A59" s="6" t="s">
        <v>737</v>
      </c>
      <c r="B59" s="18">
        <v>8287013</v>
      </c>
      <c r="C59" s="6"/>
      <c r="D59" s="6"/>
      <c r="E59" s="6" t="s">
        <v>738</v>
      </c>
      <c r="F59" s="18">
        <v>5.12</v>
      </c>
      <c r="G59" s="6" t="s">
        <v>56</v>
      </c>
      <c r="H59" s="21">
        <v>4.8000000000000001E-2</v>
      </c>
      <c r="I59" s="8">
        <v>5.0099999999999999E-2</v>
      </c>
      <c r="J59" s="7">
        <v>43000</v>
      </c>
      <c r="K59" s="7">
        <v>122.37</v>
      </c>
      <c r="L59" s="7">
        <v>52.62</v>
      </c>
      <c r="N59" s="8">
        <v>2.0000000000000001E-4</v>
      </c>
      <c r="O59" s="38"/>
      <c r="P59" s="38"/>
    </row>
    <row r="60" spans="1:16">
      <c r="A60" s="6" t="s">
        <v>739</v>
      </c>
      <c r="B60" s="18">
        <v>8286312</v>
      </c>
      <c r="C60" s="6"/>
      <c r="D60" s="6"/>
      <c r="E60" s="6" t="s">
        <v>740</v>
      </c>
      <c r="G60" s="6" t="s">
        <v>56</v>
      </c>
      <c r="H60" s="21">
        <v>4.8000000000000001E-2</v>
      </c>
      <c r="I60" s="8">
        <v>-4.5700000000000005E-2</v>
      </c>
      <c r="J60" s="7">
        <v>395000</v>
      </c>
      <c r="K60" s="7">
        <v>146.28</v>
      </c>
      <c r="L60" s="7">
        <v>577.79999999999995</v>
      </c>
      <c r="N60" s="8">
        <v>2.3E-3</v>
      </c>
      <c r="O60" s="38"/>
      <c r="P60" s="38"/>
    </row>
    <row r="61" spans="1:16">
      <c r="A61" s="6" t="s">
        <v>741</v>
      </c>
      <c r="B61" s="18">
        <v>8286320</v>
      </c>
      <c r="C61" s="6"/>
      <c r="D61" s="6"/>
      <c r="E61" s="6" t="s">
        <v>742</v>
      </c>
      <c r="F61" s="18">
        <v>0.09</v>
      </c>
      <c r="G61" s="6" t="s">
        <v>56</v>
      </c>
      <c r="H61" s="21">
        <v>4.8000000000000001E-2</v>
      </c>
      <c r="I61" s="8">
        <v>4.6199999999999998E-2</v>
      </c>
      <c r="J61" s="7">
        <v>500000</v>
      </c>
      <c r="K61" s="7">
        <v>146.16</v>
      </c>
      <c r="L61" s="7">
        <v>730.78</v>
      </c>
      <c r="N61" s="8">
        <v>2.8999999999999998E-3</v>
      </c>
      <c r="O61" s="38"/>
      <c r="P61" s="38"/>
    </row>
    <row r="62" spans="1:16">
      <c r="A62" s="6" t="s">
        <v>743</v>
      </c>
      <c r="B62" s="18">
        <v>8286338</v>
      </c>
      <c r="C62" s="6"/>
      <c r="D62" s="6"/>
      <c r="E62" s="6" t="s">
        <v>744</v>
      </c>
      <c r="F62" s="18">
        <v>0.16</v>
      </c>
      <c r="G62" s="6" t="s">
        <v>56</v>
      </c>
      <c r="H62" s="21">
        <v>4.8000000000000001E-2</v>
      </c>
      <c r="I62" s="8">
        <v>5.0999999999999997E-2</v>
      </c>
      <c r="J62" s="7">
        <v>613000</v>
      </c>
      <c r="K62" s="7">
        <v>145.07</v>
      </c>
      <c r="L62" s="7">
        <v>889.26</v>
      </c>
      <c r="N62" s="8">
        <v>3.4999999999999996E-3</v>
      </c>
      <c r="O62" s="38"/>
      <c r="P62" s="38"/>
    </row>
    <row r="63" spans="1:16">
      <c r="A63" s="6" t="s">
        <v>745</v>
      </c>
      <c r="B63" s="18">
        <v>8286346</v>
      </c>
      <c r="C63" s="6"/>
      <c r="D63" s="6"/>
      <c r="E63" s="6" t="s">
        <v>746</v>
      </c>
      <c r="F63" s="18">
        <v>0.25</v>
      </c>
      <c r="G63" s="6" t="s">
        <v>56</v>
      </c>
      <c r="H63" s="21">
        <v>4.8000000000000001E-2</v>
      </c>
      <c r="I63" s="8">
        <v>4.9500000000000002E-2</v>
      </c>
      <c r="J63" s="7">
        <v>714000</v>
      </c>
      <c r="K63" s="7">
        <v>144.58000000000001</v>
      </c>
      <c r="L63" s="7">
        <v>1032.32</v>
      </c>
      <c r="N63" s="8">
        <v>4.0999999999999995E-3</v>
      </c>
      <c r="O63" s="38"/>
      <c r="P63" s="38"/>
    </row>
    <row r="64" spans="1:16">
      <c r="A64" s="6" t="s">
        <v>747</v>
      </c>
      <c r="B64" s="18">
        <v>8286353</v>
      </c>
      <c r="C64" s="6"/>
      <c r="D64" s="6"/>
      <c r="E64" s="6" t="s">
        <v>748</v>
      </c>
      <c r="F64" s="18">
        <v>0.34</v>
      </c>
      <c r="G64" s="6" t="s">
        <v>56</v>
      </c>
      <c r="H64" s="21">
        <v>4.8000000000000001E-2</v>
      </c>
      <c r="I64" s="8">
        <v>5.04E-2</v>
      </c>
      <c r="J64" s="7">
        <v>877000</v>
      </c>
      <c r="K64" s="7">
        <v>144.22999999999999</v>
      </c>
      <c r="L64" s="7">
        <v>1264.8900000000001</v>
      </c>
      <c r="N64" s="8">
        <v>5.0000000000000001E-3</v>
      </c>
      <c r="O64" s="38"/>
      <c r="P64" s="38"/>
    </row>
    <row r="65" spans="1:16">
      <c r="A65" s="6" t="s">
        <v>749</v>
      </c>
      <c r="B65" s="18">
        <v>8286361</v>
      </c>
      <c r="C65" s="6"/>
      <c r="D65" s="6"/>
      <c r="E65" s="6" t="s">
        <v>750</v>
      </c>
      <c r="F65" s="18">
        <v>0.42</v>
      </c>
      <c r="G65" s="6" t="s">
        <v>56</v>
      </c>
      <c r="H65" s="21">
        <v>4.8000000000000001E-2</v>
      </c>
      <c r="I65" s="8">
        <v>4.9699999999999994E-2</v>
      </c>
      <c r="J65" s="7">
        <v>466000</v>
      </c>
      <c r="K65" s="7">
        <v>141.75</v>
      </c>
      <c r="L65" s="7">
        <v>660.53</v>
      </c>
      <c r="N65" s="8">
        <v>2.5999999999999999E-3</v>
      </c>
      <c r="O65" s="38"/>
      <c r="P65" s="38"/>
    </row>
    <row r="66" spans="1:16">
      <c r="A66" s="6" t="s">
        <v>751</v>
      </c>
      <c r="B66" s="18">
        <v>8286387</v>
      </c>
      <c r="C66" s="6"/>
      <c r="D66" s="6"/>
      <c r="E66" s="6" t="s">
        <v>752</v>
      </c>
      <c r="F66" s="18">
        <v>0.57999999999999996</v>
      </c>
      <c r="G66" s="6" t="s">
        <v>56</v>
      </c>
      <c r="H66" s="21">
        <v>4.8000000000000001E-2</v>
      </c>
      <c r="I66" s="8">
        <v>4.9500000000000002E-2</v>
      </c>
      <c r="J66" s="7">
        <v>57000</v>
      </c>
      <c r="K66" s="7">
        <v>142.85</v>
      </c>
      <c r="L66" s="7">
        <v>81.42</v>
      </c>
      <c r="N66" s="8">
        <v>2.9999999999999997E-4</v>
      </c>
      <c r="O66" s="38"/>
      <c r="P66" s="38"/>
    </row>
    <row r="67" spans="1:16">
      <c r="A67" s="6" t="s">
        <v>753</v>
      </c>
      <c r="B67" s="18">
        <v>8286510</v>
      </c>
      <c r="C67" s="6"/>
      <c r="D67" s="6"/>
      <c r="E67" s="6" t="s">
        <v>752</v>
      </c>
      <c r="F67" s="18">
        <v>1.6</v>
      </c>
      <c r="G67" s="6" t="s">
        <v>56</v>
      </c>
      <c r="H67" s="21">
        <v>4.8000000000000001E-2</v>
      </c>
      <c r="I67" s="8">
        <v>0.05</v>
      </c>
      <c r="J67" s="7">
        <v>211000</v>
      </c>
      <c r="K67" s="7">
        <v>133.83000000000001</v>
      </c>
      <c r="L67" s="7">
        <v>282.39</v>
      </c>
      <c r="N67" s="8">
        <v>1.1000000000000001E-3</v>
      </c>
      <c r="O67" s="38"/>
      <c r="P67" s="38"/>
    </row>
    <row r="68" spans="1:16">
      <c r="A68" s="6" t="s">
        <v>754</v>
      </c>
      <c r="B68" s="18">
        <v>8286734</v>
      </c>
      <c r="C68" s="6"/>
      <c r="D68" s="6"/>
      <c r="E68" s="6" t="s">
        <v>755</v>
      </c>
      <c r="F68" s="18">
        <v>3.19</v>
      </c>
      <c r="G68" s="6" t="s">
        <v>56</v>
      </c>
      <c r="H68" s="21">
        <v>4.8000000000000001E-2</v>
      </c>
      <c r="I68" s="8">
        <v>0.05</v>
      </c>
      <c r="J68" s="7">
        <v>1532000</v>
      </c>
      <c r="K68" s="7">
        <v>131.63999999999999</v>
      </c>
      <c r="L68" s="7">
        <v>2016.74</v>
      </c>
      <c r="N68" s="8">
        <v>8.0000000000000002E-3</v>
      </c>
      <c r="O68" s="38"/>
      <c r="P68" s="38"/>
    </row>
    <row r="69" spans="1:16">
      <c r="A69" s="6" t="s">
        <v>756</v>
      </c>
      <c r="B69" s="18">
        <v>8286767</v>
      </c>
      <c r="C69" s="6"/>
      <c r="D69" s="6"/>
      <c r="E69" s="6" t="s">
        <v>757</v>
      </c>
      <c r="F69" s="18">
        <v>3.44</v>
      </c>
      <c r="G69" s="6" t="s">
        <v>56</v>
      </c>
      <c r="H69" s="21">
        <v>4.8000000000000001E-2</v>
      </c>
      <c r="I69" s="8">
        <v>0.05</v>
      </c>
      <c r="J69" s="7">
        <v>518000</v>
      </c>
      <c r="K69" s="7">
        <v>128.75</v>
      </c>
      <c r="L69" s="7">
        <v>666.92</v>
      </c>
      <c r="N69" s="8">
        <v>2.5999999999999999E-3</v>
      </c>
      <c r="O69" s="38"/>
      <c r="P69" s="38"/>
    </row>
    <row r="70" spans="1:16">
      <c r="A70" s="6" t="s">
        <v>758</v>
      </c>
      <c r="B70" s="18">
        <v>8287112</v>
      </c>
      <c r="C70" s="6"/>
      <c r="D70" s="6"/>
      <c r="E70" s="6" t="s">
        <v>752</v>
      </c>
      <c r="F70" s="18">
        <v>6.41</v>
      </c>
      <c r="G70" s="6" t="s">
        <v>56</v>
      </c>
      <c r="H70" s="21">
        <v>4.8000000000000001E-2</v>
      </c>
      <c r="I70" s="8">
        <v>4.8600000000000004E-2</v>
      </c>
      <c r="J70" s="7">
        <v>3000</v>
      </c>
      <c r="K70" s="7">
        <v>121.38</v>
      </c>
      <c r="L70" s="7">
        <v>3.64</v>
      </c>
      <c r="N70" s="8">
        <v>0</v>
      </c>
      <c r="O70" s="38"/>
      <c r="P70" s="38"/>
    </row>
    <row r="71" spans="1:16">
      <c r="A71" s="6" t="s">
        <v>759</v>
      </c>
      <c r="B71" s="18">
        <v>8287120</v>
      </c>
      <c r="C71" s="6"/>
      <c r="D71" s="6"/>
      <c r="E71" s="6" t="s">
        <v>752</v>
      </c>
      <c r="F71" s="18">
        <v>6.49</v>
      </c>
      <c r="G71" s="6" t="s">
        <v>56</v>
      </c>
      <c r="H71" s="21">
        <v>4.8000000000000001E-2</v>
      </c>
      <c r="I71" s="8">
        <v>4.8499999999999995E-2</v>
      </c>
      <c r="J71" s="7">
        <v>19000</v>
      </c>
      <c r="K71" s="7">
        <v>120.68</v>
      </c>
      <c r="L71" s="7">
        <v>22.93</v>
      </c>
      <c r="N71" s="8">
        <v>1E-4</v>
      </c>
      <c r="O71" s="38"/>
      <c r="P71" s="38"/>
    </row>
    <row r="72" spans="1:16">
      <c r="A72" s="6" t="s">
        <v>760</v>
      </c>
      <c r="B72" s="18">
        <v>8287864</v>
      </c>
      <c r="C72" s="6"/>
      <c r="D72" s="6"/>
      <c r="E72" s="6" t="s">
        <v>761</v>
      </c>
      <c r="F72" s="18">
        <v>10.119999999999999</v>
      </c>
      <c r="G72" s="6" t="s">
        <v>56</v>
      </c>
      <c r="H72" s="21">
        <v>4.8000000000000001E-2</v>
      </c>
      <c r="I72" s="8">
        <v>4.8499999999999995E-2</v>
      </c>
      <c r="J72" s="7">
        <v>12250000</v>
      </c>
      <c r="K72" s="7">
        <v>103.89</v>
      </c>
      <c r="L72" s="7">
        <v>12726.55</v>
      </c>
      <c r="N72" s="8">
        <v>5.0499999999999996E-2</v>
      </c>
      <c r="O72" s="38"/>
      <c r="P72" s="38"/>
    </row>
    <row r="73" spans="1:16">
      <c r="A73" s="6" t="s">
        <v>762</v>
      </c>
      <c r="B73" s="18">
        <v>8287898</v>
      </c>
      <c r="C73" s="6"/>
      <c r="D73" s="6"/>
      <c r="E73" s="6" t="s">
        <v>763</v>
      </c>
      <c r="F73" s="18">
        <v>10.36</v>
      </c>
      <c r="G73" s="6" t="s">
        <v>56</v>
      </c>
      <c r="H73" s="21">
        <v>4.8000000000000001E-2</v>
      </c>
      <c r="I73" s="8">
        <v>4.8600000000000004E-2</v>
      </c>
      <c r="J73" s="7">
        <v>1000000</v>
      </c>
      <c r="K73" s="7">
        <v>102.65</v>
      </c>
      <c r="L73" s="7">
        <v>1026.53</v>
      </c>
      <c r="N73" s="8">
        <v>4.0999999999999995E-3</v>
      </c>
      <c r="O73" s="38"/>
      <c r="P73" s="38"/>
    </row>
    <row r="74" spans="1:16">
      <c r="A74" s="6" t="s">
        <v>764</v>
      </c>
      <c r="B74" s="18">
        <v>8287906</v>
      </c>
      <c r="C74" s="6"/>
      <c r="D74" s="6"/>
      <c r="E74" s="6" t="s">
        <v>765</v>
      </c>
      <c r="F74" s="18">
        <v>10.45</v>
      </c>
      <c r="G74" s="6" t="s">
        <v>56</v>
      </c>
      <c r="H74" s="21">
        <v>4.8000000000000001E-2</v>
      </c>
      <c r="I74" s="8">
        <v>4.8600000000000004E-2</v>
      </c>
      <c r="J74" s="7">
        <v>500000</v>
      </c>
      <c r="K74" s="7">
        <v>101.86</v>
      </c>
      <c r="L74" s="7">
        <v>509.31</v>
      </c>
      <c r="N74" s="8">
        <v>2E-3</v>
      </c>
      <c r="O74" s="38"/>
      <c r="P74" s="38"/>
    </row>
    <row r="75" spans="1:16">
      <c r="A75" s="6" t="s">
        <v>766</v>
      </c>
      <c r="B75" s="18">
        <v>8287930</v>
      </c>
      <c r="C75" s="6"/>
      <c r="D75" s="6"/>
      <c r="E75" s="6" t="s">
        <v>767</v>
      </c>
      <c r="F75" s="18">
        <v>10.45</v>
      </c>
      <c r="G75" s="6" t="s">
        <v>56</v>
      </c>
      <c r="H75" s="21">
        <v>4.8000000000000001E-2</v>
      </c>
      <c r="I75" s="8">
        <v>4.8600000000000004E-2</v>
      </c>
      <c r="J75" s="7">
        <v>2230000</v>
      </c>
      <c r="K75" s="7">
        <v>102.49</v>
      </c>
      <c r="L75" s="7">
        <v>2285.58</v>
      </c>
      <c r="N75" s="8">
        <v>9.1000000000000004E-3</v>
      </c>
      <c r="O75" s="38"/>
      <c r="P75" s="38"/>
    </row>
    <row r="76" spans="1:16">
      <c r="A76" s="6" t="s">
        <v>768</v>
      </c>
      <c r="B76" s="18">
        <v>8287948</v>
      </c>
      <c r="C76" s="6"/>
      <c r="D76" s="6"/>
      <c r="E76" s="6" t="s">
        <v>769</v>
      </c>
      <c r="F76" s="18">
        <v>10.53</v>
      </c>
      <c r="G76" s="6" t="s">
        <v>56</v>
      </c>
      <c r="H76" s="21">
        <v>4.8000000000000001E-2</v>
      </c>
      <c r="I76" s="8">
        <v>4.8499999999999995E-2</v>
      </c>
      <c r="J76" s="7">
        <v>1040000</v>
      </c>
      <c r="K76" s="7">
        <v>101.97</v>
      </c>
      <c r="L76" s="7">
        <v>1060.52</v>
      </c>
      <c r="N76" s="8">
        <v>4.1999999999999997E-3</v>
      </c>
      <c r="O76" s="38"/>
      <c r="P76" s="38"/>
    </row>
    <row r="77" spans="1:16">
      <c r="A77" s="6" t="s">
        <v>770</v>
      </c>
      <c r="B77" s="18">
        <v>8287955</v>
      </c>
      <c r="C77" s="6"/>
      <c r="D77" s="6"/>
      <c r="E77" s="6" t="s">
        <v>771</v>
      </c>
      <c r="F77" s="18">
        <v>10.62</v>
      </c>
      <c r="G77" s="6" t="s">
        <v>56</v>
      </c>
      <c r="H77" s="21">
        <v>4.8000000000000001E-2</v>
      </c>
      <c r="I77" s="8">
        <v>4.8499999999999995E-2</v>
      </c>
      <c r="J77" s="7">
        <v>1050000</v>
      </c>
      <c r="K77" s="7">
        <v>100.53</v>
      </c>
      <c r="L77" s="7">
        <v>1055.53</v>
      </c>
      <c r="N77" s="8">
        <v>4.1999999999999997E-3</v>
      </c>
      <c r="O77" s="38"/>
      <c r="P77" s="38"/>
    </row>
    <row r="78" spans="1:16">
      <c r="A78" s="6" t="s">
        <v>772</v>
      </c>
      <c r="B78" s="18">
        <v>8287963</v>
      </c>
      <c r="C78" s="6"/>
      <c r="D78" s="6"/>
      <c r="E78" s="6" t="s">
        <v>773</v>
      </c>
      <c r="F78" s="18">
        <v>10.7</v>
      </c>
      <c r="G78" s="6" t="s">
        <v>56</v>
      </c>
      <c r="H78" s="21">
        <v>4.8000000000000001E-2</v>
      </c>
      <c r="I78" s="8">
        <v>4.8499999999999995E-2</v>
      </c>
      <c r="J78" s="7">
        <v>2700000</v>
      </c>
      <c r="K78" s="7">
        <v>100.14</v>
      </c>
      <c r="L78" s="7">
        <v>2703.66</v>
      </c>
      <c r="N78" s="8">
        <v>1.0700000000000001E-2</v>
      </c>
      <c r="O78" s="38"/>
      <c r="P78" s="38"/>
    </row>
    <row r="79" spans="1:16">
      <c r="A79" s="6" t="s">
        <v>774</v>
      </c>
      <c r="B79" s="18">
        <v>8287971</v>
      </c>
      <c r="C79" s="6"/>
      <c r="D79" s="6"/>
      <c r="E79" s="6" t="s">
        <v>775</v>
      </c>
      <c r="F79" s="18">
        <v>10.79</v>
      </c>
      <c r="G79" s="6" t="s">
        <v>56</v>
      </c>
      <c r="H79" s="21">
        <v>4.8000000000000001E-2</v>
      </c>
      <c r="I79" s="8">
        <v>4.8499999999999995E-2</v>
      </c>
      <c r="J79" s="7">
        <v>700000</v>
      </c>
      <c r="K79" s="7">
        <v>99.92</v>
      </c>
      <c r="L79" s="7">
        <v>699.44</v>
      </c>
      <c r="N79" s="8">
        <v>2.8000000000000004E-3</v>
      </c>
      <c r="O79" s="38"/>
      <c r="P79" s="38"/>
    </row>
    <row r="80" spans="1:16">
      <c r="A80" s="6" t="s">
        <v>776</v>
      </c>
      <c r="B80" s="18">
        <v>8286619</v>
      </c>
      <c r="C80" s="6"/>
      <c r="D80" s="6"/>
      <c r="E80" s="6" t="s">
        <v>777</v>
      </c>
      <c r="F80" s="18">
        <v>2.33</v>
      </c>
      <c r="G80" s="6" t="s">
        <v>56</v>
      </c>
      <c r="H80" s="21">
        <v>4.8000000000000001E-2</v>
      </c>
      <c r="I80" s="8">
        <v>0.05</v>
      </c>
      <c r="J80" s="7">
        <v>64000</v>
      </c>
      <c r="K80" s="7">
        <v>132.74</v>
      </c>
      <c r="L80" s="7">
        <v>84.95</v>
      </c>
      <c r="N80" s="8">
        <v>2.9999999999999997E-4</v>
      </c>
      <c r="O80" s="38"/>
      <c r="P80" s="38"/>
    </row>
    <row r="81" spans="1:16">
      <c r="A81" s="6" t="s">
        <v>778</v>
      </c>
      <c r="B81" s="18">
        <v>8287021</v>
      </c>
      <c r="C81" s="6"/>
      <c r="D81" s="6"/>
      <c r="E81" s="6" t="s">
        <v>779</v>
      </c>
      <c r="F81" s="18">
        <v>5.2</v>
      </c>
      <c r="G81" s="6" t="s">
        <v>56</v>
      </c>
      <c r="H81" s="21">
        <v>4.8000000000000001E-2</v>
      </c>
      <c r="I81" s="8">
        <v>5.0099999999999999E-2</v>
      </c>
      <c r="J81" s="7">
        <v>17000</v>
      </c>
      <c r="K81" s="7">
        <v>121.88</v>
      </c>
      <c r="L81" s="7">
        <v>20.72</v>
      </c>
      <c r="N81" s="8">
        <v>1E-4</v>
      </c>
      <c r="O81" s="38"/>
      <c r="P81" s="38"/>
    </row>
    <row r="82" spans="1:16">
      <c r="A82" s="6" t="s">
        <v>780</v>
      </c>
      <c r="B82" s="18">
        <v>8286395</v>
      </c>
      <c r="C82" s="6"/>
      <c r="D82" s="6"/>
      <c r="E82" s="6" t="s">
        <v>781</v>
      </c>
      <c r="F82" s="18">
        <v>0.66</v>
      </c>
      <c r="G82" s="6" t="s">
        <v>56</v>
      </c>
      <c r="H82" s="21">
        <v>4.8000000000000001E-2</v>
      </c>
      <c r="I82" s="8">
        <v>0.05</v>
      </c>
      <c r="J82" s="7">
        <v>761000</v>
      </c>
      <c r="K82" s="7">
        <v>142.47</v>
      </c>
      <c r="L82" s="7">
        <v>1084.17</v>
      </c>
      <c r="N82" s="8">
        <v>4.3E-3</v>
      </c>
      <c r="O82" s="38"/>
      <c r="P82" s="38"/>
    </row>
    <row r="83" spans="1:16">
      <c r="A83" s="6" t="s">
        <v>782</v>
      </c>
      <c r="B83" s="18">
        <v>8286403</v>
      </c>
      <c r="C83" s="6"/>
      <c r="D83" s="6"/>
      <c r="E83" s="6" t="s">
        <v>783</v>
      </c>
      <c r="F83" s="18">
        <v>0.74</v>
      </c>
      <c r="G83" s="6" t="s">
        <v>56</v>
      </c>
      <c r="H83" s="21">
        <v>4.8000000000000001E-2</v>
      </c>
      <c r="I83" s="8">
        <v>4.99E-2</v>
      </c>
      <c r="J83" s="7">
        <v>714000</v>
      </c>
      <c r="K83" s="7">
        <v>141.18</v>
      </c>
      <c r="L83" s="7">
        <v>1008</v>
      </c>
      <c r="N83" s="8">
        <v>4.0000000000000001E-3</v>
      </c>
      <c r="O83" s="38"/>
      <c r="P83" s="38"/>
    </row>
    <row r="84" spans="1:16">
      <c r="A84" s="6" t="s">
        <v>784</v>
      </c>
      <c r="B84" s="18">
        <v>8286411</v>
      </c>
      <c r="C84" s="6"/>
      <c r="D84" s="6"/>
      <c r="E84" s="6" t="s">
        <v>785</v>
      </c>
      <c r="F84" s="18">
        <v>0.82</v>
      </c>
      <c r="G84" s="6" t="s">
        <v>56</v>
      </c>
      <c r="H84" s="21">
        <v>4.8000000000000001E-2</v>
      </c>
      <c r="I84" s="8">
        <v>4.9800000000000004E-2</v>
      </c>
      <c r="J84" s="7">
        <v>500000</v>
      </c>
      <c r="K84" s="7">
        <v>138.66999999999999</v>
      </c>
      <c r="L84" s="7">
        <v>693.34</v>
      </c>
      <c r="N84" s="8">
        <v>2.7000000000000001E-3</v>
      </c>
      <c r="O84" s="38"/>
      <c r="P84" s="38"/>
    </row>
    <row r="85" spans="1:16">
      <c r="A85" s="6" t="s">
        <v>786</v>
      </c>
      <c r="B85" s="18">
        <v>8286429</v>
      </c>
      <c r="C85" s="6"/>
      <c r="D85" s="6"/>
      <c r="E85" s="6" t="s">
        <v>787</v>
      </c>
      <c r="F85" s="18">
        <v>0.91</v>
      </c>
      <c r="G85" s="6" t="s">
        <v>56</v>
      </c>
      <c r="H85" s="21">
        <v>4.8000000000000001E-2</v>
      </c>
      <c r="I85" s="8">
        <v>4.99E-2</v>
      </c>
      <c r="J85" s="7">
        <v>602000</v>
      </c>
      <c r="K85" s="7">
        <v>134.05000000000001</v>
      </c>
      <c r="L85" s="7">
        <v>807.01</v>
      </c>
      <c r="N85" s="8">
        <v>3.2000000000000002E-3</v>
      </c>
      <c r="O85" s="38"/>
      <c r="P85" s="38"/>
    </row>
    <row r="86" spans="1:16">
      <c r="A86" s="6" t="s">
        <v>788</v>
      </c>
      <c r="B86" s="18">
        <v>8286437</v>
      </c>
      <c r="C86" s="6"/>
      <c r="D86" s="6"/>
      <c r="E86" s="6" t="s">
        <v>789</v>
      </c>
      <c r="F86" s="18">
        <v>0.97</v>
      </c>
      <c r="G86" s="6" t="s">
        <v>56</v>
      </c>
      <c r="H86" s="21">
        <v>4.8000000000000001E-2</v>
      </c>
      <c r="I86" s="8">
        <v>4.9699999999999994E-2</v>
      </c>
      <c r="J86" s="7">
        <v>1285000</v>
      </c>
      <c r="K86" s="7">
        <v>135.01</v>
      </c>
      <c r="L86" s="7">
        <v>1734.9</v>
      </c>
      <c r="N86" s="8">
        <v>6.8999999999999999E-3</v>
      </c>
      <c r="O86" s="38"/>
      <c r="P86" s="38"/>
    </row>
    <row r="87" spans="1:16">
      <c r="A87" s="6" t="s">
        <v>790</v>
      </c>
      <c r="B87" s="18">
        <v>8286445</v>
      </c>
      <c r="C87" s="6"/>
      <c r="D87" s="6"/>
      <c r="E87" s="6" t="s">
        <v>791</v>
      </c>
      <c r="F87" s="18">
        <v>1.06</v>
      </c>
      <c r="G87" s="6" t="s">
        <v>56</v>
      </c>
      <c r="H87" s="21">
        <v>4.8000000000000001E-2</v>
      </c>
      <c r="I87" s="8">
        <v>4.9599999999999998E-2</v>
      </c>
      <c r="J87" s="7">
        <v>100000</v>
      </c>
      <c r="K87" s="7">
        <v>134.38</v>
      </c>
      <c r="L87" s="7">
        <v>134.38</v>
      </c>
      <c r="N87" s="8">
        <v>5.0000000000000001E-4</v>
      </c>
      <c r="O87" s="38"/>
      <c r="P87" s="38"/>
    </row>
    <row r="88" spans="1:16">
      <c r="A88" s="6" t="s">
        <v>792</v>
      </c>
      <c r="B88" s="18">
        <v>8286452</v>
      </c>
      <c r="C88" s="6"/>
      <c r="D88" s="6"/>
      <c r="E88" s="6" t="s">
        <v>793</v>
      </c>
      <c r="F88" s="18">
        <v>1.1299999999999999</v>
      </c>
      <c r="G88" s="6" t="s">
        <v>56</v>
      </c>
      <c r="H88" s="21">
        <v>4.8000000000000001E-2</v>
      </c>
      <c r="I88" s="8">
        <v>0.05</v>
      </c>
      <c r="J88" s="7">
        <v>340000</v>
      </c>
      <c r="K88" s="7">
        <v>134.43</v>
      </c>
      <c r="L88" s="7">
        <v>457.08</v>
      </c>
      <c r="N88" s="8">
        <v>1.8E-3</v>
      </c>
      <c r="O88" s="38"/>
      <c r="P88" s="38"/>
    </row>
    <row r="89" spans="1:16">
      <c r="A89" s="6" t="s">
        <v>794</v>
      </c>
      <c r="B89" s="18">
        <v>8286460</v>
      </c>
      <c r="C89" s="6"/>
      <c r="D89" s="6"/>
      <c r="E89" s="6" t="s">
        <v>795</v>
      </c>
      <c r="F89" s="18">
        <v>1.22</v>
      </c>
      <c r="G89" s="6" t="s">
        <v>56</v>
      </c>
      <c r="H89" s="21">
        <v>4.8000000000000001E-2</v>
      </c>
      <c r="I89" s="8">
        <v>4.99E-2</v>
      </c>
      <c r="J89" s="7">
        <v>734000</v>
      </c>
      <c r="K89" s="7">
        <v>134.93</v>
      </c>
      <c r="L89" s="7">
        <v>990.37</v>
      </c>
      <c r="N89" s="8">
        <v>3.9000000000000003E-3</v>
      </c>
      <c r="O89" s="38"/>
      <c r="P89" s="38"/>
    </row>
    <row r="90" spans="1:16">
      <c r="A90" s="6" t="s">
        <v>796</v>
      </c>
      <c r="B90" s="18">
        <v>8286478</v>
      </c>
      <c r="C90" s="6"/>
      <c r="D90" s="6"/>
      <c r="E90" s="6" t="s">
        <v>797</v>
      </c>
      <c r="F90" s="18">
        <v>1.3</v>
      </c>
      <c r="G90" s="6" t="s">
        <v>56</v>
      </c>
      <c r="H90" s="21">
        <v>4.8000000000000001E-2</v>
      </c>
      <c r="I90" s="8">
        <v>0.05</v>
      </c>
      <c r="J90" s="7">
        <v>622000</v>
      </c>
      <c r="K90" s="7">
        <v>134.63</v>
      </c>
      <c r="L90" s="7">
        <v>837.4</v>
      </c>
      <c r="N90" s="8">
        <v>3.3E-3</v>
      </c>
      <c r="O90" s="38"/>
      <c r="P90" s="38"/>
    </row>
    <row r="91" spans="1:16">
      <c r="A91" s="6" t="s">
        <v>798</v>
      </c>
      <c r="B91" s="18">
        <v>8286486</v>
      </c>
      <c r="C91" s="6"/>
      <c r="D91" s="6"/>
      <c r="E91" s="6" t="s">
        <v>799</v>
      </c>
      <c r="F91" s="18">
        <v>1.38</v>
      </c>
      <c r="G91" s="6" t="s">
        <v>56</v>
      </c>
      <c r="H91" s="21">
        <v>4.8000000000000001E-2</v>
      </c>
      <c r="I91" s="8">
        <v>0.05</v>
      </c>
      <c r="J91" s="7">
        <v>595000</v>
      </c>
      <c r="K91" s="7">
        <v>133.69999999999999</v>
      </c>
      <c r="L91" s="7">
        <v>795.53</v>
      </c>
      <c r="N91" s="8">
        <v>3.2000000000000002E-3</v>
      </c>
      <c r="O91" s="38"/>
      <c r="P91" s="38"/>
    </row>
    <row r="92" spans="1:16">
      <c r="A92" s="6" t="s">
        <v>800</v>
      </c>
      <c r="B92" s="18">
        <v>8286494</v>
      </c>
      <c r="C92" s="6"/>
      <c r="D92" s="6"/>
      <c r="E92" s="6" t="s">
        <v>801</v>
      </c>
      <c r="F92" s="18">
        <v>1.43</v>
      </c>
      <c r="G92" s="6" t="s">
        <v>56</v>
      </c>
      <c r="H92" s="21">
        <v>4.8000000000000001E-2</v>
      </c>
      <c r="I92" s="8">
        <v>4.99E-2</v>
      </c>
      <c r="J92" s="7">
        <v>510000</v>
      </c>
      <c r="K92" s="7">
        <v>135.72999999999999</v>
      </c>
      <c r="L92" s="7">
        <v>692.22</v>
      </c>
      <c r="N92" s="8">
        <v>2.7000000000000001E-3</v>
      </c>
      <c r="O92" s="38"/>
      <c r="P92" s="38"/>
    </row>
    <row r="93" spans="1:16">
      <c r="A93" s="6" t="s">
        <v>802</v>
      </c>
      <c r="B93" s="18">
        <v>8286502</v>
      </c>
      <c r="C93" s="6"/>
      <c r="D93" s="6"/>
      <c r="E93" s="6" t="s">
        <v>803</v>
      </c>
      <c r="F93" s="18">
        <v>1.51</v>
      </c>
      <c r="G93" s="6" t="s">
        <v>56</v>
      </c>
      <c r="H93" s="21">
        <v>4.8000000000000001E-2</v>
      </c>
      <c r="I93" s="8">
        <v>4.99E-2</v>
      </c>
      <c r="J93" s="7">
        <v>510000</v>
      </c>
      <c r="K93" s="7">
        <v>134.79</v>
      </c>
      <c r="L93" s="7">
        <v>687.42</v>
      </c>
      <c r="N93" s="8">
        <v>2.7000000000000001E-3</v>
      </c>
      <c r="O93" s="38"/>
      <c r="P93" s="38"/>
    </row>
    <row r="94" spans="1:16">
      <c r="A94" s="6" t="s">
        <v>804</v>
      </c>
      <c r="B94" s="18">
        <v>8286569</v>
      </c>
      <c r="C94" s="6"/>
      <c r="D94" s="6"/>
      <c r="E94" s="6" t="s">
        <v>805</v>
      </c>
      <c r="F94" s="18">
        <v>1.97</v>
      </c>
      <c r="G94" s="6" t="s">
        <v>56</v>
      </c>
      <c r="H94" s="21">
        <v>4.8000000000000001E-2</v>
      </c>
      <c r="I94" s="8">
        <v>4.99E-2</v>
      </c>
      <c r="J94" s="7">
        <v>793000</v>
      </c>
      <c r="K94" s="7">
        <v>132.41999999999999</v>
      </c>
      <c r="L94" s="7">
        <v>1050.1199999999999</v>
      </c>
      <c r="N94" s="8">
        <v>4.1999999999999997E-3</v>
      </c>
      <c r="O94" s="38"/>
      <c r="P94" s="38"/>
    </row>
    <row r="95" spans="1:16">
      <c r="A95" s="6" t="s">
        <v>806</v>
      </c>
      <c r="B95" s="18">
        <v>8286577</v>
      </c>
      <c r="C95" s="6"/>
      <c r="D95" s="6"/>
      <c r="E95" s="6" t="s">
        <v>807</v>
      </c>
      <c r="F95" s="18">
        <v>2.0499999999999998</v>
      </c>
      <c r="G95" s="6" t="s">
        <v>56</v>
      </c>
      <c r="H95" s="21">
        <v>4.8000000000000001E-2</v>
      </c>
      <c r="I95" s="8">
        <v>5.0099999999999999E-2</v>
      </c>
      <c r="J95" s="7">
        <v>381000</v>
      </c>
      <c r="K95" s="7">
        <v>132.49</v>
      </c>
      <c r="L95" s="7">
        <v>504.77</v>
      </c>
      <c r="N95" s="8">
        <v>2E-3</v>
      </c>
      <c r="O95" s="38"/>
      <c r="P95" s="38"/>
    </row>
    <row r="96" spans="1:16">
      <c r="A96" s="6" t="s">
        <v>808</v>
      </c>
      <c r="B96" s="18">
        <v>8286585</v>
      </c>
      <c r="C96" s="6"/>
      <c r="D96" s="6"/>
      <c r="E96" s="6" t="s">
        <v>809</v>
      </c>
      <c r="F96" s="18">
        <v>2.14</v>
      </c>
      <c r="G96" s="6" t="s">
        <v>56</v>
      </c>
      <c r="H96" s="21">
        <v>4.8000000000000001E-2</v>
      </c>
      <c r="I96" s="8">
        <v>0.05</v>
      </c>
      <c r="J96" s="7">
        <v>614000</v>
      </c>
      <c r="K96" s="7">
        <v>132.58000000000001</v>
      </c>
      <c r="L96" s="7">
        <v>814.05</v>
      </c>
      <c r="N96" s="8">
        <v>3.2000000000000002E-3</v>
      </c>
      <c r="O96" s="38"/>
      <c r="P96" s="38"/>
    </row>
    <row r="97" spans="1:16">
      <c r="A97" s="6" t="s">
        <v>810</v>
      </c>
      <c r="B97" s="18">
        <v>8286593</v>
      </c>
      <c r="C97" s="6"/>
      <c r="D97" s="6"/>
      <c r="E97" s="6" t="s">
        <v>811</v>
      </c>
      <c r="F97" s="18">
        <v>2.2200000000000002</v>
      </c>
      <c r="G97" s="6" t="s">
        <v>56</v>
      </c>
      <c r="H97" s="21">
        <v>4.8000000000000001E-2</v>
      </c>
      <c r="I97" s="8">
        <v>0.05</v>
      </c>
      <c r="J97" s="7">
        <v>1000000</v>
      </c>
      <c r="K97" s="7">
        <v>132.43</v>
      </c>
      <c r="L97" s="7">
        <v>1324.26</v>
      </c>
      <c r="N97" s="8">
        <v>5.3E-3</v>
      </c>
      <c r="O97" s="38"/>
      <c r="P97" s="38"/>
    </row>
    <row r="98" spans="1:16">
      <c r="A98" s="6" t="s">
        <v>812</v>
      </c>
      <c r="B98" s="18">
        <v>8286627</v>
      </c>
      <c r="C98" s="6"/>
      <c r="D98" s="6"/>
      <c r="E98" s="6" t="s">
        <v>813</v>
      </c>
      <c r="F98" s="18">
        <v>2.42</v>
      </c>
      <c r="G98" s="6" t="s">
        <v>56</v>
      </c>
      <c r="H98" s="21">
        <v>4.8000000000000001E-2</v>
      </c>
      <c r="I98" s="8">
        <v>4.99E-2</v>
      </c>
      <c r="J98" s="7">
        <v>799000</v>
      </c>
      <c r="K98" s="7">
        <v>131.84</v>
      </c>
      <c r="L98" s="7">
        <v>1053.43</v>
      </c>
      <c r="N98" s="8">
        <v>4.1999999999999997E-3</v>
      </c>
      <c r="O98" s="38"/>
      <c r="P98" s="38"/>
    </row>
    <row r="99" spans="1:16">
      <c r="A99" s="6" t="s">
        <v>814</v>
      </c>
      <c r="B99" s="18">
        <v>8286635</v>
      </c>
      <c r="C99" s="6"/>
      <c r="D99" s="6"/>
      <c r="E99" s="6" t="s">
        <v>815</v>
      </c>
      <c r="F99" s="18">
        <v>2.5</v>
      </c>
      <c r="G99" s="6" t="s">
        <v>56</v>
      </c>
      <c r="H99" s="21">
        <v>4.8000000000000001E-2</v>
      </c>
      <c r="I99" s="8">
        <v>5.0099999999999999E-2</v>
      </c>
      <c r="J99" s="7">
        <v>277000</v>
      </c>
      <c r="K99" s="7">
        <v>130.91999999999999</v>
      </c>
      <c r="L99" s="7">
        <v>362.64</v>
      </c>
      <c r="N99" s="8">
        <v>1.4000000000000002E-3</v>
      </c>
      <c r="O99" s="38"/>
      <c r="P99" s="38"/>
    </row>
    <row r="100" spans="1:16">
      <c r="A100" s="16" t="s">
        <v>816</v>
      </c>
      <c r="B100" s="17"/>
      <c r="C100" s="16"/>
      <c r="D100" s="16"/>
      <c r="E100" s="16"/>
      <c r="F100" s="17">
        <v>4.8099999999999996</v>
      </c>
      <c r="G100" s="16"/>
      <c r="I100" s="20">
        <v>4.8799999999999996E-2</v>
      </c>
      <c r="J100" s="19">
        <v>62291000</v>
      </c>
      <c r="L100" s="19">
        <v>75630.3</v>
      </c>
      <c r="N100" s="20">
        <v>0.2999</v>
      </c>
      <c r="O100" s="38"/>
      <c r="P100" s="38"/>
    </row>
    <row r="101" spans="1:16">
      <c r="O101" s="38"/>
      <c r="P101" s="38"/>
    </row>
    <row r="102" spans="1:16">
      <c r="A102" s="16" t="s">
        <v>817</v>
      </c>
      <c r="B102" s="17"/>
      <c r="C102" s="16"/>
      <c r="D102" s="16"/>
      <c r="E102" s="16"/>
      <c r="G102" s="16"/>
      <c r="O102" s="38"/>
      <c r="P102" s="38"/>
    </row>
    <row r="103" spans="1:16">
      <c r="A103" s="16" t="s">
        <v>818</v>
      </c>
      <c r="B103" s="17"/>
      <c r="C103" s="16"/>
      <c r="D103" s="16"/>
      <c r="E103" s="16"/>
      <c r="G103" s="16"/>
      <c r="J103" s="19">
        <v>0</v>
      </c>
      <c r="L103" s="19">
        <v>0</v>
      </c>
      <c r="N103" s="20">
        <v>0</v>
      </c>
      <c r="O103" s="38"/>
      <c r="P103" s="38"/>
    </row>
    <row r="104" spans="1:16">
      <c r="O104" s="38"/>
      <c r="P104" s="38"/>
    </row>
    <row r="105" spans="1:16">
      <c r="A105" s="16" t="s">
        <v>819</v>
      </c>
      <c r="B105" s="17"/>
      <c r="C105" s="16"/>
      <c r="D105" s="16"/>
      <c r="E105" s="16"/>
      <c r="G105" s="16"/>
      <c r="O105" s="38"/>
      <c r="P105" s="38"/>
    </row>
    <row r="106" spans="1:16">
      <c r="A106" s="16" t="s">
        <v>820</v>
      </c>
      <c r="B106" s="17"/>
      <c r="C106" s="16"/>
      <c r="D106" s="16"/>
      <c r="E106" s="16"/>
      <c r="G106" s="16"/>
      <c r="J106" s="19">
        <v>0</v>
      </c>
      <c r="L106" s="19">
        <v>0</v>
      </c>
      <c r="N106" s="20">
        <v>0</v>
      </c>
      <c r="O106" s="38"/>
      <c r="P106" s="38"/>
    </row>
    <row r="107" spans="1:16">
      <c r="O107" s="38"/>
      <c r="P107" s="38"/>
    </row>
    <row r="108" spans="1:16">
      <c r="A108" s="16" t="s">
        <v>821</v>
      </c>
      <c r="B108" s="17"/>
      <c r="C108" s="16"/>
      <c r="D108" s="16"/>
      <c r="E108" s="16"/>
      <c r="G108" s="16"/>
      <c r="O108" s="38"/>
      <c r="P108" s="38"/>
    </row>
    <row r="109" spans="1:16">
      <c r="A109" s="16" t="s">
        <v>822</v>
      </c>
      <c r="B109" s="17"/>
      <c r="C109" s="16"/>
      <c r="D109" s="16"/>
      <c r="E109" s="16"/>
      <c r="G109" s="16"/>
      <c r="J109" s="19">
        <v>0</v>
      </c>
      <c r="L109" s="19">
        <v>0</v>
      </c>
      <c r="N109" s="20">
        <v>0</v>
      </c>
      <c r="O109" s="38"/>
      <c r="P109" s="38"/>
    </row>
    <row r="110" spans="1:16">
      <c r="O110" s="38"/>
      <c r="P110" s="38"/>
    </row>
    <row r="111" spans="1:16">
      <c r="A111" s="3" t="s">
        <v>823</v>
      </c>
      <c r="B111" s="15"/>
      <c r="C111" s="3"/>
      <c r="D111" s="3"/>
      <c r="E111" s="3"/>
      <c r="F111" s="15">
        <v>4.8099999999999996</v>
      </c>
      <c r="G111" s="3"/>
      <c r="I111" s="11">
        <v>4.8799999999999996E-2</v>
      </c>
      <c r="J111" s="10">
        <v>62291000</v>
      </c>
      <c r="L111" s="10">
        <v>75630.3</v>
      </c>
      <c r="N111" s="11">
        <v>0.2999</v>
      </c>
      <c r="O111" s="38"/>
      <c r="P111" s="38"/>
    </row>
    <row r="112" spans="1:16">
      <c r="O112" s="38"/>
      <c r="P112" s="38"/>
    </row>
    <row r="113" spans="1:16">
      <c r="O113" s="38"/>
      <c r="P113" s="38"/>
    </row>
    <row r="114" spans="1:16">
      <c r="A114" s="3" t="s">
        <v>824</v>
      </c>
      <c r="B114" s="15"/>
      <c r="C114" s="3"/>
      <c r="D114" s="3"/>
      <c r="E114" s="3"/>
      <c r="G114" s="3"/>
      <c r="O114" s="38"/>
      <c r="P114" s="38"/>
    </row>
    <row r="115" spans="1:16">
      <c r="A115" s="16" t="s">
        <v>107</v>
      </c>
      <c r="B115" s="17"/>
      <c r="C115" s="16"/>
      <c r="D115" s="16"/>
      <c r="E115" s="16"/>
      <c r="G115" s="16"/>
      <c r="O115" s="38"/>
      <c r="P115" s="38"/>
    </row>
    <row r="116" spans="1:16">
      <c r="A116" s="16" t="s">
        <v>108</v>
      </c>
      <c r="B116" s="17"/>
      <c r="C116" s="16"/>
      <c r="D116" s="16"/>
      <c r="E116" s="16"/>
      <c r="G116" s="16"/>
      <c r="J116" s="19">
        <v>0</v>
      </c>
      <c r="L116" s="19">
        <v>0</v>
      </c>
      <c r="N116" s="20">
        <v>0</v>
      </c>
      <c r="O116" s="38"/>
      <c r="P116" s="38"/>
    </row>
    <row r="117" spans="1:16">
      <c r="O117" s="38"/>
      <c r="P117" s="38"/>
    </row>
    <row r="118" spans="1:16">
      <c r="A118" s="16" t="s">
        <v>825</v>
      </c>
      <c r="B118" s="17"/>
      <c r="C118" s="16"/>
      <c r="D118" s="16"/>
      <c r="E118" s="16"/>
      <c r="G118" s="16"/>
      <c r="O118" s="38"/>
      <c r="P118" s="38"/>
    </row>
    <row r="119" spans="1:16">
      <c r="A119" s="16" t="s">
        <v>826</v>
      </c>
      <c r="B119" s="17"/>
      <c r="C119" s="16"/>
      <c r="D119" s="16"/>
      <c r="E119" s="16"/>
      <c r="G119" s="16"/>
      <c r="J119" s="19">
        <v>0</v>
      </c>
      <c r="L119" s="19">
        <v>0</v>
      </c>
      <c r="N119" s="20">
        <v>0</v>
      </c>
      <c r="O119" s="38"/>
      <c r="P119" s="38"/>
    </row>
    <row r="120" spans="1:16">
      <c r="O120" s="38"/>
      <c r="P120" s="38"/>
    </row>
    <row r="121" spans="1:16">
      <c r="A121" s="3" t="s">
        <v>827</v>
      </c>
      <c r="B121" s="15"/>
      <c r="C121" s="3"/>
      <c r="D121" s="3"/>
      <c r="E121" s="3"/>
      <c r="G121" s="3"/>
      <c r="J121" s="10">
        <v>0</v>
      </c>
      <c r="L121" s="10">
        <v>0</v>
      </c>
      <c r="N121" s="11">
        <v>0</v>
      </c>
      <c r="O121" s="38"/>
      <c r="P121" s="38"/>
    </row>
    <row r="122" spans="1:16">
      <c r="O122" s="38"/>
      <c r="P122" s="38"/>
    </row>
    <row r="123" spans="1:16">
      <c r="O123" s="38"/>
      <c r="P123" s="38"/>
    </row>
    <row r="124" spans="1:16">
      <c r="A124" s="3" t="s">
        <v>112</v>
      </c>
      <c r="B124" s="15"/>
      <c r="C124" s="3"/>
      <c r="D124" s="3"/>
      <c r="E124" s="3"/>
      <c r="F124" s="15">
        <v>4.8099999999999996</v>
      </c>
      <c r="G124" s="3"/>
      <c r="I124" s="11">
        <v>4.8799999999999996E-2</v>
      </c>
      <c r="J124" s="10">
        <v>62291000</v>
      </c>
      <c r="L124" s="10">
        <v>75630.3</v>
      </c>
      <c r="N124" s="11">
        <v>0.2999</v>
      </c>
      <c r="O124" s="38"/>
      <c r="P124" s="38"/>
    </row>
    <row r="127" spans="1:16">
      <c r="A127" s="6" t="s">
        <v>77</v>
      </c>
      <c r="B127" s="18"/>
      <c r="C127" s="6"/>
      <c r="D127" s="6"/>
      <c r="E127" s="6"/>
      <c r="G127" s="6"/>
    </row>
    <row r="131" spans="1:1">
      <c r="A131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O47"/>
  <sheetViews>
    <sheetView rightToLeft="1" workbookViewId="0"/>
  </sheetViews>
  <sheetFormatPr defaultColWidth="9.28515625" defaultRowHeight="12.75"/>
  <cols>
    <col min="1" max="1" width="37.5703125" customWidth="1"/>
    <col min="2" max="2" width="9.140625" bestFit="1" customWidth="1"/>
    <col min="3" max="3" width="8.8554687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828</v>
      </c>
    </row>
    <row r="7" spans="1:15">
      <c r="A7" s="3" t="s">
        <v>40</v>
      </c>
      <c r="B7" s="3" t="s">
        <v>41</v>
      </c>
      <c r="C7" s="3" t="s">
        <v>114</v>
      </c>
      <c r="D7" s="3" t="s">
        <v>43</v>
      </c>
      <c r="E7" s="3" t="s">
        <v>44</v>
      </c>
      <c r="F7" s="3" t="s">
        <v>79</v>
      </c>
      <c r="G7" s="3" t="s">
        <v>80</v>
      </c>
      <c r="H7" s="3" t="s">
        <v>45</v>
      </c>
      <c r="I7" s="3" t="s">
        <v>46</v>
      </c>
      <c r="J7" s="3" t="s">
        <v>47</v>
      </c>
      <c r="K7" s="3" t="s">
        <v>81</v>
      </c>
      <c r="L7" s="3" t="s">
        <v>33</v>
      </c>
      <c r="M7" s="3" t="s">
        <v>653</v>
      </c>
      <c r="N7" s="3" t="s">
        <v>82</v>
      </c>
      <c r="O7" s="3" t="s">
        <v>49</v>
      </c>
    </row>
    <row r="8" spans="1:15" ht="13.5" thickBot="1">
      <c r="A8" s="4"/>
      <c r="B8" s="4"/>
      <c r="C8" s="4"/>
      <c r="D8" s="4"/>
      <c r="E8" s="4"/>
      <c r="F8" s="4" t="s">
        <v>83</v>
      </c>
      <c r="G8" s="4" t="s">
        <v>84</v>
      </c>
      <c r="H8" s="4"/>
      <c r="I8" s="4" t="s">
        <v>50</v>
      </c>
      <c r="J8" s="4" t="s">
        <v>50</v>
      </c>
      <c r="K8" s="4" t="s">
        <v>85</v>
      </c>
      <c r="L8" s="4" t="s">
        <v>86</v>
      </c>
      <c r="M8" s="4" t="s">
        <v>51</v>
      </c>
      <c r="N8" s="4" t="s">
        <v>50</v>
      </c>
      <c r="O8" s="4" t="s">
        <v>50</v>
      </c>
    </row>
    <row r="11" spans="1:15">
      <c r="A11" s="3" t="s">
        <v>829</v>
      </c>
      <c r="B11" s="15"/>
      <c r="C11" s="3"/>
      <c r="D11" s="3"/>
      <c r="E11" s="3"/>
      <c r="F11" s="3"/>
      <c r="H11" s="3"/>
    </row>
    <row r="14" spans="1:15">
      <c r="A14" s="3" t="s">
        <v>830</v>
      </c>
      <c r="B14" s="15"/>
      <c r="C14" s="3"/>
      <c r="D14" s="3"/>
      <c r="E14" s="3"/>
      <c r="F14" s="3"/>
      <c r="H14" s="3"/>
    </row>
    <row r="15" spans="1:15">
      <c r="A15" s="16" t="s">
        <v>831</v>
      </c>
      <c r="B15" s="17"/>
      <c r="C15" s="16"/>
      <c r="D15" s="16"/>
      <c r="E15" s="16"/>
      <c r="F15" s="16"/>
      <c r="H15" s="16"/>
    </row>
    <row r="16" spans="1:15">
      <c r="A16" s="16" t="s">
        <v>832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833</v>
      </c>
      <c r="B18" s="17"/>
      <c r="C18" s="16"/>
      <c r="D18" s="16"/>
      <c r="E18" s="16"/>
      <c r="F18" s="16"/>
      <c r="H18" s="16"/>
    </row>
    <row r="19" spans="1:15">
      <c r="A19" s="16" t="s">
        <v>834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121</v>
      </c>
      <c r="B21" s="17"/>
      <c r="C21" s="16"/>
      <c r="D21" s="16"/>
      <c r="E21" s="16"/>
      <c r="F21" s="16"/>
      <c r="H21" s="16"/>
    </row>
    <row r="22" spans="1:15">
      <c r="A22" s="16" t="s">
        <v>122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835</v>
      </c>
      <c r="B24" s="17"/>
      <c r="C24" s="16"/>
      <c r="D24" s="16"/>
      <c r="E24" s="16"/>
      <c r="F24" s="16"/>
      <c r="H24" s="16"/>
    </row>
    <row r="25" spans="1:15">
      <c r="A25" s="16" t="s">
        <v>836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3" t="s">
        <v>837</v>
      </c>
      <c r="B27" s="15"/>
      <c r="C27" s="3"/>
      <c r="D27" s="3"/>
      <c r="E27" s="3"/>
      <c r="F27" s="3"/>
      <c r="H27" s="3"/>
      <c r="K27" s="10">
        <v>0</v>
      </c>
      <c r="M27" s="10">
        <v>0</v>
      </c>
      <c r="O27" s="11">
        <v>0</v>
      </c>
    </row>
    <row r="30" spans="1:15">
      <c r="A30" s="3" t="s">
        <v>838</v>
      </c>
      <c r="B30" s="15"/>
      <c r="C30" s="3"/>
      <c r="D30" s="3"/>
      <c r="E30" s="3"/>
      <c r="F30" s="3"/>
      <c r="H30" s="3"/>
    </row>
    <row r="31" spans="1:15">
      <c r="A31" s="16" t="s">
        <v>839</v>
      </c>
      <c r="B31" s="17"/>
      <c r="C31" s="16"/>
      <c r="D31" s="16"/>
      <c r="E31" s="16"/>
      <c r="F31" s="16"/>
      <c r="H31" s="16"/>
    </row>
    <row r="32" spans="1:15">
      <c r="A32" s="16" t="s">
        <v>840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16" t="s">
        <v>841</v>
      </c>
      <c r="B34" s="17"/>
      <c r="C34" s="16"/>
      <c r="D34" s="16"/>
      <c r="E34" s="16"/>
      <c r="F34" s="16"/>
      <c r="H34" s="16"/>
    </row>
    <row r="35" spans="1:15">
      <c r="A35" s="16" t="s">
        <v>842</v>
      </c>
      <c r="B35" s="17"/>
      <c r="C35" s="16"/>
      <c r="D35" s="16"/>
      <c r="E35" s="16"/>
      <c r="F35" s="16"/>
      <c r="H35" s="16"/>
      <c r="K35" s="19">
        <v>0</v>
      </c>
      <c r="M35" s="19">
        <v>0</v>
      </c>
      <c r="O35" s="20">
        <v>0</v>
      </c>
    </row>
    <row r="37" spans="1:15">
      <c r="A37" s="3" t="s">
        <v>843</v>
      </c>
      <c r="B37" s="15"/>
      <c r="C37" s="3"/>
      <c r="D37" s="3"/>
      <c r="E37" s="3"/>
      <c r="F37" s="3"/>
      <c r="H37" s="3"/>
      <c r="K37" s="10">
        <v>0</v>
      </c>
      <c r="M37" s="10">
        <v>0</v>
      </c>
      <c r="O37" s="11">
        <v>0</v>
      </c>
    </row>
    <row r="40" spans="1:15">
      <c r="A40" s="3" t="s">
        <v>844</v>
      </c>
      <c r="B40" s="15"/>
      <c r="C40" s="3"/>
      <c r="D40" s="3"/>
      <c r="E40" s="3"/>
      <c r="F40" s="3"/>
      <c r="H40" s="3"/>
      <c r="K40" s="10">
        <v>0</v>
      </c>
      <c r="M40" s="10">
        <v>0</v>
      </c>
      <c r="O40" s="11">
        <v>0</v>
      </c>
    </row>
    <row r="43" spans="1:15">
      <c r="A43" s="6" t="s">
        <v>77</v>
      </c>
      <c r="B43" s="18"/>
      <c r="C43" s="6"/>
      <c r="D43" s="6"/>
      <c r="E43" s="6"/>
      <c r="F43" s="6"/>
      <c r="H43" s="6"/>
    </row>
    <row r="47" spans="1:15">
      <c r="A47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R63"/>
  <sheetViews>
    <sheetView rightToLeft="1" workbookViewId="0"/>
  </sheetViews>
  <sheetFormatPr defaultColWidth="9.28515625" defaultRowHeight="12.75"/>
  <cols>
    <col min="1" max="1" width="4.28515625" style="34" customWidth="1"/>
    <col min="2" max="2" width="34.28515625" customWidth="1"/>
    <col min="3" max="3" width="10.5703125" bestFit="1" customWidth="1"/>
    <col min="4" max="4" width="14.85546875" bestFit="1" customWidth="1"/>
    <col min="5" max="5" width="5" bestFit="1" customWidth="1"/>
    <col min="6" max="6" width="8.140625" bestFit="1" customWidth="1"/>
    <col min="7" max="7" width="11.5703125" bestFit="1" customWidth="1"/>
    <col min="8" max="8" width="5.28515625" bestFit="1" customWidth="1"/>
    <col min="9" max="9" width="8.42578125" bestFit="1" customWidth="1"/>
    <col min="10" max="10" width="10.5703125" bestFit="1" customWidth="1"/>
    <col min="11" max="11" width="12.42578125" bestFit="1" customWidth="1"/>
    <col min="12" max="12" width="11.7109375" bestFit="1" customWidth="1"/>
    <col min="13" max="13" width="6.5703125" bestFit="1" customWidth="1"/>
    <col min="14" max="14" width="8.140625" bestFit="1" customWidth="1"/>
    <col min="15" max="15" width="19.28515625" bestFit="1" customWidth="1"/>
    <col min="16" max="16" width="16.5703125" bestFit="1" customWidth="1"/>
  </cols>
  <sheetData>
    <row r="2" spans="2:18" ht="18">
      <c r="B2" s="1" t="s">
        <v>0</v>
      </c>
    </row>
    <row r="4" spans="2:18" ht="18">
      <c r="B4" s="1" t="s">
        <v>845</v>
      </c>
    </row>
    <row r="7" spans="2:18">
      <c r="B7" s="3" t="s">
        <v>40</v>
      </c>
      <c r="C7" s="3" t="s">
        <v>41</v>
      </c>
      <c r="D7" s="3" t="s">
        <v>114</v>
      </c>
      <c r="E7" s="3" t="s">
        <v>43</v>
      </c>
      <c r="F7" s="3" t="s">
        <v>44</v>
      </c>
      <c r="G7" s="3" t="s">
        <v>79</v>
      </c>
      <c r="H7" s="3" t="s">
        <v>80</v>
      </c>
      <c r="I7" s="3" t="s">
        <v>45</v>
      </c>
      <c r="J7" s="3" t="s">
        <v>46</v>
      </c>
      <c r="K7" s="3" t="s">
        <v>47</v>
      </c>
      <c r="L7" s="3" t="s">
        <v>81</v>
      </c>
      <c r="M7" s="3" t="s">
        <v>33</v>
      </c>
      <c r="N7" s="3" t="s">
        <v>653</v>
      </c>
      <c r="O7" s="3" t="s">
        <v>82</v>
      </c>
      <c r="P7" s="3" t="s">
        <v>49</v>
      </c>
    </row>
    <row r="8" spans="2:18" ht="13.5" thickBot="1">
      <c r="B8" s="4"/>
      <c r="C8" s="4"/>
      <c r="D8" s="4"/>
      <c r="E8" s="4"/>
      <c r="F8" s="4"/>
      <c r="G8" s="4" t="s">
        <v>83</v>
      </c>
      <c r="H8" s="4" t="s">
        <v>84</v>
      </c>
      <c r="I8" s="4"/>
      <c r="J8" s="4" t="s">
        <v>50</v>
      </c>
      <c r="K8" s="4" t="s">
        <v>50</v>
      </c>
      <c r="L8" s="4" t="s">
        <v>85</v>
      </c>
      <c r="M8" s="4" t="s">
        <v>86</v>
      </c>
      <c r="N8" s="4" t="s">
        <v>51</v>
      </c>
      <c r="O8" s="4" t="s">
        <v>50</v>
      </c>
      <c r="P8" s="4" t="s">
        <v>50</v>
      </c>
    </row>
    <row r="11" spans="2:18">
      <c r="B11" s="3" t="s">
        <v>846</v>
      </c>
      <c r="C11" s="15"/>
      <c r="D11" s="3"/>
      <c r="E11" s="3"/>
      <c r="F11" s="3"/>
      <c r="G11" s="3"/>
      <c r="I11" s="3"/>
    </row>
    <row r="14" spans="2:18">
      <c r="B14" s="3" t="s">
        <v>847</v>
      </c>
      <c r="C14" s="15"/>
      <c r="D14" s="3"/>
      <c r="E14" s="3"/>
      <c r="F14" s="3"/>
      <c r="G14" s="3"/>
      <c r="I14" s="3"/>
    </row>
    <row r="15" spans="2:18">
      <c r="B15" s="16" t="s">
        <v>848</v>
      </c>
      <c r="C15" s="17"/>
      <c r="D15" s="16"/>
      <c r="E15" s="16"/>
      <c r="F15" s="16"/>
      <c r="G15" s="16"/>
      <c r="I15" s="16"/>
    </row>
    <row r="16" spans="2:18">
      <c r="B16" s="6" t="s">
        <v>849</v>
      </c>
      <c r="C16" s="18">
        <v>1098698</v>
      </c>
      <c r="D16" s="6" t="s">
        <v>850</v>
      </c>
      <c r="E16" s="6" t="s">
        <v>851</v>
      </c>
      <c r="F16" s="6" t="s">
        <v>140</v>
      </c>
      <c r="G16" s="6" t="s">
        <v>852</v>
      </c>
      <c r="H16" s="18">
        <v>4.04</v>
      </c>
      <c r="I16" s="6" t="s">
        <v>56</v>
      </c>
      <c r="J16" s="8">
        <v>0.05</v>
      </c>
      <c r="K16" s="8">
        <v>1.54E-2</v>
      </c>
      <c r="L16" s="7">
        <v>283334.39</v>
      </c>
      <c r="M16" s="7">
        <v>133.69</v>
      </c>
      <c r="N16" s="7">
        <v>378.79</v>
      </c>
      <c r="O16" s="8">
        <v>3.8E-3</v>
      </c>
      <c r="P16" s="8">
        <v>1.5E-3</v>
      </c>
      <c r="Q16" s="38"/>
      <c r="R16" s="38"/>
    </row>
    <row r="17" spans="1:18">
      <c r="B17" s="6" t="s">
        <v>853</v>
      </c>
      <c r="C17" s="18">
        <v>1096791</v>
      </c>
      <c r="D17" s="6" t="s">
        <v>182</v>
      </c>
      <c r="E17" s="6" t="s">
        <v>139</v>
      </c>
      <c r="F17" s="6" t="s">
        <v>143</v>
      </c>
      <c r="G17" s="6" t="s">
        <v>854</v>
      </c>
      <c r="H17" s="18">
        <v>0.26</v>
      </c>
      <c r="I17" s="6" t="s">
        <v>56</v>
      </c>
      <c r="J17" s="8">
        <v>4.9000000000000002E-2</v>
      </c>
      <c r="K17" s="8">
        <v>4.5000000000000005E-3</v>
      </c>
      <c r="L17" s="7">
        <v>166667.01</v>
      </c>
      <c r="M17" s="7">
        <v>120.62</v>
      </c>
      <c r="N17" s="7">
        <v>201.03</v>
      </c>
      <c r="P17" s="8">
        <v>8.0000000000000004E-4</v>
      </c>
      <c r="Q17" s="38"/>
      <c r="R17" s="38"/>
    </row>
    <row r="18" spans="1:18">
      <c r="B18" s="6" t="s">
        <v>855</v>
      </c>
      <c r="C18" s="18">
        <v>1093491</v>
      </c>
      <c r="D18" s="6" t="s">
        <v>194</v>
      </c>
      <c r="E18" s="6" t="s">
        <v>142</v>
      </c>
      <c r="F18" s="6" t="s">
        <v>140</v>
      </c>
      <c r="G18" s="6" t="s">
        <v>856</v>
      </c>
      <c r="H18" s="18">
        <v>3.57</v>
      </c>
      <c r="I18" s="6" t="s">
        <v>56</v>
      </c>
      <c r="J18" s="8">
        <v>4.9500000000000002E-2</v>
      </c>
      <c r="K18" s="8">
        <v>2.29E-2</v>
      </c>
      <c r="L18" s="7">
        <v>128318.73</v>
      </c>
      <c r="M18" s="7">
        <v>133.15</v>
      </c>
      <c r="N18" s="7">
        <v>170.86</v>
      </c>
      <c r="P18" s="8">
        <v>7.000000000000001E-4</v>
      </c>
      <c r="Q18" s="38"/>
      <c r="R18" s="38"/>
    </row>
    <row r="19" spans="1:18">
      <c r="B19" s="6" t="s">
        <v>857</v>
      </c>
      <c r="C19" s="18">
        <v>6626337</v>
      </c>
      <c r="D19" s="6" t="s">
        <v>138</v>
      </c>
      <c r="E19" s="6" t="s">
        <v>142</v>
      </c>
      <c r="F19" s="6" t="s">
        <v>140</v>
      </c>
      <c r="G19" s="6" t="s">
        <v>858</v>
      </c>
      <c r="H19" s="18">
        <v>2.85</v>
      </c>
      <c r="I19" s="6" t="s">
        <v>56</v>
      </c>
      <c r="J19" s="8">
        <v>6.5000000000000002E-2</v>
      </c>
      <c r="K19" s="8">
        <v>1.1599999999999999E-2</v>
      </c>
      <c r="L19" s="7">
        <v>100000</v>
      </c>
      <c r="M19" s="7">
        <v>138.97999999999999</v>
      </c>
      <c r="N19" s="7">
        <v>138.97999999999999</v>
      </c>
      <c r="P19" s="8">
        <v>5.9999999999999995E-4</v>
      </c>
      <c r="Q19" s="38"/>
      <c r="R19" s="38"/>
    </row>
    <row r="20" spans="1:18">
      <c r="B20" s="6" t="s">
        <v>859</v>
      </c>
      <c r="C20" s="18">
        <v>1093533</v>
      </c>
      <c r="D20" s="6" t="s">
        <v>149</v>
      </c>
      <c r="E20" s="6" t="s">
        <v>142</v>
      </c>
      <c r="F20" s="6" t="s">
        <v>143</v>
      </c>
      <c r="G20" s="6" t="s">
        <v>860</v>
      </c>
      <c r="H20" s="18">
        <v>2.0699999999999998</v>
      </c>
      <c r="I20" s="6" t="s">
        <v>56</v>
      </c>
      <c r="J20" s="8">
        <v>4.9500000000000002E-2</v>
      </c>
      <c r="K20" s="8">
        <v>1.1299999999999999E-2</v>
      </c>
      <c r="L20" s="7">
        <v>462957.32</v>
      </c>
      <c r="M20" s="7">
        <v>131.13999999999999</v>
      </c>
      <c r="N20" s="7">
        <v>607.12</v>
      </c>
      <c r="O20" s="8">
        <v>1.9E-3</v>
      </c>
      <c r="P20" s="8">
        <v>2.3999999999999998E-3</v>
      </c>
      <c r="Q20" s="38"/>
      <c r="R20" s="38"/>
    </row>
    <row r="21" spans="1:18">
      <c r="B21" s="6" t="s">
        <v>861</v>
      </c>
      <c r="C21" s="18">
        <v>7341621</v>
      </c>
      <c r="D21" s="6" t="s">
        <v>138</v>
      </c>
      <c r="E21" s="6" t="s">
        <v>150</v>
      </c>
      <c r="F21" s="6" t="s">
        <v>140</v>
      </c>
      <c r="G21" s="6" t="s">
        <v>862</v>
      </c>
      <c r="H21" s="18">
        <v>0.57999999999999996</v>
      </c>
      <c r="I21" s="6" t="s">
        <v>56</v>
      </c>
      <c r="J21" s="8">
        <v>0.06</v>
      </c>
      <c r="K21" s="8">
        <v>8.1000000000000013E-3</v>
      </c>
      <c r="L21" s="7">
        <v>40000</v>
      </c>
      <c r="M21" s="7">
        <v>143.12</v>
      </c>
      <c r="N21" s="7">
        <v>57.25</v>
      </c>
      <c r="P21" s="8">
        <v>2.0000000000000001E-4</v>
      </c>
      <c r="Q21" s="38"/>
      <c r="R21" s="38"/>
    </row>
    <row r="22" spans="1:18">
      <c r="B22" s="6" t="s">
        <v>863</v>
      </c>
      <c r="C22" s="18">
        <v>1127083</v>
      </c>
      <c r="D22" s="32" t="s">
        <v>1100</v>
      </c>
      <c r="E22" s="6" t="s">
        <v>150</v>
      </c>
      <c r="F22" s="6" t="s">
        <v>143</v>
      </c>
      <c r="G22" s="6" t="s">
        <v>864</v>
      </c>
      <c r="H22" s="18">
        <v>1.71</v>
      </c>
      <c r="I22" s="6" t="s">
        <v>56</v>
      </c>
      <c r="J22" s="8">
        <v>4.2999999999999997E-2</v>
      </c>
      <c r="K22" s="8">
        <v>1.9699999999999999E-2</v>
      </c>
      <c r="L22" s="7">
        <v>1213864.68</v>
      </c>
      <c r="M22" s="7">
        <v>104.46</v>
      </c>
      <c r="N22" s="7">
        <v>1268</v>
      </c>
      <c r="P22" s="8">
        <v>5.0000000000000001E-3</v>
      </c>
      <c r="Q22" s="38"/>
      <c r="R22" s="38"/>
    </row>
    <row r="23" spans="1:18">
      <c r="B23" s="6" t="s">
        <v>865</v>
      </c>
      <c r="C23" s="18">
        <v>1124643</v>
      </c>
      <c r="D23" s="32" t="s">
        <v>1100</v>
      </c>
      <c r="E23" s="6" t="s">
        <v>150</v>
      </c>
      <c r="F23" s="6" t="s">
        <v>143</v>
      </c>
      <c r="G23" s="6" t="s">
        <v>866</v>
      </c>
      <c r="H23" s="18">
        <v>1.37</v>
      </c>
      <c r="I23" s="6" t="s">
        <v>56</v>
      </c>
      <c r="J23" s="8">
        <v>4.2000000000000003E-2</v>
      </c>
      <c r="K23" s="8">
        <v>2.58E-2</v>
      </c>
      <c r="L23" s="7">
        <v>422157.09</v>
      </c>
      <c r="M23" s="7">
        <v>103.95</v>
      </c>
      <c r="N23" s="7">
        <v>438.83</v>
      </c>
      <c r="P23" s="8">
        <v>1.7000000000000001E-3</v>
      </c>
      <c r="Q23" s="38"/>
      <c r="R23" s="38"/>
    </row>
    <row r="24" spans="1:18">
      <c r="B24" s="6" t="s">
        <v>867</v>
      </c>
      <c r="C24" s="18">
        <v>1088129</v>
      </c>
      <c r="D24" s="6" t="s">
        <v>256</v>
      </c>
      <c r="E24" s="6" t="s">
        <v>186</v>
      </c>
      <c r="F24" s="6" t="s">
        <v>143</v>
      </c>
      <c r="G24" s="6" t="s">
        <v>724</v>
      </c>
      <c r="H24" s="18">
        <v>1.05</v>
      </c>
      <c r="I24" s="6" t="s">
        <v>56</v>
      </c>
      <c r="J24" s="8">
        <v>5.9000000000000004E-2</v>
      </c>
      <c r="K24" s="8">
        <v>2.4500000000000001E-2</v>
      </c>
      <c r="L24" s="7">
        <v>66666.67</v>
      </c>
      <c r="M24" s="7">
        <v>128.54</v>
      </c>
      <c r="N24" s="7">
        <v>85.69</v>
      </c>
      <c r="P24" s="8">
        <v>2.9999999999999997E-4</v>
      </c>
      <c r="Q24" s="38"/>
      <c r="R24" s="38"/>
    </row>
    <row r="25" spans="1:18">
      <c r="B25" s="6" t="s">
        <v>868</v>
      </c>
      <c r="C25" s="18">
        <v>6620280</v>
      </c>
      <c r="D25" s="6" t="s">
        <v>138</v>
      </c>
      <c r="E25" s="6" t="s">
        <v>186</v>
      </c>
      <c r="F25" s="6" t="s">
        <v>140</v>
      </c>
      <c r="G25" s="6" t="s">
        <v>869</v>
      </c>
      <c r="H25" s="18">
        <v>7.83</v>
      </c>
      <c r="I25" s="6" t="s">
        <v>56</v>
      </c>
      <c r="J25" s="8">
        <v>5.7500000000000002E-2</v>
      </c>
      <c r="K25" s="8">
        <v>2.5399999999999999E-2</v>
      </c>
      <c r="L25" s="7">
        <v>93095</v>
      </c>
      <c r="M25" s="7">
        <v>149.69</v>
      </c>
      <c r="N25" s="7">
        <v>139.35</v>
      </c>
      <c r="P25" s="8">
        <v>5.9999999999999995E-4</v>
      </c>
      <c r="Q25" s="38"/>
      <c r="R25" s="38"/>
    </row>
    <row r="26" spans="1:18">
      <c r="A26" s="34" t="s">
        <v>1101</v>
      </c>
      <c r="B26" s="6" t="s">
        <v>870</v>
      </c>
      <c r="C26" s="18">
        <v>1092774</v>
      </c>
      <c r="D26" s="6" t="s">
        <v>149</v>
      </c>
      <c r="E26" s="6" t="s">
        <v>212</v>
      </c>
      <c r="F26" s="6" t="s">
        <v>140</v>
      </c>
      <c r="G26" s="6" t="s">
        <v>871</v>
      </c>
      <c r="H26" s="18">
        <v>3.44</v>
      </c>
      <c r="I26" s="6" t="s">
        <v>56</v>
      </c>
      <c r="J26" s="8">
        <v>6.7000000000000004E-2</v>
      </c>
      <c r="K26" s="8">
        <v>6.7299999999999999E-2</v>
      </c>
      <c r="L26" s="7">
        <v>436143.96</v>
      </c>
      <c r="M26" s="7">
        <v>124.43</v>
      </c>
      <c r="N26" s="7">
        <v>542.69000000000005</v>
      </c>
      <c r="P26" s="8">
        <v>2.2000000000000001E-3</v>
      </c>
      <c r="Q26" s="38"/>
      <c r="R26" s="38"/>
    </row>
    <row r="27" spans="1:18">
      <c r="B27" s="6" t="s">
        <v>872</v>
      </c>
      <c r="C27" s="18">
        <v>1121490</v>
      </c>
      <c r="D27" s="6" t="s">
        <v>194</v>
      </c>
      <c r="E27" s="6" t="s">
        <v>212</v>
      </c>
      <c r="F27" s="6" t="s">
        <v>140</v>
      </c>
      <c r="G27" s="6" t="s">
        <v>873</v>
      </c>
      <c r="H27" s="18">
        <v>3.43</v>
      </c>
      <c r="I27" s="6" t="s">
        <v>56</v>
      </c>
      <c r="J27" s="8">
        <v>5.8499999999999996E-2</v>
      </c>
      <c r="K27" s="8">
        <v>4.6900000000000004E-2</v>
      </c>
      <c r="L27" s="7">
        <v>1200000</v>
      </c>
      <c r="M27" s="7">
        <v>109.64</v>
      </c>
      <c r="N27" s="7">
        <v>1315.68</v>
      </c>
      <c r="P27" s="8">
        <v>5.1999999999999998E-3</v>
      </c>
      <c r="Q27" s="38"/>
      <c r="R27" s="38"/>
    </row>
    <row r="28" spans="1:18">
      <c r="B28" s="6" t="s">
        <v>874</v>
      </c>
      <c r="C28" s="18">
        <v>7560014</v>
      </c>
      <c r="D28" s="6" t="s">
        <v>180</v>
      </c>
      <c r="E28" s="6" t="s">
        <v>264</v>
      </c>
      <c r="F28" s="6" t="s">
        <v>143</v>
      </c>
      <c r="G28" s="6" t="s">
        <v>875</v>
      </c>
      <c r="H28" s="18">
        <v>1.49</v>
      </c>
      <c r="I28" s="6" t="s">
        <v>56</v>
      </c>
      <c r="J28" s="30">
        <v>5.7000000000000002E-2</v>
      </c>
      <c r="K28" s="8">
        <v>0.1128</v>
      </c>
      <c r="L28" s="7">
        <v>44486.95</v>
      </c>
      <c r="M28" s="7">
        <v>114.36</v>
      </c>
      <c r="N28" s="7">
        <v>50.88</v>
      </c>
      <c r="O28" s="8">
        <v>4.0000000000000002E-4</v>
      </c>
      <c r="P28" s="8">
        <v>2.0000000000000001E-4</v>
      </c>
      <c r="Q28" s="38"/>
      <c r="R28" s="38"/>
    </row>
    <row r="29" spans="1:18">
      <c r="B29" s="6" t="s">
        <v>876</v>
      </c>
      <c r="C29" s="18">
        <v>6510010</v>
      </c>
      <c r="D29" s="6" t="s">
        <v>194</v>
      </c>
      <c r="E29" s="6" t="s">
        <v>877</v>
      </c>
      <c r="F29" s="6" t="s">
        <v>140</v>
      </c>
      <c r="G29" s="6" t="s">
        <v>878</v>
      </c>
      <c r="H29" s="18">
        <v>3.32</v>
      </c>
      <c r="I29" s="6" t="s">
        <v>56</v>
      </c>
      <c r="J29" s="8">
        <v>5.4000000000000006E-2</v>
      </c>
      <c r="K29" s="8">
        <v>0.10800000000000001</v>
      </c>
      <c r="L29" s="7">
        <v>500000</v>
      </c>
      <c r="M29" s="7">
        <v>107.55</v>
      </c>
      <c r="N29" s="7">
        <v>537.75</v>
      </c>
      <c r="P29" s="8">
        <v>2.0999999999999999E-3</v>
      </c>
      <c r="Q29" s="38"/>
      <c r="R29" s="38"/>
    </row>
    <row r="30" spans="1:18">
      <c r="B30" s="6" t="s">
        <v>879</v>
      </c>
      <c r="C30" s="18">
        <v>1109180</v>
      </c>
      <c r="D30" s="6" t="s">
        <v>880</v>
      </c>
      <c r="E30" s="6"/>
      <c r="F30" s="6"/>
      <c r="G30" s="6" t="s">
        <v>881</v>
      </c>
      <c r="I30" s="6" t="s">
        <v>56</v>
      </c>
      <c r="J30" s="8">
        <v>6.1500000000000006E-2</v>
      </c>
      <c r="K30" s="8"/>
      <c r="L30" s="7">
        <v>150000</v>
      </c>
      <c r="M30" s="7">
        <v>0</v>
      </c>
      <c r="N30" s="7">
        <v>0</v>
      </c>
      <c r="O30" s="8">
        <v>8.0000000000000004E-4</v>
      </c>
      <c r="P30" s="8">
        <v>0</v>
      </c>
      <c r="Q30" s="38"/>
    </row>
    <row r="31" spans="1:18">
      <c r="B31" s="6" t="s">
        <v>882</v>
      </c>
      <c r="C31" s="18">
        <v>1126770</v>
      </c>
      <c r="D31" s="6"/>
      <c r="E31" s="6"/>
      <c r="F31" s="6"/>
      <c r="G31" s="6" t="s">
        <v>881</v>
      </c>
      <c r="I31" s="6" t="s">
        <v>56</v>
      </c>
      <c r="J31" s="8">
        <v>6.1500000000000006E-2</v>
      </c>
      <c r="K31" s="8"/>
      <c r="L31" s="7">
        <v>30000</v>
      </c>
      <c r="M31" s="7">
        <v>0</v>
      </c>
      <c r="N31" s="7">
        <v>0</v>
      </c>
      <c r="O31" s="8">
        <v>2.0000000000000001E-4</v>
      </c>
      <c r="P31" s="8">
        <v>0</v>
      </c>
      <c r="Q31" s="38"/>
    </row>
    <row r="32" spans="1:18">
      <c r="B32" s="16" t="s">
        <v>883</v>
      </c>
      <c r="C32" s="17"/>
      <c r="D32" s="16"/>
      <c r="E32" s="16"/>
      <c r="F32" s="16"/>
      <c r="G32" s="16"/>
      <c r="H32" s="17">
        <v>2.62</v>
      </c>
      <c r="I32" s="16"/>
      <c r="J32" s="22"/>
      <c r="K32" s="20">
        <v>4.9800000000000004E-2</v>
      </c>
      <c r="L32" s="19">
        <v>5337691.8</v>
      </c>
      <c r="N32" s="19">
        <v>5932.91</v>
      </c>
      <c r="P32" s="20">
        <v>2.35E-2</v>
      </c>
      <c r="Q32" s="38"/>
    </row>
    <row r="33" spans="2:17">
      <c r="J33" s="22"/>
      <c r="Q33" s="38"/>
    </row>
    <row r="34" spans="2:17">
      <c r="B34" s="16" t="s">
        <v>884</v>
      </c>
      <c r="C34" s="17"/>
      <c r="D34" s="16"/>
      <c r="E34" s="16"/>
      <c r="F34" s="16"/>
      <c r="G34" s="16"/>
      <c r="I34" s="16"/>
      <c r="J34" s="22"/>
      <c r="Q34" s="38"/>
    </row>
    <row r="35" spans="2:17">
      <c r="B35" s="16" t="s">
        <v>885</v>
      </c>
      <c r="C35" s="17"/>
      <c r="D35" s="16"/>
      <c r="E35" s="16"/>
      <c r="F35" s="16"/>
      <c r="G35" s="16"/>
      <c r="I35" s="16"/>
      <c r="J35" s="22"/>
      <c r="L35" s="19">
        <v>0</v>
      </c>
      <c r="N35" s="19">
        <v>0</v>
      </c>
      <c r="P35" s="20">
        <v>0</v>
      </c>
      <c r="Q35" s="38"/>
    </row>
    <row r="36" spans="2:17">
      <c r="J36" s="22"/>
      <c r="Q36" s="38"/>
    </row>
    <row r="37" spans="2:17">
      <c r="B37" s="16" t="s">
        <v>886</v>
      </c>
      <c r="C37" s="17"/>
      <c r="D37" s="16"/>
      <c r="E37" s="16"/>
      <c r="F37" s="16"/>
      <c r="G37" s="16"/>
      <c r="I37" s="16"/>
      <c r="J37" s="22"/>
      <c r="Q37" s="38"/>
    </row>
    <row r="38" spans="2:17">
      <c r="B38" s="16" t="s">
        <v>887</v>
      </c>
      <c r="C38" s="17"/>
      <c r="D38" s="16"/>
      <c r="E38" s="16"/>
      <c r="F38" s="16"/>
      <c r="G38" s="16"/>
      <c r="I38" s="16"/>
      <c r="J38" s="22"/>
      <c r="L38" s="19">
        <v>0</v>
      </c>
      <c r="N38" s="19">
        <v>0</v>
      </c>
      <c r="P38" s="20">
        <v>0</v>
      </c>
      <c r="Q38" s="38"/>
    </row>
    <row r="39" spans="2:17">
      <c r="J39" s="22"/>
      <c r="Q39" s="38"/>
    </row>
    <row r="40" spans="2:17">
      <c r="B40" s="16" t="s">
        <v>888</v>
      </c>
      <c r="C40" s="17"/>
      <c r="D40" s="16"/>
      <c r="E40" s="16"/>
      <c r="F40" s="16"/>
      <c r="G40" s="16"/>
      <c r="I40" s="16"/>
      <c r="J40" s="22"/>
      <c r="Q40" s="38"/>
    </row>
    <row r="41" spans="2:17">
      <c r="B41" s="16" t="s">
        <v>889</v>
      </c>
      <c r="C41" s="17"/>
      <c r="D41" s="16"/>
      <c r="E41" s="16"/>
      <c r="F41" s="16"/>
      <c r="G41" s="16"/>
      <c r="I41" s="16"/>
      <c r="J41" s="22"/>
      <c r="L41" s="19">
        <v>0</v>
      </c>
      <c r="N41" s="19">
        <v>0</v>
      </c>
      <c r="P41" s="20">
        <v>0</v>
      </c>
      <c r="Q41" s="38"/>
    </row>
    <row r="42" spans="2:17">
      <c r="J42" s="22"/>
      <c r="Q42" s="38"/>
    </row>
    <row r="43" spans="2:17">
      <c r="B43" s="3" t="s">
        <v>890</v>
      </c>
      <c r="C43" s="15"/>
      <c r="D43" s="3"/>
      <c r="E43" s="3"/>
      <c r="F43" s="3"/>
      <c r="G43" s="3"/>
      <c r="H43" s="15">
        <v>2.62</v>
      </c>
      <c r="I43" s="3"/>
      <c r="J43" s="22"/>
      <c r="K43" s="11">
        <v>4.9800000000000004E-2</v>
      </c>
      <c r="L43" s="10">
        <v>5337691.8</v>
      </c>
      <c r="N43" s="10">
        <v>5932.91</v>
      </c>
      <c r="P43" s="11">
        <v>2.35E-2</v>
      </c>
      <c r="Q43" s="38"/>
    </row>
    <row r="44" spans="2:17">
      <c r="J44" s="22"/>
    </row>
    <row r="45" spans="2:17">
      <c r="J45" s="22"/>
    </row>
    <row r="46" spans="2:17">
      <c r="B46" s="3" t="s">
        <v>891</v>
      </c>
      <c r="C46" s="15"/>
      <c r="D46" s="3"/>
      <c r="E46" s="3"/>
      <c r="F46" s="3"/>
      <c r="G46" s="3"/>
      <c r="I46" s="3"/>
      <c r="J46" s="22"/>
    </row>
    <row r="47" spans="2:17">
      <c r="B47" s="16" t="s">
        <v>892</v>
      </c>
      <c r="C47" s="17"/>
      <c r="D47" s="16"/>
      <c r="E47" s="16"/>
      <c r="F47" s="16"/>
      <c r="G47" s="16"/>
      <c r="I47" s="16"/>
      <c r="J47" s="22"/>
    </row>
    <row r="48" spans="2:17">
      <c r="B48" s="16" t="s">
        <v>893</v>
      </c>
      <c r="C48" s="17"/>
      <c r="D48" s="16"/>
      <c r="E48" s="16"/>
      <c r="F48" s="16"/>
      <c r="G48" s="16"/>
      <c r="I48" s="16"/>
      <c r="J48" s="22"/>
      <c r="L48" s="19">
        <v>0</v>
      </c>
      <c r="N48" s="19">
        <v>0</v>
      </c>
      <c r="P48" s="20">
        <v>0</v>
      </c>
    </row>
    <row r="49" spans="2:16">
      <c r="J49" s="22"/>
    </row>
    <row r="50" spans="2:16">
      <c r="B50" s="16" t="s">
        <v>894</v>
      </c>
      <c r="C50" s="17"/>
      <c r="D50" s="16"/>
      <c r="E50" s="16"/>
      <c r="F50" s="16"/>
      <c r="G50" s="16"/>
      <c r="I50" s="16"/>
      <c r="J50" s="22"/>
    </row>
    <row r="51" spans="2:16">
      <c r="B51" s="16" t="s">
        <v>895</v>
      </c>
      <c r="C51" s="17"/>
      <c r="D51" s="16"/>
      <c r="E51" s="16"/>
      <c r="F51" s="16"/>
      <c r="G51" s="16"/>
      <c r="I51" s="16"/>
      <c r="J51" s="22"/>
      <c r="L51" s="19">
        <v>0</v>
      </c>
      <c r="N51" s="19">
        <v>0</v>
      </c>
      <c r="P51" s="20">
        <v>0</v>
      </c>
    </row>
    <row r="52" spans="2:16">
      <c r="J52" s="22"/>
    </row>
    <row r="53" spans="2:16">
      <c r="B53" s="3" t="s">
        <v>896</v>
      </c>
      <c r="C53" s="15"/>
      <c r="D53" s="3"/>
      <c r="E53" s="3"/>
      <c r="F53" s="3"/>
      <c r="G53" s="3"/>
      <c r="I53" s="3"/>
      <c r="J53" s="22"/>
      <c r="L53" s="10">
        <v>0</v>
      </c>
      <c r="N53" s="10">
        <v>0</v>
      </c>
      <c r="P53" s="11">
        <v>0</v>
      </c>
    </row>
    <row r="54" spans="2:16">
      <c r="J54" s="22"/>
    </row>
    <row r="55" spans="2:16">
      <c r="J55" s="22"/>
    </row>
    <row r="56" spans="2:16">
      <c r="B56" s="3" t="s">
        <v>897</v>
      </c>
      <c r="C56" s="15"/>
      <c r="D56" s="3"/>
      <c r="E56" s="3"/>
      <c r="F56" s="3"/>
      <c r="G56" s="3"/>
      <c r="H56" s="15">
        <v>2.62</v>
      </c>
      <c r="I56" s="3"/>
      <c r="J56" s="22"/>
      <c r="K56" s="11">
        <v>4.9800000000000004E-2</v>
      </c>
      <c r="L56" s="10">
        <v>5337691.8</v>
      </c>
      <c r="N56" s="10">
        <v>5932.91</v>
      </c>
      <c r="P56" s="11">
        <v>2.35E-2</v>
      </c>
    </row>
    <row r="57" spans="2:16">
      <c r="J57" s="22"/>
    </row>
    <row r="58" spans="2:16">
      <c r="J58" s="22"/>
    </row>
    <row r="59" spans="2:16">
      <c r="B59" s="6" t="s">
        <v>77</v>
      </c>
      <c r="C59" s="18"/>
      <c r="D59" s="6"/>
      <c r="E59" s="6"/>
      <c r="F59" s="6"/>
      <c r="G59" s="6"/>
      <c r="I59" s="6"/>
      <c r="J59" s="22"/>
    </row>
    <row r="60" spans="2:16">
      <c r="J60" s="22"/>
    </row>
    <row r="61" spans="2:16">
      <c r="J61" s="22"/>
    </row>
    <row r="62" spans="2:16">
      <c r="J62" s="22"/>
    </row>
    <row r="63" spans="2:16">
      <c r="B63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I38"/>
  <sheetViews>
    <sheetView rightToLeft="1" workbookViewId="0"/>
  </sheetViews>
  <sheetFormatPr defaultColWidth="9.28515625" defaultRowHeight="12.75"/>
  <cols>
    <col min="1" max="1" width="36.7109375" customWidth="1"/>
    <col min="2" max="2" width="9.140625" bestFit="1" customWidth="1"/>
    <col min="3" max="3" width="8.85546875" bestFit="1" customWidth="1"/>
    <col min="4" max="4" width="8.42578125" bestFit="1" customWidth="1"/>
    <col min="5" max="5" width="8" bestFit="1" customWidth="1"/>
    <col min="6" max="6" width="6.425781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898</v>
      </c>
    </row>
    <row r="7" spans="1:9">
      <c r="A7" s="3" t="s">
        <v>40</v>
      </c>
      <c r="B7" s="3" t="s">
        <v>41</v>
      </c>
      <c r="C7" s="3" t="s">
        <v>114</v>
      </c>
      <c r="D7" s="3" t="s">
        <v>45</v>
      </c>
      <c r="E7" s="3" t="s">
        <v>81</v>
      </c>
      <c r="F7" s="3" t="s">
        <v>33</v>
      </c>
      <c r="G7" s="3" t="s">
        <v>653</v>
      </c>
      <c r="H7" s="3" t="s">
        <v>82</v>
      </c>
      <c r="I7" s="3" t="s">
        <v>49</v>
      </c>
    </row>
    <row r="8" spans="1:9" ht="13.5" thickBot="1">
      <c r="A8" s="4"/>
      <c r="B8" s="4"/>
      <c r="C8" s="4"/>
      <c r="D8" s="4"/>
      <c r="E8" s="4" t="s">
        <v>85</v>
      </c>
      <c r="F8" s="4" t="s">
        <v>86</v>
      </c>
      <c r="G8" s="4" t="s">
        <v>51</v>
      </c>
      <c r="H8" s="4" t="s">
        <v>50</v>
      </c>
      <c r="I8" s="4" t="s">
        <v>50</v>
      </c>
    </row>
    <row r="11" spans="1:9">
      <c r="A11" s="3" t="s">
        <v>899</v>
      </c>
      <c r="B11" s="15"/>
      <c r="C11" s="3"/>
      <c r="D11" s="3"/>
    </row>
    <row r="14" spans="1:9">
      <c r="A14" s="3" t="s">
        <v>900</v>
      </c>
      <c r="B14" s="15"/>
      <c r="C14" s="3"/>
      <c r="D14" s="3"/>
    </row>
    <row r="15" spans="1:9">
      <c r="A15" s="16" t="s">
        <v>284</v>
      </c>
      <c r="B15" s="17"/>
      <c r="C15" s="16"/>
      <c r="D15" s="16"/>
    </row>
    <row r="16" spans="1:9">
      <c r="A16" s="16" t="s">
        <v>389</v>
      </c>
      <c r="B16" s="17"/>
      <c r="C16" s="16"/>
      <c r="D16" s="16"/>
      <c r="E16" s="19">
        <v>0</v>
      </c>
      <c r="G16" s="19">
        <v>0</v>
      </c>
      <c r="I16" s="20">
        <v>0</v>
      </c>
    </row>
    <row r="18" spans="1:9">
      <c r="A18" s="3" t="s">
        <v>901</v>
      </c>
      <c r="B18" s="15"/>
      <c r="C18" s="3"/>
      <c r="D18" s="3"/>
      <c r="E18" s="10">
        <v>0</v>
      </c>
      <c r="G18" s="10">
        <v>0</v>
      </c>
      <c r="I18" s="11">
        <v>0</v>
      </c>
    </row>
    <row r="21" spans="1:9">
      <c r="A21" s="3" t="s">
        <v>902</v>
      </c>
      <c r="B21" s="15"/>
      <c r="C21" s="3"/>
      <c r="D21" s="3"/>
    </row>
    <row r="22" spans="1:9">
      <c r="A22" s="16" t="s">
        <v>391</v>
      </c>
      <c r="B22" s="17"/>
      <c r="C22" s="16"/>
      <c r="D22" s="16"/>
    </row>
    <row r="23" spans="1:9">
      <c r="A23" s="16" t="s">
        <v>395</v>
      </c>
      <c r="B23" s="17"/>
      <c r="C23" s="16"/>
      <c r="D23" s="16"/>
      <c r="E23" s="19">
        <v>0</v>
      </c>
      <c r="G23" s="19">
        <v>0</v>
      </c>
      <c r="I23" s="20">
        <v>0</v>
      </c>
    </row>
    <row r="25" spans="1:9">
      <c r="A25" s="16" t="s">
        <v>396</v>
      </c>
      <c r="B25" s="17"/>
      <c r="C25" s="16"/>
      <c r="D25" s="16"/>
    </row>
    <row r="26" spans="1:9">
      <c r="A26" s="16" t="s">
        <v>470</v>
      </c>
      <c r="B26" s="17"/>
      <c r="C26" s="16"/>
      <c r="D26" s="16"/>
      <c r="E26" s="19">
        <v>0</v>
      </c>
      <c r="G26" s="19">
        <v>0</v>
      </c>
      <c r="I26" s="20">
        <v>0</v>
      </c>
    </row>
    <row r="28" spans="1:9">
      <c r="A28" s="3" t="s">
        <v>903</v>
      </c>
      <c r="B28" s="15"/>
      <c r="C28" s="3"/>
      <c r="D28" s="3"/>
      <c r="E28" s="10">
        <v>0</v>
      </c>
      <c r="G28" s="10">
        <v>0</v>
      </c>
      <c r="I28" s="11">
        <v>0</v>
      </c>
    </row>
    <row r="31" spans="1:9">
      <c r="A31" s="3" t="s">
        <v>904</v>
      </c>
      <c r="B31" s="15"/>
      <c r="C31" s="3"/>
      <c r="D31" s="3"/>
      <c r="E31" s="10">
        <v>0</v>
      </c>
      <c r="G31" s="10">
        <v>0</v>
      </c>
      <c r="I31" s="11">
        <v>0</v>
      </c>
    </row>
    <row r="34" spans="1:4">
      <c r="A34" s="6" t="s">
        <v>77</v>
      </c>
      <c r="B34" s="18"/>
      <c r="C34" s="6"/>
      <c r="D34" s="6"/>
    </row>
    <row r="38" spans="1:4">
      <c r="A38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K54"/>
  <sheetViews>
    <sheetView rightToLeft="1" workbookViewId="0"/>
  </sheetViews>
  <sheetFormatPr defaultColWidth="9.28515625" defaultRowHeight="12.75"/>
  <cols>
    <col min="1" max="1" width="32.7109375" customWidth="1"/>
    <col min="2" max="2" width="9.140625" bestFit="1" customWidth="1"/>
    <col min="3" max="3" width="9.5703125" bestFit="1" customWidth="1"/>
    <col min="4" max="4" width="8.42578125" bestFit="1" customWidth="1"/>
    <col min="5" max="5" width="11.5703125" bestFit="1" customWidth="1"/>
    <col min="6" max="6" width="10.140625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905</v>
      </c>
    </row>
    <row r="7" spans="1:10">
      <c r="A7" s="3" t="s">
        <v>40</v>
      </c>
      <c r="B7" s="3" t="s">
        <v>41</v>
      </c>
      <c r="C7" s="3" t="s">
        <v>114</v>
      </c>
      <c r="D7" s="3" t="s">
        <v>45</v>
      </c>
      <c r="E7" s="3" t="s">
        <v>79</v>
      </c>
      <c r="F7" s="3" t="s">
        <v>81</v>
      </c>
      <c r="G7" s="3" t="s">
        <v>33</v>
      </c>
      <c r="H7" s="3" t="s">
        <v>653</v>
      </c>
      <c r="I7" s="3" t="s">
        <v>82</v>
      </c>
      <c r="J7" s="3" t="s">
        <v>49</v>
      </c>
    </row>
    <row r="8" spans="1:10" ht="13.5" thickBot="1">
      <c r="A8" s="4"/>
      <c r="B8" s="4"/>
      <c r="C8" s="4"/>
      <c r="D8" s="4"/>
      <c r="E8" s="4" t="s">
        <v>83</v>
      </c>
      <c r="F8" s="4" t="s">
        <v>85</v>
      </c>
      <c r="G8" s="4" t="s">
        <v>86</v>
      </c>
      <c r="H8" s="4" t="s">
        <v>51</v>
      </c>
      <c r="I8" s="4" t="s">
        <v>50</v>
      </c>
      <c r="J8" s="4" t="s">
        <v>50</v>
      </c>
    </row>
    <row r="11" spans="1:10">
      <c r="A11" s="3" t="s">
        <v>906</v>
      </c>
      <c r="B11" s="15"/>
      <c r="C11" s="3"/>
      <c r="D11" s="3"/>
      <c r="E11" s="3"/>
    </row>
    <row r="14" spans="1:10">
      <c r="A14" s="3" t="s">
        <v>907</v>
      </c>
      <c r="B14" s="15"/>
      <c r="C14" s="3"/>
      <c r="D14" s="3"/>
      <c r="E14" s="3"/>
    </row>
    <row r="15" spans="1:10">
      <c r="A15" s="16" t="s">
        <v>908</v>
      </c>
      <c r="B15" s="17"/>
      <c r="C15" s="16"/>
      <c r="D15" s="16"/>
      <c r="E15" s="16"/>
    </row>
    <row r="16" spans="1:10">
      <c r="A16" s="16" t="s">
        <v>909</v>
      </c>
      <c r="B16" s="17"/>
      <c r="C16" s="16"/>
      <c r="D16" s="16"/>
      <c r="E16" s="16"/>
      <c r="F16" s="19">
        <v>0</v>
      </c>
      <c r="H16" s="19">
        <v>0</v>
      </c>
      <c r="J16" s="20">
        <v>0</v>
      </c>
    </row>
    <row r="18" spans="1:11">
      <c r="A18" s="16" t="s">
        <v>910</v>
      </c>
      <c r="B18" s="17"/>
      <c r="C18" s="16"/>
      <c r="D18" s="16"/>
      <c r="E18" s="16"/>
    </row>
    <row r="19" spans="1:11">
      <c r="A19" s="16" t="s">
        <v>911</v>
      </c>
      <c r="B19" s="17"/>
      <c r="C19" s="16"/>
      <c r="D19" s="16"/>
      <c r="E19" s="16"/>
      <c r="F19" s="19">
        <v>0</v>
      </c>
      <c r="H19" s="19">
        <v>0</v>
      </c>
      <c r="J19" s="20">
        <v>0</v>
      </c>
    </row>
    <row r="21" spans="1:11">
      <c r="A21" s="16" t="s">
        <v>912</v>
      </c>
      <c r="B21" s="17"/>
      <c r="C21" s="16"/>
      <c r="D21" s="16"/>
      <c r="E21" s="16"/>
    </row>
    <row r="22" spans="1:11">
      <c r="A22" s="16" t="s">
        <v>913</v>
      </c>
      <c r="B22" s="17"/>
      <c r="C22" s="16"/>
      <c r="D22" s="16"/>
      <c r="E22" s="16"/>
      <c r="F22" s="19">
        <v>0</v>
      </c>
      <c r="H22" s="19">
        <v>0</v>
      </c>
      <c r="J22" s="20">
        <v>0</v>
      </c>
    </row>
    <row r="24" spans="1:11">
      <c r="A24" s="16" t="s">
        <v>914</v>
      </c>
      <c r="B24" s="17"/>
      <c r="C24" s="16"/>
      <c r="D24" s="16"/>
      <c r="E24" s="16"/>
    </row>
    <row r="25" spans="1:11">
      <c r="A25" s="6" t="s">
        <v>915</v>
      </c>
      <c r="B25" s="18">
        <v>326230</v>
      </c>
      <c r="C25" s="6" t="s">
        <v>916</v>
      </c>
      <c r="D25" s="6" t="s">
        <v>56</v>
      </c>
      <c r="E25" s="6"/>
      <c r="F25" s="7">
        <v>100713</v>
      </c>
      <c r="G25" s="7">
        <v>92.03</v>
      </c>
      <c r="H25" s="7">
        <v>92.68</v>
      </c>
      <c r="J25" s="8">
        <v>4.0000000000000002E-4</v>
      </c>
      <c r="K25" s="38"/>
    </row>
    <row r="26" spans="1:11">
      <c r="A26" s="16" t="s">
        <v>917</v>
      </c>
      <c r="B26" s="17"/>
      <c r="C26" s="16"/>
      <c r="D26" s="16"/>
      <c r="E26" s="16"/>
      <c r="F26" s="19">
        <v>100713</v>
      </c>
      <c r="H26" s="19">
        <v>92.68</v>
      </c>
      <c r="J26" s="20">
        <v>4.0000000000000002E-4</v>
      </c>
    </row>
    <row r="28" spans="1:11">
      <c r="A28" s="3" t="s">
        <v>918</v>
      </c>
      <c r="B28" s="15"/>
      <c r="C28" s="3"/>
      <c r="D28" s="3"/>
      <c r="E28" s="3"/>
      <c r="F28" s="10">
        <v>100713</v>
      </c>
      <c r="H28" s="10">
        <v>92.68</v>
      </c>
      <c r="J28" s="11">
        <v>4.0000000000000002E-4</v>
      </c>
    </row>
    <row r="31" spans="1:11">
      <c r="A31" s="3" t="s">
        <v>919</v>
      </c>
      <c r="B31" s="15"/>
      <c r="C31" s="3"/>
      <c r="D31" s="3"/>
      <c r="E31" s="3"/>
    </row>
    <row r="32" spans="1:11">
      <c r="A32" s="16" t="s">
        <v>908</v>
      </c>
      <c r="B32" s="17"/>
      <c r="C32" s="16"/>
      <c r="D32" s="16"/>
      <c r="E32" s="16"/>
    </row>
    <row r="33" spans="1:10">
      <c r="A33" s="16" t="s">
        <v>909</v>
      </c>
      <c r="B33" s="17"/>
      <c r="C33" s="16"/>
      <c r="D33" s="16"/>
      <c r="E33" s="16"/>
      <c r="F33" s="19">
        <v>0</v>
      </c>
      <c r="H33" s="19">
        <v>0</v>
      </c>
      <c r="J33" s="20">
        <v>0</v>
      </c>
    </row>
    <row r="35" spans="1:10">
      <c r="A35" s="16" t="s">
        <v>910</v>
      </c>
      <c r="B35" s="17"/>
      <c r="C35" s="16"/>
      <c r="D35" s="16"/>
      <c r="E35" s="16"/>
    </row>
    <row r="36" spans="1:10">
      <c r="A36" s="16" t="s">
        <v>911</v>
      </c>
      <c r="B36" s="17"/>
      <c r="C36" s="16"/>
      <c r="D36" s="16"/>
      <c r="E36" s="16"/>
      <c r="F36" s="19">
        <v>0</v>
      </c>
      <c r="H36" s="19">
        <v>0</v>
      </c>
      <c r="J36" s="20">
        <v>0</v>
      </c>
    </row>
    <row r="38" spans="1:10">
      <c r="A38" s="16" t="s">
        <v>912</v>
      </c>
      <c r="B38" s="17"/>
      <c r="C38" s="16"/>
      <c r="D38" s="16"/>
      <c r="E38" s="16"/>
    </row>
    <row r="39" spans="1:10">
      <c r="A39" s="16" t="s">
        <v>913</v>
      </c>
      <c r="B39" s="17"/>
      <c r="C39" s="16"/>
      <c r="D39" s="16"/>
      <c r="E39" s="16"/>
      <c r="F39" s="19">
        <v>0</v>
      </c>
      <c r="H39" s="19">
        <v>0</v>
      </c>
      <c r="J39" s="20">
        <v>0</v>
      </c>
    </row>
    <row r="41" spans="1:10">
      <c r="A41" s="16" t="s">
        <v>914</v>
      </c>
      <c r="B41" s="17"/>
      <c r="C41" s="16"/>
      <c r="D41" s="16"/>
      <c r="E41" s="16"/>
    </row>
    <row r="42" spans="1:10">
      <c r="A42" s="16" t="s">
        <v>917</v>
      </c>
      <c r="B42" s="17"/>
      <c r="C42" s="16"/>
      <c r="D42" s="16"/>
      <c r="E42" s="16"/>
      <c r="F42" s="19">
        <v>0</v>
      </c>
      <c r="H42" s="19">
        <v>0</v>
      </c>
      <c r="J42" s="20">
        <v>0</v>
      </c>
    </row>
    <row r="44" spans="1:10">
      <c r="A44" s="3" t="s">
        <v>920</v>
      </c>
      <c r="B44" s="15"/>
      <c r="C44" s="3"/>
      <c r="D44" s="3"/>
      <c r="E44" s="3"/>
      <c r="F44" s="10">
        <v>0</v>
      </c>
      <c r="H44" s="10">
        <v>0</v>
      </c>
      <c r="J44" s="11">
        <v>0</v>
      </c>
    </row>
    <row r="47" spans="1:10">
      <c r="A47" s="3" t="s">
        <v>921</v>
      </c>
      <c r="B47" s="15"/>
      <c r="C47" s="3"/>
      <c r="D47" s="3"/>
      <c r="E47" s="3"/>
      <c r="F47" s="10">
        <v>100713</v>
      </c>
      <c r="H47" s="10">
        <v>92.68</v>
      </c>
      <c r="J47" s="11">
        <v>4.0000000000000002E-4</v>
      </c>
    </row>
    <row r="50" spans="1:5">
      <c r="A50" s="6" t="s">
        <v>77</v>
      </c>
      <c r="B50" s="18"/>
      <c r="C50" s="6"/>
      <c r="D50" s="6"/>
      <c r="E50" s="6"/>
    </row>
    <row r="54" spans="1:5">
      <c r="A5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J36"/>
  <sheetViews>
    <sheetView rightToLeft="1" workbookViewId="0"/>
  </sheetViews>
  <sheetFormatPr defaultColWidth="9.28515625" defaultRowHeight="12.75"/>
  <cols>
    <col min="1" max="1" width="32.7109375" customWidth="1"/>
    <col min="2" max="2" width="9.140625" bestFit="1" customWidth="1"/>
    <col min="3" max="3" width="9.85546875" bestFit="1" customWidth="1"/>
    <col min="4" max="4" width="8.42578125" bestFit="1" customWidth="1"/>
    <col min="5" max="5" width="11.5703125" bestFit="1" customWidth="1"/>
    <col min="6" max="6" width="8.140625" bestFit="1" customWidth="1"/>
    <col min="7" max="7" width="9.1406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922</v>
      </c>
    </row>
    <row r="7" spans="1:10">
      <c r="A7" s="3" t="s">
        <v>40</v>
      </c>
      <c r="B7" s="3" t="s">
        <v>41</v>
      </c>
      <c r="C7" s="3" t="s">
        <v>114</v>
      </c>
      <c r="D7" s="3" t="s">
        <v>45</v>
      </c>
      <c r="E7" s="3" t="s">
        <v>79</v>
      </c>
      <c r="F7" s="3" t="s">
        <v>81</v>
      </c>
      <c r="G7" s="3" t="s">
        <v>33</v>
      </c>
      <c r="H7" s="3" t="s">
        <v>653</v>
      </c>
      <c r="I7" s="3" t="s">
        <v>82</v>
      </c>
      <c r="J7" s="3" t="s">
        <v>49</v>
      </c>
    </row>
    <row r="8" spans="1:10" ht="13.5" thickBot="1">
      <c r="A8" s="4"/>
      <c r="B8" s="4"/>
      <c r="C8" s="4"/>
      <c r="D8" s="4"/>
      <c r="E8" s="4" t="s">
        <v>83</v>
      </c>
      <c r="F8" s="4" t="s">
        <v>85</v>
      </c>
      <c r="G8" s="4" t="s">
        <v>86</v>
      </c>
      <c r="H8" s="4" t="s">
        <v>51</v>
      </c>
      <c r="I8" s="4" t="s">
        <v>50</v>
      </c>
      <c r="J8" s="4" t="s">
        <v>50</v>
      </c>
    </row>
    <row r="11" spans="1:10">
      <c r="A11" s="3" t="s">
        <v>923</v>
      </c>
      <c r="B11" s="15"/>
      <c r="C11" s="3"/>
      <c r="D11" s="3"/>
      <c r="E11" s="3"/>
    </row>
    <row r="14" spans="1:10">
      <c r="A14" s="3" t="s">
        <v>924</v>
      </c>
      <c r="B14" s="15"/>
      <c r="C14" s="3"/>
      <c r="D14" s="3"/>
      <c r="E14" s="3"/>
    </row>
    <row r="15" spans="1:10">
      <c r="A15" s="16" t="s">
        <v>584</v>
      </c>
      <c r="B15" s="17"/>
      <c r="C15" s="16"/>
      <c r="D15" s="16"/>
      <c r="E15" s="16"/>
    </row>
    <row r="16" spans="1:10">
      <c r="A16" s="6" t="s">
        <v>925</v>
      </c>
      <c r="B16" s="18">
        <v>6512321</v>
      </c>
      <c r="C16" s="6" t="s">
        <v>583</v>
      </c>
      <c r="D16" s="6" t="s">
        <v>56</v>
      </c>
      <c r="E16" s="6"/>
      <c r="F16" s="7">
        <v>4351.59</v>
      </c>
      <c r="G16" s="7">
        <v>0</v>
      </c>
      <c r="H16" s="7">
        <v>0</v>
      </c>
      <c r="J16" s="8">
        <v>0</v>
      </c>
    </row>
    <row r="17" spans="1:10">
      <c r="A17" s="16" t="s">
        <v>585</v>
      </c>
      <c r="B17" s="17"/>
      <c r="C17" s="16"/>
      <c r="D17" s="16"/>
      <c r="E17" s="16"/>
      <c r="F17" s="19">
        <v>4351.59</v>
      </c>
      <c r="H17" s="19">
        <v>0</v>
      </c>
      <c r="J17" s="20">
        <v>0</v>
      </c>
    </row>
    <row r="19" spans="1:10">
      <c r="A19" s="3" t="s">
        <v>926</v>
      </c>
      <c r="B19" s="15"/>
      <c r="C19" s="3"/>
      <c r="D19" s="3"/>
      <c r="E19" s="3"/>
      <c r="F19" s="10">
        <v>4351.59</v>
      </c>
      <c r="H19" s="10">
        <v>0</v>
      </c>
      <c r="J19" s="11">
        <v>0</v>
      </c>
    </row>
    <row r="22" spans="1:10">
      <c r="A22" s="3" t="s">
        <v>927</v>
      </c>
      <c r="B22" s="15"/>
      <c r="C22" s="3"/>
      <c r="D22" s="3"/>
      <c r="E22" s="3"/>
    </row>
    <row r="23" spans="1:10">
      <c r="A23" s="16" t="s">
        <v>586</v>
      </c>
      <c r="B23" s="17"/>
      <c r="C23" s="16"/>
      <c r="D23" s="16"/>
      <c r="E23" s="16"/>
    </row>
    <row r="24" spans="1:10">
      <c r="A24" s="16" t="s">
        <v>587</v>
      </c>
      <c r="B24" s="17"/>
      <c r="C24" s="16"/>
      <c r="D24" s="16"/>
      <c r="E24" s="16"/>
      <c r="F24" s="19">
        <v>0</v>
      </c>
      <c r="H24" s="19">
        <v>0</v>
      </c>
      <c r="J24" s="20">
        <v>0</v>
      </c>
    </row>
    <row r="26" spans="1:10">
      <c r="A26" s="3" t="s">
        <v>928</v>
      </c>
      <c r="B26" s="15"/>
      <c r="C26" s="3"/>
      <c r="D26" s="3"/>
      <c r="E26" s="3"/>
      <c r="F26" s="10">
        <v>0</v>
      </c>
      <c r="H26" s="10">
        <v>0</v>
      </c>
      <c r="J26" s="11">
        <v>0</v>
      </c>
    </row>
    <row r="29" spans="1:10">
      <c r="A29" s="3" t="s">
        <v>929</v>
      </c>
      <c r="B29" s="15"/>
      <c r="C29" s="3"/>
      <c r="D29" s="3"/>
      <c r="E29" s="3"/>
      <c r="F29" s="10">
        <v>4351.59</v>
      </c>
      <c r="H29" s="10">
        <v>0</v>
      </c>
      <c r="J29" s="11">
        <v>0</v>
      </c>
    </row>
    <row r="32" spans="1:10">
      <c r="A32" s="6" t="s">
        <v>77</v>
      </c>
      <c r="B32" s="18"/>
      <c r="C32" s="6"/>
      <c r="D32" s="6"/>
      <c r="E32" s="6"/>
    </row>
    <row r="36" spans="1:1">
      <c r="A3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59"/>
  <sheetViews>
    <sheetView rightToLeft="1" workbookViewId="0"/>
  </sheetViews>
  <sheetFormatPr defaultColWidth="9.28515625" defaultRowHeight="12.75"/>
  <cols>
    <col min="1" max="1" width="34.7109375" customWidth="1"/>
    <col min="2" max="2" width="9.140625" bestFit="1" customWidth="1"/>
    <col min="3" max="3" width="8.85546875" bestFit="1" customWidth="1"/>
    <col min="4" max="4" width="11.5703125" bestFit="1" customWidth="1"/>
    <col min="5" max="5" width="8.42578125" bestFit="1" customWidth="1"/>
    <col min="6" max="6" width="8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930</v>
      </c>
    </row>
    <row r="7" spans="1:10">
      <c r="A7" s="3" t="s">
        <v>40</v>
      </c>
      <c r="B7" s="3" t="s">
        <v>41</v>
      </c>
      <c r="C7" s="3" t="s">
        <v>114</v>
      </c>
      <c r="D7" s="3" t="s">
        <v>79</v>
      </c>
      <c r="E7" s="3" t="s">
        <v>45</v>
      </c>
      <c r="F7" s="3" t="s">
        <v>81</v>
      </c>
      <c r="G7" s="3" t="s">
        <v>33</v>
      </c>
      <c r="H7" s="3" t="s">
        <v>653</v>
      </c>
      <c r="I7" s="3" t="s">
        <v>82</v>
      </c>
      <c r="J7" s="3" t="s">
        <v>49</v>
      </c>
    </row>
    <row r="8" spans="1:10" ht="13.5" thickBot="1">
      <c r="A8" s="4"/>
      <c r="B8" s="4"/>
      <c r="C8" s="4"/>
      <c r="D8" s="4" t="s">
        <v>83</v>
      </c>
      <c r="E8" s="4"/>
      <c r="F8" s="4" t="s">
        <v>85</v>
      </c>
      <c r="G8" s="4" t="s">
        <v>86</v>
      </c>
      <c r="H8" s="4" t="s">
        <v>51</v>
      </c>
      <c r="I8" s="4" t="s">
        <v>50</v>
      </c>
      <c r="J8" s="4" t="s">
        <v>50</v>
      </c>
    </row>
    <row r="11" spans="1:10">
      <c r="A11" s="3" t="s">
        <v>931</v>
      </c>
      <c r="B11" s="15"/>
      <c r="C11" s="3"/>
      <c r="D11" s="3"/>
      <c r="E11" s="3"/>
    </row>
    <row r="14" spans="1:10">
      <c r="A14" s="3" t="s">
        <v>932</v>
      </c>
      <c r="B14" s="15"/>
      <c r="C14" s="3"/>
      <c r="D14" s="3"/>
      <c r="E14" s="3"/>
    </row>
    <row r="15" spans="1:10">
      <c r="A15" s="16" t="s">
        <v>933</v>
      </c>
      <c r="B15" s="17"/>
      <c r="C15" s="16"/>
      <c r="D15" s="16"/>
      <c r="E15" s="16"/>
    </row>
    <row r="16" spans="1:10">
      <c r="A16" s="16" t="s">
        <v>934</v>
      </c>
      <c r="B16" s="17"/>
      <c r="C16" s="16"/>
      <c r="D16" s="16"/>
      <c r="E16" s="16"/>
      <c r="F16" s="19">
        <v>0</v>
      </c>
      <c r="H16" s="19">
        <v>0</v>
      </c>
      <c r="J16" s="20">
        <v>0</v>
      </c>
    </row>
    <row r="18" spans="1:10">
      <c r="A18" s="16" t="s">
        <v>935</v>
      </c>
      <c r="B18" s="17"/>
      <c r="C18" s="16"/>
      <c r="D18" s="16"/>
      <c r="E18" s="16"/>
    </row>
    <row r="19" spans="1:10">
      <c r="A19" s="16" t="s">
        <v>936</v>
      </c>
      <c r="B19" s="17"/>
      <c r="C19" s="16"/>
      <c r="D19" s="16"/>
      <c r="E19" s="16"/>
      <c r="F19" s="19">
        <v>0</v>
      </c>
      <c r="H19" s="19">
        <v>0</v>
      </c>
      <c r="J19" s="20">
        <v>0</v>
      </c>
    </row>
    <row r="21" spans="1:10">
      <c r="A21" s="16" t="s">
        <v>937</v>
      </c>
      <c r="B21" s="17"/>
      <c r="C21" s="16"/>
      <c r="D21" s="16"/>
      <c r="E21" s="16"/>
    </row>
    <row r="22" spans="1:10">
      <c r="A22" s="16" t="s">
        <v>938</v>
      </c>
      <c r="B22" s="17"/>
      <c r="C22" s="16"/>
      <c r="D22" s="16"/>
      <c r="E22" s="16"/>
      <c r="F22" s="19">
        <v>0</v>
      </c>
      <c r="H22" s="19">
        <v>0</v>
      </c>
      <c r="J22" s="20">
        <v>0</v>
      </c>
    </row>
    <row r="24" spans="1:10">
      <c r="A24" s="16" t="s">
        <v>939</v>
      </c>
      <c r="B24" s="17"/>
      <c r="C24" s="16"/>
      <c r="D24" s="16"/>
      <c r="E24" s="16"/>
    </row>
    <row r="25" spans="1:10">
      <c r="A25" s="16" t="s">
        <v>940</v>
      </c>
      <c r="B25" s="17"/>
      <c r="C25" s="16"/>
      <c r="D25" s="16"/>
      <c r="E25" s="16"/>
      <c r="F25" s="19">
        <v>0</v>
      </c>
      <c r="H25" s="19">
        <v>0</v>
      </c>
      <c r="J25" s="20">
        <v>0</v>
      </c>
    </row>
    <row r="27" spans="1:10">
      <c r="A27" s="16" t="s">
        <v>941</v>
      </c>
      <c r="B27" s="17"/>
      <c r="C27" s="16"/>
      <c r="D27" s="16"/>
      <c r="E27" s="16"/>
    </row>
    <row r="28" spans="1:10">
      <c r="A28" s="16" t="s">
        <v>942</v>
      </c>
      <c r="B28" s="17"/>
      <c r="C28" s="16"/>
      <c r="D28" s="16"/>
      <c r="E28" s="16"/>
      <c r="F28" s="19">
        <v>0</v>
      </c>
      <c r="H28" s="19">
        <v>0</v>
      </c>
      <c r="J28" s="20">
        <v>0</v>
      </c>
    </row>
    <row r="30" spans="1:10">
      <c r="A30" s="3" t="s">
        <v>943</v>
      </c>
      <c r="B30" s="15"/>
      <c r="C30" s="3"/>
      <c r="D30" s="3"/>
      <c r="E30" s="3"/>
      <c r="F30" s="10">
        <v>0</v>
      </c>
      <c r="H30" s="10">
        <v>0</v>
      </c>
      <c r="J30" s="11">
        <v>0</v>
      </c>
    </row>
    <row r="33" spans="1:10">
      <c r="A33" s="3" t="s">
        <v>944</v>
      </c>
      <c r="B33" s="15"/>
      <c r="C33" s="3"/>
      <c r="D33" s="3"/>
      <c r="E33" s="3"/>
    </row>
    <row r="34" spans="1:10">
      <c r="A34" s="16" t="s">
        <v>933</v>
      </c>
      <c r="B34" s="17"/>
      <c r="C34" s="16"/>
      <c r="D34" s="16"/>
      <c r="E34" s="16"/>
    </row>
    <row r="35" spans="1:10">
      <c r="A35" s="16" t="s">
        <v>934</v>
      </c>
      <c r="B35" s="17"/>
      <c r="C35" s="16"/>
      <c r="D35" s="16"/>
      <c r="E35" s="16"/>
      <c r="F35" s="19">
        <v>0</v>
      </c>
      <c r="H35" s="19">
        <v>0</v>
      </c>
      <c r="J35" s="20">
        <v>0</v>
      </c>
    </row>
    <row r="37" spans="1:10">
      <c r="A37" s="16" t="s">
        <v>945</v>
      </c>
      <c r="B37" s="17"/>
      <c r="C37" s="16"/>
      <c r="D37" s="16"/>
      <c r="E37" s="16"/>
    </row>
    <row r="38" spans="1:10">
      <c r="A38" s="16" t="s">
        <v>946</v>
      </c>
      <c r="B38" s="17"/>
      <c r="C38" s="16"/>
      <c r="D38" s="16"/>
      <c r="E38" s="16"/>
      <c r="F38" s="19">
        <v>0</v>
      </c>
      <c r="H38" s="19">
        <v>0</v>
      </c>
      <c r="J38" s="20">
        <v>0</v>
      </c>
    </row>
    <row r="40" spans="1:10">
      <c r="A40" s="16" t="s">
        <v>939</v>
      </c>
      <c r="B40" s="17"/>
      <c r="C40" s="16"/>
      <c r="D40" s="16"/>
      <c r="E40" s="16"/>
    </row>
    <row r="41" spans="1:10">
      <c r="A41" s="16" t="s">
        <v>940</v>
      </c>
      <c r="B41" s="17"/>
      <c r="C41" s="16"/>
      <c r="D41" s="16"/>
      <c r="E41" s="16"/>
      <c r="F41" s="19">
        <v>0</v>
      </c>
      <c r="H41" s="19">
        <v>0</v>
      </c>
      <c r="J41" s="20">
        <v>0</v>
      </c>
    </row>
    <row r="43" spans="1:10">
      <c r="A43" s="16" t="s">
        <v>947</v>
      </c>
      <c r="B43" s="17"/>
      <c r="C43" s="16"/>
      <c r="D43" s="16"/>
      <c r="E43" s="16"/>
    </row>
    <row r="44" spans="1:10">
      <c r="A44" s="16" t="s">
        <v>948</v>
      </c>
      <c r="B44" s="17"/>
      <c r="C44" s="16"/>
      <c r="D44" s="16"/>
      <c r="E44" s="16"/>
      <c r="F44" s="19">
        <v>0</v>
      </c>
      <c r="H44" s="19">
        <v>0</v>
      </c>
      <c r="J44" s="20">
        <v>0</v>
      </c>
    </row>
    <row r="46" spans="1:10">
      <c r="A46" s="16" t="s">
        <v>941</v>
      </c>
      <c r="B46" s="17"/>
      <c r="C46" s="16"/>
      <c r="D46" s="16"/>
      <c r="E46" s="16"/>
    </row>
    <row r="47" spans="1:10">
      <c r="A47" s="16" t="s">
        <v>942</v>
      </c>
      <c r="B47" s="17"/>
      <c r="C47" s="16"/>
      <c r="D47" s="16"/>
      <c r="E47" s="16"/>
      <c r="F47" s="19">
        <v>0</v>
      </c>
      <c r="H47" s="19">
        <v>0</v>
      </c>
      <c r="J47" s="20">
        <v>0</v>
      </c>
    </row>
    <row r="49" spans="1:10">
      <c r="A49" s="3" t="s">
        <v>949</v>
      </c>
      <c r="B49" s="15"/>
      <c r="C49" s="3"/>
      <c r="D49" s="3"/>
      <c r="E49" s="3"/>
      <c r="F49" s="10">
        <v>0</v>
      </c>
      <c r="H49" s="10">
        <v>0</v>
      </c>
      <c r="J49" s="11">
        <v>0</v>
      </c>
    </row>
    <row r="52" spans="1:10">
      <c r="A52" s="3" t="s">
        <v>950</v>
      </c>
      <c r="B52" s="15"/>
      <c r="C52" s="3"/>
      <c r="D52" s="3"/>
      <c r="E52" s="3"/>
      <c r="F52" s="10">
        <v>0</v>
      </c>
      <c r="H52" s="10">
        <v>0</v>
      </c>
      <c r="J52" s="11">
        <v>0</v>
      </c>
    </row>
    <row r="55" spans="1:10">
      <c r="A55" s="6" t="s">
        <v>77</v>
      </c>
      <c r="B55" s="18"/>
      <c r="C55" s="6"/>
      <c r="D55" s="6"/>
      <c r="E55" s="6"/>
    </row>
    <row r="59" spans="1:10">
      <c r="A59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6"/>
  <sheetViews>
    <sheetView rightToLeft="1" workbookViewId="0"/>
  </sheetViews>
  <sheetFormatPr defaultColWidth="9.28515625" defaultRowHeight="12.75"/>
  <cols>
    <col min="1" max="1" width="49.7109375" customWidth="1"/>
    <col min="2" max="2" width="11.5703125" bestFit="1" customWidth="1"/>
    <col min="3" max="3" width="5" bestFit="1" customWidth="1"/>
    <col min="4" max="4" width="8.140625" bestFit="1" customWidth="1"/>
    <col min="5" max="5" width="9.7109375" bestFit="1" customWidth="1"/>
    <col min="6" max="6" width="10.5703125" bestFit="1" customWidth="1"/>
    <col min="7" max="7" width="12.42578125" bestFit="1" customWidth="1"/>
    <col min="8" max="8" width="8.140625" bestFit="1" customWidth="1"/>
    <col min="9" max="9" width="16.5703125" bestFit="1" customWidth="1"/>
  </cols>
  <sheetData>
    <row r="2" spans="1:10" ht="18">
      <c r="A2" s="1" t="s">
        <v>0</v>
      </c>
    </row>
    <row r="4" spans="1:10" ht="18">
      <c r="A4" s="1" t="s">
        <v>39</v>
      </c>
    </row>
    <row r="7" spans="1:10">
      <c r="A7" s="3" t="s">
        <v>40</v>
      </c>
      <c r="B7" s="3" t="s">
        <v>41</v>
      </c>
      <c r="C7" s="3" t="s">
        <v>43</v>
      </c>
      <c r="D7" s="3" t="s">
        <v>44</v>
      </c>
      <c r="E7" s="3" t="s">
        <v>45</v>
      </c>
      <c r="F7" s="3" t="s">
        <v>46</v>
      </c>
      <c r="G7" s="3" t="s">
        <v>47</v>
      </c>
      <c r="H7" s="3" t="s">
        <v>48</v>
      </c>
      <c r="I7" s="3" t="s">
        <v>49</v>
      </c>
    </row>
    <row r="8" spans="1:10" ht="13.5" thickBot="1">
      <c r="A8" s="4"/>
      <c r="B8" s="4"/>
      <c r="C8" s="4"/>
      <c r="D8" s="4"/>
      <c r="E8" s="4"/>
      <c r="F8" s="4" t="s">
        <v>50</v>
      </c>
      <c r="G8" s="4" t="s">
        <v>50</v>
      </c>
      <c r="H8" s="4" t="s">
        <v>51</v>
      </c>
      <c r="I8" s="4" t="s">
        <v>50</v>
      </c>
    </row>
    <row r="11" spans="1:10">
      <c r="A11" s="3" t="s">
        <v>52</v>
      </c>
      <c r="B11" s="15"/>
      <c r="C11" s="3"/>
      <c r="D11" s="3"/>
      <c r="E11" s="3"/>
    </row>
    <row r="14" spans="1:10">
      <c r="A14" s="3" t="s">
        <v>53</v>
      </c>
      <c r="B14" s="15"/>
      <c r="C14" s="3"/>
      <c r="D14" s="3"/>
      <c r="E14" s="3"/>
    </row>
    <row r="15" spans="1:10">
      <c r="A15" s="16" t="s">
        <v>54</v>
      </c>
      <c r="B15" s="17"/>
      <c r="C15" s="16"/>
      <c r="D15" s="16"/>
      <c r="E15" s="16"/>
    </row>
    <row r="16" spans="1:10">
      <c r="A16" s="6" t="s">
        <v>55</v>
      </c>
      <c r="B16" s="18">
        <v>4</v>
      </c>
      <c r="C16" s="6"/>
      <c r="D16" s="6"/>
      <c r="E16" s="6" t="s">
        <v>56</v>
      </c>
      <c r="H16" s="7">
        <v>4324.13</v>
      </c>
      <c r="I16" s="8">
        <v>1.7100000000000001E-2</v>
      </c>
      <c r="J16" s="38"/>
    </row>
    <row r="17" spans="1:10">
      <c r="A17" s="16" t="s">
        <v>57</v>
      </c>
      <c r="B17" s="17"/>
      <c r="C17" s="16"/>
      <c r="D17" s="16"/>
      <c r="E17" s="16"/>
      <c r="H17" s="19">
        <v>4324.13</v>
      </c>
      <c r="I17" s="20">
        <v>1.7100000000000001E-2</v>
      </c>
      <c r="J17" s="38"/>
    </row>
    <row r="18" spans="1:10">
      <c r="J18" s="38"/>
    </row>
    <row r="19" spans="1:10">
      <c r="A19" s="16" t="s">
        <v>58</v>
      </c>
      <c r="B19" s="17"/>
      <c r="C19" s="16"/>
      <c r="D19" s="16"/>
      <c r="E19" s="16"/>
      <c r="J19" s="38"/>
    </row>
    <row r="20" spans="1:10">
      <c r="A20" s="6" t="s">
        <v>1090</v>
      </c>
      <c r="B20" s="18">
        <v>1000280</v>
      </c>
      <c r="C20" s="6"/>
      <c r="D20" s="6"/>
      <c r="E20" s="6" t="s">
        <v>34</v>
      </c>
      <c r="H20" s="7">
        <v>780.27</v>
      </c>
      <c r="I20" s="8">
        <v>3.0999999999999999E-3</v>
      </c>
      <c r="J20" s="38"/>
    </row>
    <row r="21" spans="1:10">
      <c r="A21" s="6" t="s">
        <v>1091</v>
      </c>
      <c r="B21" s="18">
        <v>1000298</v>
      </c>
      <c r="C21" s="6"/>
      <c r="D21" s="6"/>
      <c r="E21" s="6" t="s">
        <v>37</v>
      </c>
      <c r="H21" s="7">
        <v>874.62</v>
      </c>
      <c r="I21" s="8">
        <v>3.4999999999999996E-3</v>
      </c>
      <c r="J21" s="38"/>
    </row>
    <row r="22" spans="1:10">
      <c r="A22" s="6" t="s">
        <v>1092</v>
      </c>
      <c r="B22" s="18">
        <v>1000389</v>
      </c>
      <c r="C22" s="6"/>
      <c r="D22" s="6"/>
      <c r="E22" s="6" t="s">
        <v>35</v>
      </c>
      <c r="H22" s="7">
        <v>9.24</v>
      </c>
      <c r="I22" s="8">
        <v>0</v>
      </c>
      <c r="J22" s="38"/>
    </row>
    <row r="23" spans="1:10">
      <c r="A23" s="6" t="s">
        <v>1093</v>
      </c>
      <c r="B23" s="18" t="s">
        <v>1095</v>
      </c>
      <c r="C23" s="6"/>
      <c r="D23" s="6"/>
      <c r="E23" s="6" t="s">
        <v>34</v>
      </c>
      <c r="H23" s="7">
        <v>7.0000000000000007E-2</v>
      </c>
      <c r="I23" s="8">
        <v>0</v>
      </c>
      <c r="J23" s="38"/>
    </row>
    <row r="24" spans="1:10">
      <c r="A24" s="6" t="s">
        <v>1094</v>
      </c>
      <c r="B24" s="18">
        <v>1000603</v>
      </c>
      <c r="C24" s="6"/>
      <c r="D24" s="6"/>
      <c r="E24" s="6" t="s">
        <v>36</v>
      </c>
      <c r="H24" s="7">
        <v>222.4</v>
      </c>
      <c r="I24" s="8">
        <v>8.9999999999999998E-4</v>
      </c>
      <c r="J24" s="38"/>
    </row>
    <row r="25" spans="1:10">
      <c r="A25" s="16" t="s">
        <v>59</v>
      </c>
      <c r="B25" s="17"/>
      <c r="C25" s="16"/>
      <c r="D25" s="16"/>
      <c r="E25" s="16"/>
      <c r="H25" s="19">
        <v>1886.6</v>
      </c>
      <c r="I25" s="20">
        <v>7.4999999999999997E-3</v>
      </c>
      <c r="J25" s="38"/>
    </row>
    <row r="26" spans="1:10">
      <c r="J26" s="38"/>
    </row>
    <row r="27" spans="1:10">
      <c r="A27" s="16" t="s">
        <v>60</v>
      </c>
      <c r="B27" s="17"/>
      <c r="C27" s="16"/>
      <c r="D27" s="16"/>
      <c r="E27" s="16"/>
      <c r="J27" s="38"/>
    </row>
    <row r="28" spans="1:10">
      <c r="A28" s="6" t="s">
        <v>1096</v>
      </c>
      <c r="B28" s="18">
        <v>10160</v>
      </c>
      <c r="C28" s="6"/>
      <c r="D28" s="6"/>
      <c r="E28" s="6" t="s">
        <v>56</v>
      </c>
      <c r="H28" s="7">
        <v>2801.81</v>
      </c>
      <c r="I28" s="8">
        <v>1.11E-2</v>
      </c>
      <c r="J28" s="38"/>
    </row>
    <row r="29" spans="1:10">
      <c r="A29" s="16" t="s">
        <v>61</v>
      </c>
      <c r="B29" s="17"/>
      <c r="C29" s="16"/>
      <c r="D29" s="16"/>
      <c r="E29" s="16"/>
      <c r="H29" s="19">
        <v>2801.81</v>
      </c>
      <c r="I29" s="20">
        <v>1.11E-2</v>
      </c>
      <c r="J29" s="38"/>
    </row>
    <row r="30" spans="1:10">
      <c r="J30" s="38"/>
    </row>
    <row r="31" spans="1:10">
      <c r="A31" s="16" t="s">
        <v>62</v>
      </c>
      <c r="B31" s="17"/>
      <c r="C31" s="16"/>
      <c r="D31" s="16"/>
      <c r="E31" s="16"/>
      <c r="J31" s="38"/>
    </row>
    <row r="32" spans="1:10">
      <c r="A32" s="16" t="s">
        <v>63</v>
      </c>
      <c r="B32" s="17"/>
      <c r="C32" s="16"/>
      <c r="D32" s="16"/>
      <c r="E32" s="16"/>
      <c r="H32" s="19">
        <v>0</v>
      </c>
      <c r="I32" s="20">
        <v>0</v>
      </c>
      <c r="J32" s="38"/>
    </row>
    <row r="33" spans="1:10">
      <c r="J33" s="38"/>
    </row>
    <row r="34" spans="1:10">
      <c r="A34" s="16" t="s">
        <v>64</v>
      </c>
      <c r="B34" s="17"/>
      <c r="C34" s="16"/>
      <c r="D34" s="16"/>
      <c r="E34" s="16"/>
      <c r="J34" s="38"/>
    </row>
    <row r="35" spans="1:10">
      <c r="A35" s="16" t="s">
        <v>65</v>
      </c>
      <c r="B35" s="17"/>
      <c r="C35" s="16"/>
      <c r="D35" s="16"/>
      <c r="E35" s="16"/>
      <c r="H35" s="19">
        <v>0</v>
      </c>
      <c r="I35" s="20">
        <v>0</v>
      </c>
      <c r="J35" s="38"/>
    </row>
    <row r="36" spans="1:10">
      <c r="J36" s="38"/>
    </row>
    <row r="37" spans="1:10">
      <c r="A37" s="16" t="s">
        <v>66</v>
      </c>
      <c r="B37" s="17"/>
      <c r="C37" s="16"/>
      <c r="D37" s="16"/>
      <c r="E37" s="16"/>
      <c r="J37" s="38"/>
    </row>
    <row r="38" spans="1:10">
      <c r="A38" s="16" t="s">
        <v>67</v>
      </c>
      <c r="B38" s="17"/>
      <c r="C38" s="16"/>
      <c r="D38" s="16"/>
      <c r="E38" s="16"/>
      <c r="H38" s="19">
        <v>0</v>
      </c>
      <c r="I38" s="20">
        <v>0</v>
      </c>
      <c r="J38" s="38"/>
    </row>
    <row r="39" spans="1:10">
      <c r="J39" s="38"/>
    </row>
    <row r="40" spans="1:10">
      <c r="A40" s="16" t="s">
        <v>68</v>
      </c>
      <c r="B40" s="17"/>
      <c r="C40" s="16"/>
      <c r="D40" s="16"/>
      <c r="E40" s="16"/>
      <c r="J40" s="38"/>
    </row>
    <row r="41" spans="1:10">
      <c r="A41" s="16" t="s">
        <v>69</v>
      </c>
      <c r="B41" s="17"/>
      <c r="C41" s="16"/>
      <c r="D41" s="16"/>
      <c r="E41" s="16"/>
      <c r="H41" s="19">
        <v>0</v>
      </c>
      <c r="I41" s="20">
        <v>0</v>
      </c>
      <c r="J41" s="38"/>
    </row>
    <row r="42" spans="1:10">
      <c r="J42" s="38"/>
    </row>
    <row r="43" spans="1:10">
      <c r="A43" s="3" t="s">
        <v>70</v>
      </c>
      <c r="B43" s="15"/>
      <c r="C43" s="3"/>
      <c r="D43" s="3"/>
      <c r="E43" s="3"/>
      <c r="H43" s="10">
        <v>9012.5400000000009</v>
      </c>
      <c r="I43" s="11">
        <v>3.5699999999999996E-2</v>
      </c>
      <c r="J43" s="38"/>
    </row>
    <row r="44" spans="1:10">
      <c r="J44" s="38"/>
    </row>
    <row r="45" spans="1:10">
      <c r="J45" s="38"/>
    </row>
    <row r="46" spans="1:10">
      <c r="A46" s="3" t="s">
        <v>71</v>
      </c>
      <c r="B46" s="15"/>
      <c r="C46" s="3"/>
      <c r="D46" s="3"/>
      <c r="E46" s="3"/>
      <c r="J46" s="38"/>
    </row>
    <row r="47" spans="1:10">
      <c r="A47" s="16" t="s">
        <v>58</v>
      </c>
      <c r="B47" s="17"/>
      <c r="C47" s="16"/>
      <c r="D47" s="16"/>
      <c r="E47" s="16"/>
      <c r="J47" s="38"/>
    </row>
    <row r="48" spans="1:10">
      <c r="A48" s="6" t="s">
        <v>72</v>
      </c>
      <c r="B48" s="18">
        <v>1000520</v>
      </c>
      <c r="C48" s="6"/>
      <c r="D48" s="6"/>
      <c r="E48" s="6" t="s">
        <v>34</v>
      </c>
      <c r="H48" s="7">
        <v>205.42</v>
      </c>
      <c r="I48" s="8">
        <v>8.0000000000000004E-4</v>
      </c>
      <c r="J48" s="38"/>
    </row>
    <row r="49" spans="1:10">
      <c r="A49" s="6" t="s">
        <v>73</v>
      </c>
      <c r="B49" s="18">
        <v>5039763</v>
      </c>
      <c r="C49" s="6"/>
      <c r="D49" s="6"/>
      <c r="E49" s="6" t="s">
        <v>35</v>
      </c>
      <c r="H49" s="7">
        <v>42.89</v>
      </c>
      <c r="I49" s="8">
        <v>2.0000000000000001E-4</v>
      </c>
      <c r="J49" s="38"/>
    </row>
    <row r="50" spans="1:10">
      <c r="A50" s="6" t="s">
        <v>74</v>
      </c>
      <c r="B50" s="18">
        <v>1000652</v>
      </c>
      <c r="C50" s="6"/>
      <c r="D50" s="6"/>
      <c r="E50" s="6" t="s">
        <v>37</v>
      </c>
      <c r="H50" s="7">
        <v>140.58000000000001</v>
      </c>
      <c r="I50" s="8">
        <v>5.9999999999999995E-4</v>
      </c>
      <c r="J50" s="38"/>
    </row>
    <row r="51" spans="1:10">
      <c r="A51" s="16" t="s">
        <v>59</v>
      </c>
      <c r="B51" s="17"/>
      <c r="C51" s="16"/>
      <c r="D51" s="16"/>
      <c r="E51" s="16"/>
      <c r="H51" s="19">
        <v>388.89</v>
      </c>
      <c r="I51" s="20">
        <v>1.5E-3</v>
      </c>
      <c r="J51" s="38"/>
    </row>
    <row r="52" spans="1:10">
      <c r="J52" s="38"/>
    </row>
    <row r="53" spans="1:10">
      <c r="A53" s="16" t="s">
        <v>68</v>
      </c>
      <c r="B53" s="17"/>
      <c r="C53" s="16"/>
      <c r="D53" s="16"/>
      <c r="E53" s="16"/>
      <c r="J53" s="38"/>
    </row>
    <row r="54" spans="1:10">
      <c r="A54" s="16" t="s">
        <v>69</v>
      </c>
      <c r="B54" s="17"/>
      <c r="C54" s="16"/>
      <c r="D54" s="16"/>
      <c r="E54" s="16"/>
      <c r="H54" s="19">
        <v>0</v>
      </c>
      <c r="I54" s="20">
        <v>0</v>
      </c>
      <c r="J54" s="38"/>
    </row>
    <row r="55" spans="1:10">
      <c r="J55" s="38"/>
    </row>
    <row r="56" spans="1:10">
      <c r="A56" s="3" t="s">
        <v>75</v>
      </c>
      <c r="B56" s="15"/>
      <c r="C56" s="3"/>
      <c r="D56" s="3"/>
      <c r="E56" s="3"/>
      <c r="H56" s="10">
        <v>388.89</v>
      </c>
      <c r="I56" s="11">
        <v>1.5E-3</v>
      </c>
      <c r="J56" s="38"/>
    </row>
    <row r="57" spans="1:10">
      <c r="J57" s="38"/>
    </row>
    <row r="58" spans="1:10">
      <c r="J58" s="38"/>
    </row>
    <row r="59" spans="1:10">
      <c r="A59" s="3" t="s">
        <v>76</v>
      </c>
      <c r="B59" s="15"/>
      <c r="C59" s="3"/>
      <c r="D59" s="3"/>
      <c r="E59" s="3"/>
      <c r="H59" s="10">
        <v>9401.43</v>
      </c>
      <c r="I59" s="11">
        <v>3.73E-2</v>
      </c>
      <c r="J59" s="38"/>
    </row>
    <row r="62" spans="1:10">
      <c r="A62" s="6" t="s">
        <v>77</v>
      </c>
      <c r="B62" s="18"/>
      <c r="C62" s="6"/>
      <c r="D62" s="6"/>
      <c r="E62" s="6"/>
    </row>
    <row r="66" spans="1:1">
      <c r="A6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2:J61"/>
  <sheetViews>
    <sheetView rightToLeft="1" workbookViewId="0"/>
  </sheetViews>
  <sheetFormatPr defaultColWidth="9.28515625" defaultRowHeight="12.75"/>
  <cols>
    <col min="1" max="1" width="34.7109375" customWidth="1"/>
    <col min="2" max="2" width="9.140625" bestFit="1" customWidth="1"/>
    <col min="3" max="3" width="8.85546875" bestFit="1" customWidth="1"/>
    <col min="4" max="4" width="11.5703125" bestFit="1" customWidth="1"/>
    <col min="5" max="5" width="8.42578125" bestFit="1" customWidth="1"/>
    <col min="6" max="6" width="12.28515625" bestFit="1" customWidth="1"/>
    <col min="7" max="7" width="6.42578125" bestFit="1" customWidth="1"/>
    <col min="8" max="8" width="7.85546875" bestFit="1" customWidth="1"/>
    <col min="9" max="9" width="16.5703125" bestFit="1" customWidth="1"/>
    <col min="10" max="10" width="12.42578125" bestFit="1" customWidth="1"/>
  </cols>
  <sheetData>
    <row r="2" spans="1:9" ht="18">
      <c r="A2" s="1" t="s">
        <v>0</v>
      </c>
    </row>
    <row r="4" spans="1:9" ht="18">
      <c r="A4" s="1" t="s">
        <v>951</v>
      </c>
    </row>
    <row r="7" spans="1:9">
      <c r="A7" s="3" t="s">
        <v>40</v>
      </c>
      <c r="B7" s="3" t="s">
        <v>41</v>
      </c>
      <c r="C7" s="3" t="s">
        <v>114</v>
      </c>
      <c r="D7" s="3" t="s">
        <v>79</v>
      </c>
      <c r="E7" s="3" t="s">
        <v>45</v>
      </c>
      <c r="F7" s="3" t="s">
        <v>81</v>
      </c>
      <c r="G7" s="3" t="s">
        <v>33</v>
      </c>
      <c r="H7" s="3" t="s">
        <v>653</v>
      </c>
      <c r="I7" s="3" t="s">
        <v>49</v>
      </c>
    </row>
    <row r="8" spans="1:9" ht="13.5" thickBot="1">
      <c r="A8" s="4"/>
      <c r="B8" s="4"/>
      <c r="C8" s="4"/>
      <c r="D8" s="4" t="s">
        <v>83</v>
      </c>
      <c r="E8" s="4"/>
      <c r="F8" s="4" t="s">
        <v>85</v>
      </c>
      <c r="G8" s="4" t="s">
        <v>86</v>
      </c>
      <c r="H8" s="4" t="s">
        <v>51</v>
      </c>
      <c r="I8" s="4" t="s">
        <v>50</v>
      </c>
    </row>
    <row r="11" spans="1:9">
      <c r="A11" s="3" t="s">
        <v>952</v>
      </c>
      <c r="B11" s="15"/>
      <c r="C11" s="3"/>
      <c r="D11" s="3"/>
      <c r="E11" s="3"/>
    </row>
    <row r="14" spans="1:9">
      <c r="A14" s="3" t="s">
        <v>953</v>
      </c>
      <c r="B14" s="15"/>
      <c r="C14" s="3"/>
      <c r="D14" s="3"/>
      <c r="E14" s="3"/>
    </row>
    <row r="15" spans="1:9">
      <c r="A15" s="16" t="s">
        <v>954</v>
      </c>
      <c r="B15" s="17"/>
      <c r="C15" s="16"/>
      <c r="D15" s="16"/>
      <c r="E15" s="16"/>
    </row>
    <row r="16" spans="1:9">
      <c r="A16" s="16" t="s">
        <v>955</v>
      </c>
      <c r="B16" s="17"/>
      <c r="C16" s="16"/>
      <c r="D16" s="16"/>
      <c r="E16" s="16"/>
      <c r="F16" s="19">
        <v>0</v>
      </c>
      <c r="H16" s="19">
        <v>0</v>
      </c>
      <c r="I16" s="20">
        <v>0</v>
      </c>
    </row>
    <row r="18" spans="1:10">
      <c r="A18" s="16" t="s">
        <v>956</v>
      </c>
      <c r="B18" s="17"/>
      <c r="C18" s="16"/>
      <c r="D18" s="16"/>
      <c r="E18" s="16"/>
    </row>
    <row r="19" spans="1:10">
      <c r="A19" s="6" t="s">
        <v>957</v>
      </c>
      <c r="B19" s="18">
        <v>9924329</v>
      </c>
      <c r="C19" s="6"/>
      <c r="D19" s="6" t="s">
        <v>958</v>
      </c>
      <c r="E19" s="6" t="s">
        <v>56</v>
      </c>
      <c r="F19" s="7">
        <v>-150000</v>
      </c>
      <c r="G19" s="7">
        <v>-8.85</v>
      </c>
      <c r="H19" s="7">
        <v>13.28</v>
      </c>
      <c r="I19" s="8">
        <v>1E-4</v>
      </c>
      <c r="J19" s="38"/>
    </row>
    <row r="20" spans="1:10">
      <c r="A20" s="6" t="s">
        <v>959</v>
      </c>
      <c r="B20" s="18">
        <v>9924356</v>
      </c>
      <c r="C20" s="6"/>
      <c r="D20" s="6" t="s">
        <v>960</v>
      </c>
      <c r="E20" s="6" t="s">
        <v>56</v>
      </c>
      <c r="F20" s="7">
        <v>-1045000</v>
      </c>
      <c r="G20" s="7">
        <v>-3.11</v>
      </c>
      <c r="H20" s="7">
        <v>32.54</v>
      </c>
      <c r="I20" s="8">
        <v>1E-4</v>
      </c>
      <c r="J20" s="38"/>
    </row>
    <row r="21" spans="1:10">
      <c r="A21" s="6" t="s">
        <v>961</v>
      </c>
      <c r="B21" s="18">
        <v>9924267</v>
      </c>
      <c r="C21" s="6"/>
      <c r="D21" s="6" t="s">
        <v>962</v>
      </c>
      <c r="E21" s="6" t="s">
        <v>56</v>
      </c>
      <c r="F21" s="7">
        <v>-2777000</v>
      </c>
      <c r="G21" s="7">
        <v>-21.05</v>
      </c>
      <c r="H21" s="7">
        <v>584.48</v>
      </c>
      <c r="I21" s="8">
        <v>2.3E-3</v>
      </c>
      <c r="J21" s="38"/>
    </row>
    <row r="22" spans="1:10">
      <c r="A22" s="6" t="s">
        <v>963</v>
      </c>
      <c r="B22" s="18">
        <v>9924360</v>
      </c>
      <c r="C22" s="6"/>
      <c r="D22" s="6" t="s">
        <v>960</v>
      </c>
      <c r="E22" s="6" t="s">
        <v>56</v>
      </c>
      <c r="F22" s="7">
        <v>-470000</v>
      </c>
      <c r="G22" s="7">
        <v>-4.22</v>
      </c>
      <c r="H22" s="7">
        <v>19.82</v>
      </c>
      <c r="I22" s="8">
        <v>1E-4</v>
      </c>
      <c r="J22" s="38"/>
    </row>
    <row r="23" spans="1:10">
      <c r="A23" s="6" t="s">
        <v>964</v>
      </c>
      <c r="B23" s="18">
        <v>9924269</v>
      </c>
      <c r="C23" s="6"/>
      <c r="D23" s="6" t="s">
        <v>962</v>
      </c>
      <c r="E23" s="6" t="s">
        <v>56</v>
      </c>
      <c r="F23" s="7">
        <v>-200000</v>
      </c>
      <c r="G23" s="7">
        <v>-7.55</v>
      </c>
      <c r="H23" s="7">
        <v>15.1</v>
      </c>
      <c r="I23" s="8">
        <v>1E-4</v>
      </c>
      <c r="J23" s="38"/>
    </row>
    <row r="24" spans="1:10">
      <c r="A24" s="16" t="s">
        <v>965</v>
      </c>
      <c r="B24" s="17"/>
      <c r="C24" s="16"/>
      <c r="D24" s="16"/>
      <c r="E24" s="16"/>
      <c r="F24" s="19">
        <v>-4642000</v>
      </c>
      <c r="H24" s="19">
        <v>665.22</v>
      </c>
      <c r="I24" s="20">
        <v>2.5999999999999999E-3</v>
      </c>
      <c r="J24" s="38"/>
    </row>
    <row r="26" spans="1:10">
      <c r="A26" s="16" t="s">
        <v>966</v>
      </c>
      <c r="B26" s="17"/>
      <c r="C26" s="16"/>
      <c r="D26" s="16"/>
      <c r="E26" s="16"/>
    </row>
    <row r="27" spans="1:10">
      <c r="A27" s="16" t="s">
        <v>967</v>
      </c>
      <c r="B27" s="17"/>
      <c r="C27" s="16"/>
      <c r="D27" s="16"/>
      <c r="E27" s="16"/>
      <c r="F27" s="19">
        <v>0</v>
      </c>
      <c r="H27" s="19">
        <v>0</v>
      </c>
      <c r="I27" s="20">
        <v>0</v>
      </c>
    </row>
    <row r="29" spans="1:10">
      <c r="A29" s="16" t="s">
        <v>968</v>
      </c>
      <c r="B29" s="17"/>
      <c r="C29" s="16"/>
      <c r="D29" s="16"/>
      <c r="E29" s="16"/>
    </row>
    <row r="30" spans="1:10">
      <c r="A30" s="16" t="s">
        <v>969</v>
      </c>
      <c r="B30" s="17"/>
      <c r="C30" s="16"/>
      <c r="D30" s="16"/>
      <c r="E30" s="16"/>
      <c r="F30" s="19">
        <v>0</v>
      </c>
      <c r="H30" s="19">
        <v>0</v>
      </c>
      <c r="I30" s="20">
        <v>0</v>
      </c>
    </row>
    <row r="32" spans="1:10">
      <c r="A32" s="16" t="s">
        <v>970</v>
      </c>
      <c r="B32" s="17"/>
      <c r="C32" s="16"/>
      <c r="D32" s="16"/>
      <c r="E32" s="16"/>
    </row>
    <row r="33" spans="1:9">
      <c r="A33" s="16" t="s">
        <v>971</v>
      </c>
      <c r="B33" s="17"/>
      <c r="C33" s="16"/>
      <c r="D33" s="16"/>
      <c r="E33" s="16"/>
      <c r="F33" s="19">
        <v>0</v>
      </c>
      <c r="H33" s="19">
        <v>0</v>
      </c>
      <c r="I33" s="20">
        <v>0</v>
      </c>
    </row>
    <row r="35" spans="1:9">
      <c r="A35" s="3" t="s">
        <v>972</v>
      </c>
      <c r="B35" s="15"/>
      <c r="C35" s="3"/>
      <c r="D35" s="3"/>
      <c r="E35" s="3"/>
      <c r="F35" s="10">
        <v>-4642000</v>
      </c>
      <c r="H35" s="10">
        <v>665.22</v>
      </c>
      <c r="I35" s="11">
        <v>2.5999999999999999E-3</v>
      </c>
    </row>
    <row r="38" spans="1:9">
      <c r="A38" s="3" t="s">
        <v>973</v>
      </c>
      <c r="B38" s="15"/>
      <c r="C38" s="3"/>
      <c r="D38" s="3"/>
      <c r="E38" s="3"/>
    </row>
    <row r="39" spans="1:9">
      <c r="A39" s="16" t="s">
        <v>954</v>
      </c>
      <c r="B39" s="17"/>
      <c r="C39" s="16"/>
      <c r="D39" s="16"/>
      <c r="E39" s="16"/>
    </row>
    <row r="40" spans="1:9">
      <c r="A40" s="16" t="s">
        <v>955</v>
      </c>
      <c r="B40" s="17"/>
      <c r="C40" s="16"/>
      <c r="D40" s="16"/>
      <c r="E40" s="16"/>
      <c r="F40" s="19">
        <v>0</v>
      </c>
      <c r="H40" s="19">
        <v>0</v>
      </c>
      <c r="I40" s="20">
        <v>0</v>
      </c>
    </row>
    <row r="42" spans="1:9">
      <c r="A42" s="16" t="s">
        <v>974</v>
      </c>
      <c r="B42" s="17"/>
      <c r="C42" s="16"/>
      <c r="D42" s="16"/>
      <c r="E42" s="16"/>
    </row>
    <row r="43" spans="1:9">
      <c r="A43" s="16" t="s">
        <v>975</v>
      </c>
      <c r="B43" s="17"/>
      <c r="C43" s="16"/>
      <c r="D43" s="16"/>
      <c r="E43" s="16"/>
      <c r="F43" s="19">
        <v>0</v>
      </c>
      <c r="H43" s="19">
        <v>0</v>
      </c>
      <c r="I43" s="20">
        <v>0</v>
      </c>
    </row>
    <row r="45" spans="1:9">
      <c r="A45" s="16" t="s">
        <v>968</v>
      </c>
      <c r="B45" s="17"/>
      <c r="C45" s="16"/>
      <c r="D45" s="16"/>
      <c r="E45" s="16"/>
    </row>
    <row r="46" spans="1:9">
      <c r="A46" s="16" t="s">
        <v>969</v>
      </c>
      <c r="B46" s="17"/>
      <c r="C46" s="16"/>
      <c r="D46" s="16"/>
      <c r="E46" s="16"/>
      <c r="F46" s="19">
        <v>0</v>
      </c>
      <c r="H46" s="19">
        <v>0</v>
      </c>
      <c r="I46" s="20">
        <v>0</v>
      </c>
    </row>
    <row r="48" spans="1:9">
      <c r="A48" s="16" t="s">
        <v>970</v>
      </c>
      <c r="B48" s="17"/>
      <c r="C48" s="16"/>
      <c r="D48" s="16"/>
      <c r="E48" s="16"/>
    </row>
    <row r="49" spans="1:9">
      <c r="A49" s="16" t="s">
        <v>971</v>
      </c>
      <c r="B49" s="17"/>
      <c r="C49" s="16"/>
      <c r="D49" s="16"/>
      <c r="E49" s="16"/>
      <c r="F49" s="19">
        <v>0</v>
      </c>
      <c r="H49" s="19">
        <v>0</v>
      </c>
      <c r="I49" s="20">
        <v>0</v>
      </c>
    </row>
    <row r="51" spans="1:9">
      <c r="A51" s="3" t="s">
        <v>976</v>
      </c>
      <c r="B51" s="15"/>
      <c r="C51" s="3"/>
      <c r="D51" s="3"/>
      <c r="E51" s="3"/>
      <c r="F51" s="10">
        <v>0</v>
      </c>
      <c r="H51" s="10">
        <v>0</v>
      </c>
      <c r="I51" s="11">
        <v>0</v>
      </c>
    </row>
    <row r="54" spans="1:9">
      <c r="A54" s="3" t="s">
        <v>977</v>
      </c>
      <c r="B54" s="15"/>
      <c r="C54" s="3"/>
      <c r="D54" s="3"/>
      <c r="E54" s="3"/>
      <c r="F54" s="10">
        <v>-4642000</v>
      </c>
      <c r="H54" s="10">
        <v>665.22</v>
      </c>
      <c r="I54" s="11">
        <v>2.5999999999999999E-3</v>
      </c>
    </row>
    <row r="57" spans="1:9">
      <c r="A57" s="6" t="s">
        <v>77</v>
      </c>
      <c r="B57" s="18"/>
      <c r="C57" s="6"/>
      <c r="D57" s="6"/>
      <c r="E57" s="6"/>
    </row>
    <row r="61" spans="1:9">
      <c r="A61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P66"/>
  <sheetViews>
    <sheetView rightToLeft="1" workbookViewId="0"/>
  </sheetViews>
  <sheetFormatPr defaultColWidth="9.28515625" defaultRowHeight="12.75"/>
  <cols>
    <col min="1" max="1" width="53.85546875" customWidth="1"/>
    <col min="2" max="2" width="9.140625" bestFit="1" customWidth="1"/>
    <col min="3" max="3" width="8.14062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11.7109375" bestFit="1" customWidth="1"/>
    <col min="12" max="12" width="6.5703125" bestFit="1" customWidth="1"/>
    <col min="13" max="13" width="8.14062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978</v>
      </c>
    </row>
    <row r="7" spans="1:15">
      <c r="A7" s="3" t="s">
        <v>40</v>
      </c>
      <c r="B7" s="3" t="s">
        <v>41</v>
      </c>
      <c r="C7" s="3" t="s">
        <v>633</v>
      </c>
      <c r="D7" s="3" t="s">
        <v>43</v>
      </c>
      <c r="E7" s="3" t="s">
        <v>44</v>
      </c>
      <c r="F7" s="3" t="s">
        <v>79</v>
      </c>
      <c r="G7" s="3" t="s">
        <v>80</v>
      </c>
      <c r="H7" s="3" t="s">
        <v>45</v>
      </c>
      <c r="I7" s="3" t="s">
        <v>46</v>
      </c>
      <c r="J7" s="3" t="s">
        <v>47</v>
      </c>
      <c r="K7" s="3" t="s">
        <v>81</v>
      </c>
      <c r="L7" s="3" t="s">
        <v>33</v>
      </c>
      <c r="M7" s="3" t="s">
        <v>653</v>
      </c>
      <c r="N7" s="3" t="s">
        <v>82</v>
      </c>
      <c r="O7" s="3" t="s">
        <v>49</v>
      </c>
    </row>
    <row r="8" spans="1:15" ht="13.5" thickBot="1">
      <c r="A8" s="4"/>
      <c r="B8" s="4"/>
      <c r="C8" s="4"/>
      <c r="D8" s="4"/>
      <c r="E8" s="4"/>
      <c r="F8" s="4" t="s">
        <v>83</v>
      </c>
      <c r="G8" s="4" t="s">
        <v>84</v>
      </c>
      <c r="H8" s="4"/>
      <c r="I8" s="4" t="s">
        <v>50</v>
      </c>
      <c r="J8" s="4" t="s">
        <v>50</v>
      </c>
      <c r="K8" s="4" t="s">
        <v>85</v>
      </c>
      <c r="L8" s="4" t="s">
        <v>86</v>
      </c>
      <c r="M8" s="4" t="s">
        <v>51</v>
      </c>
      <c r="N8" s="4" t="s">
        <v>50</v>
      </c>
      <c r="O8" s="4" t="s">
        <v>50</v>
      </c>
    </row>
    <row r="11" spans="1:15">
      <c r="A11" s="3" t="s">
        <v>979</v>
      </c>
      <c r="B11" s="15"/>
      <c r="C11" s="3"/>
      <c r="D11" s="3"/>
      <c r="E11" s="3"/>
      <c r="F11" s="3"/>
      <c r="H11" s="3"/>
    </row>
    <row r="14" spans="1:15">
      <c r="A14" s="3" t="s">
        <v>980</v>
      </c>
      <c r="B14" s="15"/>
      <c r="C14" s="3"/>
      <c r="D14" s="3"/>
      <c r="E14" s="3"/>
      <c r="F14" s="3"/>
      <c r="H14" s="3"/>
    </row>
    <row r="15" spans="1:15">
      <c r="A15" s="16" t="s">
        <v>636</v>
      </c>
      <c r="B15" s="17"/>
      <c r="C15" s="16"/>
      <c r="D15" s="16"/>
      <c r="E15" s="16"/>
      <c r="F15" s="16"/>
      <c r="H15" s="16"/>
    </row>
    <row r="16" spans="1:15">
      <c r="A16" s="16" t="s">
        <v>637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6">
      <c r="A18" s="16" t="s">
        <v>638</v>
      </c>
      <c r="B18" s="17"/>
      <c r="C18" s="16"/>
      <c r="D18" s="16"/>
      <c r="E18" s="16"/>
      <c r="F18" s="16"/>
      <c r="H18" s="16"/>
    </row>
    <row r="19" spans="1:16">
      <c r="A19" s="6" t="s">
        <v>981</v>
      </c>
      <c r="B19" s="18">
        <v>60304607</v>
      </c>
      <c r="C19" s="6" t="s">
        <v>283</v>
      </c>
      <c r="D19" s="6"/>
      <c r="E19" s="6"/>
      <c r="F19" s="6" t="s">
        <v>982</v>
      </c>
      <c r="G19" s="18">
        <v>0.44</v>
      </c>
      <c r="H19" s="6" t="s">
        <v>56</v>
      </c>
      <c r="I19" s="37">
        <v>2.0499999999999997E-2</v>
      </c>
      <c r="J19" s="8">
        <v>-0.187</v>
      </c>
      <c r="K19" s="7">
        <v>5440000</v>
      </c>
      <c r="L19" s="7">
        <v>112.89</v>
      </c>
      <c r="M19" s="7">
        <v>6141.22</v>
      </c>
      <c r="O19" s="8">
        <v>2.4299999999999999E-2</v>
      </c>
      <c r="P19" s="38"/>
    </row>
    <row r="20" spans="1:16">
      <c r="A20" s="16" t="s">
        <v>639</v>
      </c>
      <c r="B20" s="17"/>
      <c r="C20" s="16"/>
      <c r="D20" s="16"/>
      <c r="E20" s="16"/>
      <c r="F20" s="16"/>
      <c r="G20" s="17">
        <v>0.44</v>
      </c>
      <c r="H20" s="16"/>
      <c r="J20" s="20">
        <v>-0.187</v>
      </c>
      <c r="K20" s="19">
        <v>5440000</v>
      </c>
      <c r="M20" s="19">
        <v>6141.22</v>
      </c>
      <c r="O20" s="20">
        <v>2.4299999999999999E-2</v>
      </c>
    </row>
    <row r="22" spans="1:16">
      <c r="A22" s="16" t="s">
        <v>640</v>
      </c>
      <c r="B22" s="17"/>
      <c r="C22" s="16"/>
      <c r="D22" s="16"/>
      <c r="E22" s="16"/>
      <c r="F22" s="16"/>
      <c r="H22" s="16"/>
    </row>
    <row r="23" spans="1:16">
      <c r="A23" s="16" t="s">
        <v>641</v>
      </c>
      <c r="B23" s="17"/>
      <c r="C23" s="16"/>
      <c r="D23" s="16"/>
      <c r="E23" s="16"/>
      <c r="F23" s="16"/>
      <c r="H23" s="16"/>
      <c r="K23" s="19">
        <v>0</v>
      </c>
      <c r="M23" s="19">
        <v>0</v>
      </c>
      <c r="O23" s="20">
        <v>0</v>
      </c>
    </row>
    <row r="25" spans="1:16">
      <c r="A25" s="16" t="s">
        <v>642</v>
      </c>
      <c r="B25" s="17"/>
      <c r="C25" s="16"/>
      <c r="D25" s="16"/>
      <c r="E25" s="16"/>
      <c r="F25" s="16"/>
      <c r="H25" s="16"/>
    </row>
    <row r="26" spans="1:16">
      <c r="A26" s="16" t="s">
        <v>643</v>
      </c>
      <c r="B26" s="17"/>
      <c r="C26" s="16"/>
      <c r="D26" s="16"/>
      <c r="E26" s="16"/>
      <c r="F26" s="16"/>
      <c r="H26" s="16"/>
      <c r="K26" s="19">
        <v>0</v>
      </c>
      <c r="M26" s="19">
        <v>0</v>
      </c>
      <c r="O26" s="20">
        <v>0</v>
      </c>
    </row>
    <row r="28" spans="1:16">
      <c r="A28" s="16" t="s">
        <v>644</v>
      </c>
      <c r="B28" s="17"/>
      <c r="C28" s="16"/>
      <c r="D28" s="16"/>
      <c r="E28" s="16"/>
      <c r="F28" s="16"/>
      <c r="H28" s="16"/>
    </row>
    <row r="29" spans="1:16">
      <c r="A29" s="16" t="s">
        <v>645</v>
      </c>
      <c r="B29" s="17"/>
      <c r="C29" s="16"/>
      <c r="D29" s="16"/>
      <c r="E29" s="16"/>
      <c r="F29" s="16"/>
      <c r="H29" s="16"/>
      <c r="K29" s="19">
        <v>0</v>
      </c>
      <c r="M29" s="19">
        <v>0</v>
      </c>
      <c r="O29" s="20">
        <v>0</v>
      </c>
    </row>
    <row r="31" spans="1:16">
      <c r="A31" s="16" t="s">
        <v>646</v>
      </c>
      <c r="B31" s="17"/>
      <c r="C31" s="16"/>
      <c r="D31" s="16"/>
      <c r="E31" s="16"/>
      <c r="F31" s="16"/>
      <c r="H31" s="16"/>
    </row>
    <row r="32" spans="1:16">
      <c r="A32" s="16" t="s">
        <v>647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3" t="s">
        <v>983</v>
      </c>
      <c r="B34" s="15"/>
      <c r="C34" s="3"/>
      <c r="D34" s="3"/>
      <c r="E34" s="3"/>
      <c r="F34" s="3"/>
      <c r="G34" s="15">
        <v>0.44</v>
      </c>
      <c r="H34" s="3"/>
      <c r="J34" s="11">
        <v>-0.187</v>
      </c>
      <c r="K34" s="10">
        <v>5440000</v>
      </c>
      <c r="M34" s="10">
        <v>6141.22</v>
      </c>
      <c r="O34" s="11">
        <v>2.4299999999999999E-2</v>
      </c>
    </row>
    <row r="37" spans="1:15">
      <c r="A37" s="3" t="s">
        <v>984</v>
      </c>
      <c r="B37" s="15"/>
      <c r="C37" s="3"/>
      <c r="D37" s="3"/>
      <c r="E37" s="3"/>
      <c r="F37" s="3"/>
      <c r="H37" s="3"/>
    </row>
    <row r="38" spans="1:15">
      <c r="A38" s="16" t="s">
        <v>636</v>
      </c>
      <c r="B38" s="17"/>
      <c r="C38" s="16"/>
      <c r="D38" s="16"/>
      <c r="E38" s="16"/>
      <c r="F38" s="16"/>
      <c r="H38" s="16"/>
    </row>
    <row r="39" spans="1:15">
      <c r="A39" s="16" t="s">
        <v>637</v>
      </c>
      <c r="B39" s="17"/>
      <c r="C39" s="16"/>
      <c r="D39" s="16"/>
      <c r="E39" s="16"/>
      <c r="F39" s="16"/>
      <c r="H39" s="16"/>
      <c r="K39" s="19">
        <v>0</v>
      </c>
      <c r="M39" s="19">
        <v>0</v>
      </c>
      <c r="O39" s="20">
        <v>0</v>
      </c>
    </row>
    <row r="41" spans="1:15">
      <c r="A41" s="16" t="s">
        <v>638</v>
      </c>
      <c r="B41" s="17"/>
      <c r="C41" s="16"/>
      <c r="D41" s="16"/>
      <c r="E41" s="16"/>
      <c r="F41" s="16"/>
      <c r="H41" s="16"/>
    </row>
    <row r="42" spans="1:15">
      <c r="A42" s="16" t="s">
        <v>639</v>
      </c>
      <c r="B42" s="17"/>
      <c r="C42" s="16"/>
      <c r="D42" s="16"/>
      <c r="E42" s="16"/>
      <c r="F42" s="16"/>
      <c r="H42" s="16"/>
      <c r="K42" s="19">
        <v>0</v>
      </c>
      <c r="M42" s="19">
        <v>0</v>
      </c>
      <c r="O42" s="20">
        <v>0</v>
      </c>
    </row>
    <row r="44" spans="1:15">
      <c r="A44" s="16" t="s">
        <v>640</v>
      </c>
      <c r="B44" s="17"/>
      <c r="C44" s="16"/>
      <c r="D44" s="16"/>
      <c r="E44" s="16"/>
      <c r="F44" s="16"/>
      <c r="H44" s="16"/>
    </row>
    <row r="45" spans="1:15">
      <c r="A45" s="16" t="s">
        <v>641</v>
      </c>
      <c r="B45" s="17"/>
      <c r="C45" s="16"/>
      <c r="D45" s="16"/>
      <c r="E45" s="16"/>
      <c r="F45" s="16"/>
      <c r="H45" s="16"/>
      <c r="K45" s="19">
        <v>0</v>
      </c>
      <c r="M45" s="19">
        <v>0</v>
      </c>
      <c r="O45" s="20">
        <v>0</v>
      </c>
    </row>
    <row r="47" spans="1:15">
      <c r="A47" s="16" t="s">
        <v>642</v>
      </c>
      <c r="B47" s="17"/>
      <c r="C47" s="16"/>
      <c r="D47" s="16"/>
      <c r="E47" s="16"/>
      <c r="F47" s="16"/>
      <c r="H47" s="16"/>
    </row>
    <row r="48" spans="1:15">
      <c r="A48" s="16" t="s">
        <v>643</v>
      </c>
      <c r="B48" s="17"/>
      <c r="C48" s="16"/>
      <c r="D48" s="16"/>
      <c r="E48" s="16"/>
      <c r="F48" s="16"/>
      <c r="H48" s="16"/>
      <c r="K48" s="19">
        <v>0</v>
      </c>
      <c r="M48" s="19">
        <v>0</v>
      </c>
      <c r="O48" s="20">
        <v>0</v>
      </c>
    </row>
    <row r="50" spans="1:15">
      <c r="A50" s="16" t="s">
        <v>644</v>
      </c>
      <c r="B50" s="17"/>
      <c r="C50" s="16"/>
      <c r="D50" s="16"/>
      <c r="E50" s="16"/>
      <c r="F50" s="16"/>
      <c r="H50" s="16"/>
    </row>
    <row r="51" spans="1:15">
      <c r="A51" s="16" t="s">
        <v>645</v>
      </c>
      <c r="B51" s="17"/>
      <c r="C51" s="16"/>
      <c r="D51" s="16"/>
      <c r="E51" s="16"/>
      <c r="F51" s="16"/>
      <c r="H51" s="16"/>
      <c r="K51" s="19">
        <v>0</v>
      </c>
      <c r="M51" s="19">
        <v>0</v>
      </c>
      <c r="O51" s="20">
        <v>0</v>
      </c>
    </row>
    <row r="53" spans="1:15">
      <c r="A53" s="16" t="s">
        <v>646</v>
      </c>
      <c r="B53" s="17"/>
      <c r="C53" s="16"/>
      <c r="D53" s="16"/>
      <c r="E53" s="16"/>
      <c r="F53" s="16"/>
      <c r="H53" s="16"/>
    </row>
    <row r="54" spans="1:15">
      <c r="A54" s="16" t="s">
        <v>647</v>
      </c>
      <c r="B54" s="17"/>
      <c r="C54" s="16"/>
      <c r="D54" s="16"/>
      <c r="E54" s="16"/>
      <c r="F54" s="16"/>
      <c r="H54" s="16"/>
      <c r="K54" s="19">
        <v>0</v>
      </c>
      <c r="M54" s="19">
        <v>0</v>
      </c>
      <c r="O54" s="20">
        <v>0</v>
      </c>
    </row>
    <row r="56" spans="1:15">
      <c r="A56" s="3" t="s">
        <v>985</v>
      </c>
      <c r="B56" s="15"/>
      <c r="C56" s="3"/>
      <c r="D56" s="3"/>
      <c r="E56" s="3"/>
      <c r="F56" s="3"/>
      <c r="H56" s="3"/>
      <c r="K56" s="10">
        <v>0</v>
      </c>
      <c r="M56" s="10">
        <v>0</v>
      </c>
      <c r="O56" s="11">
        <v>0</v>
      </c>
    </row>
    <row r="59" spans="1:15">
      <c r="A59" s="3" t="s">
        <v>986</v>
      </c>
      <c r="B59" s="15"/>
      <c r="C59" s="3"/>
      <c r="D59" s="3"/>
      <c r="E59" s="3"/>
      <c r="F59" s="3"/>
      <c r="G59" s="15">
        <v>0.44</v>
      </c>
      <c r="H59" s="3"/>
      <c r="J59" s="11">
        <v>-0.187</v>
      </c>
      <c r="K59" s="10">
        <v>5440000</v>
      </c>
      <c r="M59" s="10">
        <v>6141.22</v>
      </c>
      <c r="O59" s="11">
        <v>2.4299999999999999E-2</v>
      </c>
    </row>
    <row r="62" spans="1:15">
      <c r="A62" s="6" t="s">
        <v>77</v>
      </c>
      <c r="B62" s="18"/>
      <c r="C62" s="6"/>
      <c r="D62" s="6"/>
      <c r="E62" s="6"/>
      <c r="F62" s="6"/>
      <c r="H62" s="6"/>
    </row>
    <row r="66" spans="1:1">
      <c r="A6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2:M70"/>
  <sheetViews>
    <sheetView rightToLeft="1" workbookViewId="0"/>
  </sheetViews>
  <sheetFormatPr defaultColWidth="9.28515625" defaultRowHeight="12.75"/>
  <cols>
    <col min="1" max="1" width="48.140625" customWidth="1"/>
    <col min="2" max="2" width="12.7109375" customWidth="1"/>
    <col min="3" max="3" width="8.7109375" customWidth="1"/>
    <col min="4" max="4" width="10.7109375" customWidth="1"/>
    <col min="5" max="5" width="6.7109375" customWidth="1"/>
    <col min="6" max="6" width="11.7109375" customWidth="1"/>
    <col min="7" max="7" width="14.7109375" customWidth="1"/>
    <col min="8" max="8" width="16.7109375" customWidth="1"/>
    <col min="9" max="9" width="15.7109375" customWidth="1"/>
    <col min="10" max="10" width="9.7109375" customWidth="1"/>
    <col min="11" max="11" width="12.7109375" customWidth="1"/>
    <col min="12" max="12" width="20.7109375" customWidth="1"/>
  </cols>
  <sheetData>
    <row r="2" spans="1:13" ht="18">
      <c r="A2" s="1" t="s">
        <v>0</v>
      </c>
    </row>
    <row r="4" spans="1:13" ht="18">
      <c r="A4" s="1" t="s">
        <v>987</v>
      </c>
    </row>
    <row r="7" spans="1:13">
      <c r="A7" s="3" t="s">
        <v>40</v>
      </c>
      <c r="B7" s="3" t="s">
        <v>41</v>
      </c>
      <c r="C7" s="3" t="s">
        <v>43</v>
      </c>
      <c r="D7" s="3" t="s">
        <v>44</v>
      </c>
      <c r="E7" s="3" t="s">
        <v>80</v>
      </c>
      <c r="F7" s="3" t="s">
        <v>45</v>
      </c>
      <c r="G7" s="3" t="s">
        <v>46</v>
      </c>
      <c r="H7" s="3" t="s">
        <v>47</v>
      </c>
      <c r="I7" s="3" t="s">
        <v>81</v>
      </c>
      <c r="J7" s="3" t="s">
        <v>33</v>
      </c>
      <c r="K7" s="3" t="s">
        <v>653</v>
      </c>
      <c r="L7" s="3" t="s">
        <v>49</v>
      </c>
    </row>
    <row r="8" spans="1:13" ht="13.5" thickBot="1">
      <c r="A8" s="4"/>
      <c r="B8" s="4"/>
      <c r="C8" s="4"/>
      <c r="D8" s="4"/>
      <c r="E8" s="4" t="s">
        <v>84</v>
      </c>
      <c r="F8" s="4"/>
      <c r="G8" s="4" t="s">
        <v>50</v>
      </c>
      <c r="H8" s="4" t="s">
        <v>50</v>
      </c>
      <c r="I8" s="4" t="s">
        <v>85</v>
      </c>
      <c r="J8" s="4" t="s">
        <v>86</v>
      </c>
      <c r="K8" s="4" t="s">
        <v>51</v>
      </c>
      <c r="L8" s="4" t="s">
        <v>50</v>
      </c>
    </row>
    <row r="11" spans="1:13">
      <c r="A11" s="3" t="s">
        <v>987</v>
      </c>
      <c r="B11" s="15"/>
      <c r="C11" s="3"/>
      <c r="D11" s="3"/>
      <c r="F11" s="3"/>
    </row>
    <row r="14" spans="1:13">
      <c r="A14" s="3" t="s">
        <v>988</v>
      </c>
      <c r="B14" s="15"/>
      <c r="C14" s="3"/>
      <c r="D14" s="3"/>
      <c r="F14" s="3"/>
    </row>
    <row r="15" spans="1:13">
      <c r="A15" s="16" t="s">
        <v>989</v>
      </c>
      <c r="B15" s="17"/>
      <c r="C15" s="16"/>
      <c r="D15" s="16"/>
      <c r="F15" s="16"/>
    </row>
    <row r="16" spans="1:13">
      <c r="A16" s="6" t="s">
        <v>1098</v>
      </c>
      <c r="B16" s="18">
        <v>10</v>
      </c>
      <c r="C16" s="6" t="s">
        <v>139</v>
      </c>
      <c r="D16" s="6"/>
      <c r="E16" s="23">
        <v>2</v>
      </c>
      <c r="F16" s="6" t="s">
        <v>56</v>
      </c>
      <c r="G16" s="21"/>
      <c r="H16" s="8">
        <v>1.2500000000000001E-2</v>
      </c>
      <c r="I16" s="7">
        <v>2025375.94</v>
      </c>
      <c r="J16" s="7">
        <f>K16/I16*100000</f>
        <v>105.90280834480536</v>
      </c>
      <c r="K16" s="7">
        <v>2144.9299999999998</v>
      </c>
      <c r="L16" s="8">
        <v>8.5000000000000006E-3</v>
      </c>
      <c r="M16" s="38"/>
    </row>
    <row r="17" spans="1:13">
      <c r="A17" s="16" t="s">
        <v>990</v>
      </c>
      <c r="B17" s="17"/>
      <c r="C17" s="16"/>
      <c r="D17" s="16"/>
      <c r="E17" s="25">
        <v>2</v>
      </c>
      <c r="F17" s="16"/>
      <c r="H17" s="20">
        <v>1.2500000000000001E-2</v>
      </c>
      <c r="I17" s="19">
        <v>2025375.94</v>
      </c>
      <c r="K17" s="19">
        <v>2144.9299999999998</v>
      </c>
      <c r="L17" s="20">
        <v>8.5000000000000006E-3</v>
      </c>
      <c r="M17" s="38"/>
    </row>
    <row r="18" spans="1:13">
      <c r="M18" s="38"/>
    </row>
    <row r="19" spans="1:13">
      <c r="A19" s="16" t="s">
        <v>991</v>
      </c>
      <c r="B19" s="17"/>
      <c r="C19" s="16"/>
      <c r="D19" s="16"/>
      <c r="F19" s="16"/>
      <c r="M19" s="38"/>
    </row>
    <row r="20" spans="1:13">
      <c r="A20" s="16" t="s">
        <v>992</v>
      </c>
      <c r="B20" s="17"/>
      <c r="C20" s="16"/>
      <c r="D20" s="16"/>
      <c r="F20" s="16"/>
      <c r="I20" s="19">
        <v>0</v>
      </c>
      <c r="K20" s="19">
        <v>0</v>
      </c>
      <c r="L20" s="20">
        <v>0</v>
      </c>
      <c r="M20" s="38"/>
    </row>
    <row r="21" spans="1:13">
      <c r="M21" s="38"/>
    </row>
    <row r="22" spans="1:13">
      <c r="A22" s="16" t="s">
        <v>993</v>
      </c>
      <c r="B22" s="17"/>
      <c r="C22" s="16"/>
      <c r="D22" s="16"/>
      <c r="F22" s="16"/>
      <c r="M22" s="38"/>
    </row>
    <row r="23" spans="1:13">
      <c r="A23" s="16" t="s">
        <v>994</v>
      </c>
      <c r="B23" s="17"/>
      <c r="C23" s="16"/>
      <c r="D23" s="16"/>
      <c r="F23" s="16"/>
      <c r="I23" s="19">
        <v>0</v>
      </c>
      <c r="K23" s="19">
        <v>0</v>
      </c>
      <c r="L23" s="20">
        <v>0</v>
      </c>
      <c r="M23" s="38"/>
    </row>
    <row r="24" spans="1:13">
      <c r="M24" s="38"/>
    </row>
    <row r="25" spans="1:13">
      <c r="A25" s="16" t="s">
        <v>995</v>
      </c>
      <c r="B25" s="17"/>
      <c r="C25" s="16"/>
      <c r="D25" s="16"/>
      <c r="F25" s="16"/>
      <c r="M25" s="38"/>
    </row>
    <row r="26" spans="1:13">
      <c r="A26" s="6" t="s">
        <v>996</v>
      </c>
      <c r="B26" s="18">
        <v>400100200</v>
      </c>
      <c r="C26" s="6"/>
      <c r="D26" s="6"/>
      <c r="E26" s="18">
        <v>0.69</v>
      </c>
      <c r="F26" s="6" t="s">
        <v>56</v>
      </c>
      <c r="G26" s="8">
        <v>5.9500000000000004E-2</v>
      </c>
      <c r="H26" s="8">
        <v>3.4599999999999999E-2</v>
      </c>
      <c r="I26" s="7">
        <v>455598.98</v>
      </c>
      <c r="J26" s="7">
        <v>102.94</v>
      </c>
      <c r="K26" s="7">
        <v>468.99</v>
      </c>
      <c r="L26" s="8">
        <v>1.9E-3</v>
      </c>
      <c r="M26" s="38"/>
    </row>
    <row r="27" spans="1:13">
      <c r="A27" s="16" t="s">
        <v>997</v>
      </c>
      <c r="B27" s="17"/>
      <c r="C27" s="16"/>
      <c r="D27" s="16"/>
      <c r="E27" s="17">
        <v>0.69</v>
      </c>
      <c r="F27" s="16"/>
      <c r="H27" s="20">
        <v>3.4599999999999999E-2</v>
      </c>
      <c r="I27" s="19">
        <v>455598.98</v>
      </c>
      <c r="K27" s="19">
        <v>468.99</v>
      </c>
      <c r="L27" s="20">
        <v>1.9E-3</v>
      </c>
      <c r="M27" s="38"/>
    </row>
    <row r="28" spans="1:13">
      <c r="M28" s="38"/>
    </row>
    <row r="29" spans="1:13">
      <c r="A29" s="16" t="s">
        <v>998</v>
      </c>
      <c r="B29" s="17"/>
      <c r="C29" s="16"/>
      <c r="D29" s="16"/>
      <c r="F29" s="16"/>
      <c r="M29" s="38"/>
    </row>
    <row r="30" spans="1:13">
      <c r="A30" s="16" t="s">
        <v>999</v>
      </c>
      <c r="B30" s="17"/>
      <c r="C30" s="16"/>
      <c r="D30" s="16"/>
      <c r="F30" s="16"/>
      <c r="I30" s="19">
        <v>0</v>
      </c>
      <c r="K30" s="19">
        <v>0</v>
      </c>
      <c r="L30" s="20">
        <v>0</v>
      </c>
      <c r="M30" s="38"/>
    </row>
    <row r="31" spans="1:13">
      <c r="M31" s="38"/>
    </row>
    <row r="32" spans="1:13">
      <c r="A32" s="16" t="s">
        <v>1000</v>
      </c>
      <c r="B32" s="17"/>
      <c r="C32" s="16"/>
      <c r="D32" s="16"/>
      <c r="F32" s="16"/>
      <c r="M32" s="38"/>
    </row>
    <row r="33" spans="1:13">
      <c r="A33" s="16" t="s">
        <v>1001</v>
      </c>
      <c r="B33" s="17"/>
      <c r="C33" s="16"/>
      <c r="D33" s="16"/>
      <c r="F33" s="16"/>
      <c r="I33" s="19">
        <v>0</v>
      </c>
      <c r="K33" s="19">
        <v>0</v>
      </c>
      <c r="L33" s="20">
        <v>0</v>
      </c>
      <c r="M33" s="38"/>
    </row>
    <row r="34" spans="1:13">
      <c r="M34" s="38"/>
    </row>
    <row r="35" spans="1:13">
      <c r="A35" s="16" t="s">
        <v>1002</v>
      </c>
      <c r="B35" s="17"/>
      <c r="C35" s="16"/>
      <c r="D35" s="16"/>
      <c r="F35" s="16"/>
      <c r="M35" s="38"/>
    </row>
    <row r="36" spans="1:13">
      <c r="A36" s="16" t="s">
        <v>1003</v>
      </c>
      <c r="B36" s="17"/>
      <c r="C36" s="16"/>
      <c r="D36" s="16"/>
      <c r="F36" s="16"/>
      <c r="I36" s="19">
        <v>0</v>
      </c>
      <c r="K36" s="19">
        <v>0</v>
      </c>
      <c r="L36" s="20">
        <v>0</v>
      </c>
      <c r="M36" s="38"/>
    </row>
    <row r="37" spans="1:13">
      <c r="M37" s="38"/>
    </row>
    <row r="38" spans="1:13">
      <c r="A38" s="16" t="s">
        <v>1004</v>
      </c>
      <c r="B38" s="17"/>
      <c r="C38" s="16"/>
      <c r="D38" s="16"/>
      <c r="F38" s="16"/>
      <c r="M38" s="38"/>
    </row>
    <row r="39" spans="1:13">
      <c r="A39" s="16" t="s">
        <v>1005</v>
      </c>
      <c r="B39" s="17"/>
      <c r="C39" s="16"/>
      <c r="D39" s="16"/>
      <c r="F39" s="16"/>
      <c r="I39" s="19">
        <v>0</v>
      </c>
      <c r="K39" s="19">
        <v>0</v>
      </c>
      <c r="L39" s="20">
        <v>0</v>
      </c>
      <c r="M39" s="38"/>
    </row>
    <row r="40" spans="1:13">
      <c r="M40" s="38"/>
    </row>
    <row r="41" spans="1:13">
      <c r="A41" s="16" t="s">
        <v>1006</v>
      </c>
      <c r="B41" s="17"/>
      <c r="C41" s="16"/>
      <c r="D41" s="16"/>
      <c r="F41" s="16"/>
      <c r="M41" s="38"/>
    </row>
    <row r="42" spans="1:13">
      <c r="A42" s="16" t="s">
        <v>1007</v>
      </c>
      <c r="B42" s="17"/>
      <c r="C42" s="16"/>
      <c r="D42" s="16"/>
      <c r="F42" s="16"/>
      <c r="I42" s="19">
        <v>0</v>
      </c>
      <c r="K42" s="19">
        <v>0</v>
      </c>
      <c r="L42" s="20">
        <v>0</v>
      </c>
      <c r="M42" s="38"/>
    </row>
    <row r="43" spans="1:13">
      <c r="M43" s="38"/>
    </row>
    <row r="44" spans="1:13">
      <c r="A44" s="3" t="s">
        <v>1008</v>
      </c>
      <c r="B44" s="15"/>
      <c r="C44" s="3"/>
      <c r="D44" s="3"/>
      <c r="E44" s="15">
        <v>1.76</v>
      </c>
      <c r="F44" s="3"/>
      <c r="H44" s="11">
        <v>1.6399999999999998E-2</v>
      </c>
      <c r="I44" s="10">
        <v>2480974.92</v>
      </c>
      <c r="K44" s="10">
        <v>2613.92</v>
      </c>
      <c r="L44" s="11">
        <v>1.04E-2</v>
      </c>
      <c r="M44" s="38"/>
    </row>
    <row r="45" spans="1:13">
      <c r="M45" s="38"/>
    </row>
    <row r="46" spans="1:13">
      <c r="M46" s="38"/>
    </row>
    <row r="47" spans="1:13">
      <c r="A47" s="3" t="s">
        <v>1009</v>
      </c>
      <c r="B47" s="15"/>
      <c r="C47" s="3"/>
      <c r="D47" s="3"/>
      <c r="F47" s="3"/>
      <c r="M47" s="38"/>
    </row>
    <row r="48" spans="1:13">
      <c r="A48" s="16" t="s">
        <v>1010</v>
      </c>
      <c r="B48" s="17"/>
      <c r="C48" s="16"/>
      <c r="D48" s="16"/>
      <c r="F48" s="16"/>
      <c r="M48" s="38"/>
    </row>
    <row r="49" spans="1:13">
      <c r="A49" s="16" t="s">
        <v>1011</v>
      </c>
      <c r="B49" s="17"/>
      <c r="C49" s="16"/>
      <c r="D49" s="16"/>
      <c r="F49" s="16"/>
      <c r="I49" s="19">
        <v>0</v>
      </c>
      <c r="K49" s="19">
        <v>0</v>
      </c>
      <c r="L49" s="20">
        <v>0</v>
      </c>
      <c r="M49" s="38"/>
    </row>
    <row r="50" spans="1:13">
      <c r="M50" s="38"/>
    </row>
    <row r="51" spans="1:13">
      <c r="A51" s="16" t="s">
        <v>1012</v>
      </c>
      <c r="B51" s="17"/>
      <c r="C51" s="16"/>
      <c r="D51" s="16"/>
      <c r="F51" s="16"/>
      <c r="M51" s="38"/>
    </row>
    <row r="52" spans="1:13">
      <c r="A52" s="16" t="s">
        <v>1013</v>
      </c>
      <c r="B52" s="17"/>
      <c r="C52" s="16"/>
      <c r="D52" s="16"/>
      <c r="F52" s="16"/>
      <c r="I52" s="19">
        <v>0</v>
      </c>
      <c r="K52" s="19">
        <v>0</v>
      </c>
      <c r="L52" s="20">
        <v>0</v>
      </c>
      <c r="M52" s="38"/>
    </row>
    <row r="53" spans="1:13">
      <c r="M53" s="38"/>
    </row>
    <row r="54" spans="1:13">
      <c r="A54" s="16" t="s">
        <v>1014</v>
      </c>
      <c r="B54" s="17"/>
      <c r="C54" s="16"/>
      <c r="D54" s="16"/>
      <c r="F54" s="16"/>
      <c r="M54" s="38"/>
    </row>
    <row r="55" spans="1:13">
      <c r="A55" s="16" t="s">
        <v>1015</v>
      </c>
      <c r="B55" s="17"/>
      <c r="C55" s="16"/>
      <c r="D55" s="16"/>
      <c r="F55" s="16"/>
      <c r="I55" s="19">
        <v>0</v>
      </c>
      <c r="K55" s="19">
        <v>0</v>
      </c>
      <c r="L55" s="20">
        <v>0</v>
      </c>
      <c r="M55" s="38"/>
    </row>
    <row r="56" spans="1:13">
      <c r="M56" s="38"/>
    </row>
    <row r="57" spans="1:13">
      <c r="A57" s="16" t="s">
        <v>1016</v>
      </c>
      <c r="B57" s="17"/>
      <c r="C57" s="16"/>
      <c r="D57" s="16"/>
      <c r="F57" s="16"/>
      <c r="M57" s="38"/>
    </row>
    <row r="58" spans="1:13">
      <c r="A58" s="16" t="s">
        <v>1017</v>
      </c>
      <c r="B58" s="17"/>
      <c r="C58" s="16"/>
      <c r="D58" s="16"/>
      <c r="F58" s="16"/>
      <c r="I58" s="19">
        <v>0</v>
      </c>
      <c r="K58" s="19">
        <v>0</v>
      </c>
      <c r="L58" s="20">
        <v>0</v>
      </c>
      <c r="M58" s="38"/>
    </row>
    <row r="59" spans="1:13">
      <c r="M59" s="38"/>
    </row>
    <row r="60" spans="1:13">
      <c r="A60" s="3" t="s">
        <v>1018</v>
      </c>
      <c r="B60" s="15"/>
      <c r="C60" s="3"/>
      <c r="D60" s="3"/>
      <c r="F60" s="3"/>
      <c r="I60" s="10">
        <v>0</v>
      </c>
      <c r="K60" s="10">
        <v>0</v>
      </c>
      <c r="L60" s="11">
        <v>0</v>
      </c>
      <c r="M60" s="38"/>
    </row>
    <row r="61" spans="1:13">
      <c r="M61" s="38"/>
    </row>
    <row r="62" spans="1:13">
      <c r="M62" s="38"/>
    </row>
    <row r="63" spans="1:13">
      <c r="A63" s="3" t="s">
        <v>1019</v>
      </c>
      <c r="B63" s="15"/>
      <c r="C63" s="3"/>
      <c r="D63" s="3"/>
      <c r="E63" s="15">
        <v>1.76</v>
      </c>
      <c r="F63" s="3"/>
      <c r="H63" s="11">
        <v>1.6399999999999998E-2</v>
      </c>
      <c r="I63" s="10">
        <v>2480974.92</v>
      </c>
      <c r="K63" s="10">
        <v>2613.92</v>
      </c>
      <c r="L63" s="11">
        <v>1.04E-2</v>
      </c>
      <c r="M63" s="38"/>
    </row>
    <row r="66" spans="1:6">
      <c r="A66" s="6" t="s">
        <v>77</v>
      </c>
      <c r="B66" s="18"/>
      <c r="C66" s="6"/>
      <c r="D66" s="6"/>
      <c r="F66" s="6"/>
    </row>
    <row r="70" spans="1:6">
      <c r="A7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55"/>
  <sheetViews>
    <sheetView rightToLeft="1" workbookViewId="0"/>
  </sheetViews>
  <sheetFormatPr defaultColWidth="9.28515625" defaultRowHeight="12.75"/>
  <cols>
    <col min="1" max="1" width="24" customWidth="1"/>
    <col min="2" max="2" width="11.5703125" bestFit="1" customWidth="1"/>
    <col min="3" max="3" width="26.5703125" bestFit="1" customWidth="1"/>
    <col min="4" max="4" width="5" bestFit="1" customWidth="1"/>
    <col min="5" max="5" width="8.140625" bestFit="1" customWidth="1"/>
    <col min="6" max="6" width="5.28515625" bestFit="1" customWidth="1"/>
    <col min="7" max="7" width="8.42578125" bestFit="1" customWidth="1"/>
    <col min="8" max="8" width="10.5703125" bestFit="1" customWidth="1"/>
    <col min="9" max="9" width="12.42578125" bestFit="1" customWidth="1"/>
    <col min="10" max="10" width="11.7109375" bestFit="1" customWidth="1"/>
    <col min="11" max="11" width="6.5703125" bestFit="1" customWidth="1"/>
    <col min="12" max="12" width="8.140625" bestFit="1" customWidth="1"/>
    <col min="13" max="13" width="16.5703125" bestFit="1" customWidth="1"/>
  </cols>
  <sheetData>
    <row r="2" spans="1:14" ht="18">
      <c r="A2" s="1" t="s">
        <v>0</v>
      </c>
    </row>
    <row r="4" spans="1:14" ht="18">
      <c r="A4" s="1" t="s">
        <v>1020</v>
      </c>
    </row>
    <row r="7" spans="1:14">
      <c r="A7" s="3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80</v>
      </c>
      <c r="G7" s="3" t="s">
        <v>45</v>
      </c>
      <c r="H7" s="3" t="s">
        <v>46</v>
      </c>
      <c r="I7" s="3" t="s">
        <v>47</v>
      </c>
      <c r="J7" s="3" t="s">
        <v>81</v>
      </c>
      <c r="K7" s="3" t="s">
        <v>33</v>
      </c>
      <c r="L7" s="3" t="s">
        <v>653</v>
      </c>
      <c r="M7" s="3" t="s">
        <v>49</v>
      </c>
    </row>
    <row r="8" spans="1:14">
      <c r="A8" s="4"/>
      <c r="B8" s="4"/>
      <c r="C8" s="4"/>
      <c r="D8" s="4"/>
      <c r="E8" s="4"/>
      <c r="F8" s="4" t="s">
        <v>84</v>
      </c>
      <c r="G8" s="4"/>
      <c r="H8" s="4" t="s">
        <v>50</v>
      </c>
      <c r="I8" s="4" t="s">
        <v>50</v>
      </c>
      <c r="J8" s="4" t="s">
        <v>85</v>
      </c>
      <c r="K8" s="4" t="s">
        <v>86</v>
      </c>
      <c r="L8" s="4" t="s">
        <v>51</v>
      </c>
      <c r="M8" s="4" t="s">
        <v>50</v>
      </c>
    </row>
    <row r="11" spans="1:14">
      <c r="A11" s="3" t="s">
        <v>1020</v>
      </c>
      <c r="B11" s="15"/>
      <c r="C11" s="3"/>
      <c r="D11" s="3"/>
      <c r="E11" s="3"/>
      <c r="G11" s="3"/>
    </row>
    <row r="14" spans="1:14">
      <c r="A14" s="3" t="s">
        <v>1021</v>
      </c>
      <c r="B14" s="15"/>
      <c r="C14" s="3"/>
      <c r="D14" s="3"/>
      <c r="E14" s="3"/>
      <c r="G14" s="3"/>
    </row>
    <row r="15" spans="1:14">
      <c r="A15" s="16" t="s">
        <v>1022</v>
      </c>
      <c r="B15" s="17"/>
      <c r="C15" s="16"/>
      <c r="D15" s="16"/>
      <c r="E15" s="16"/>
      <c r="G15" s="16"/>
    </row>
    <row r="16" spans="1:14">
      <c r="A16" s="6" t="s">
        <v>1023</v>
      </c>
      <c r="B16" s="18" t="s">
        <v>1024</v>
      </c>
      <c r="C16" s="6" t="s">
        <v>1025</v>
      </c>
      <c r="D16" s="6" t="s">
        <v>139</v>
      </c>
      <c r="E16" s="6" t="s">
        <v>140</v>
      </c>
      <c r="F16" s="23">
        <v>0.06</v>
      </c>
      <c r="G16" s="6" t="s">
        <v>56</v>
      </c>
      <c r="H16" s="8">
        <v>5.0999999999999997E-2</v>
      </c>
      <c r="I16" s="8">
        <v>-5.9999999999999995E-4</v>
      </c>
      <c r="J16" s="7">
        <v>1182.2</v>
      </c>
      <c r="K16" s="7">
        <v>145.13</v>
      </c>
      <c r="L16" s="7">
        <v>1.72</v>
      </c>
      <c r="M16" s="8">
        <v>0</v>
      </c>
      <c r="N16" s="38"/>
    </row>
    <row r="17" spans="1:14">
      <c r="A17" s="6" t="s">
        <v>1026</v>
      </c>
      <c r="B17" s="18" t="s">
        <v>1027</v>
      </c>
      <c r="C17" s="6" t="s">
        <v>1028</v>
      </c>
      <c r="D17" s="6" t="s">
        <v>139</v>
      </c>
      <c r="E17" s="6" t="s">
        <v>140</v>
      </c>
      <c r="F17" s="23">
        <v>4.79</v>
      </c>
      <c r="G17" s="6" t="s">
        <v>56</v>
      </c>
      <c r="H17" s="8">
        <v>5.7000000000000002E-2</v>
      </c>
      <c r="I17" s="8">
        <v>1.3100000000000001E-2</v>
      </c>
      <c r="J17" s="7">
        <v>500000</v>
      </c>
      <c r="K17" s="7">
        <v>151.09</v>
      </c>
      <c r="L17" s="7">
        <v>755.45</v>
      </c>
      <c r="M17" s="8">
        <v>3.0000000000000001E-3</v>
      </c>
      <c r="N17" s="38"/>
    </row>
    <row r="18" spans="1:14">
      <c r="A18" s="6" t="s">
        <v>1029</v>
      </c>
      <c r="B18" s="18" t="s">
        <v>1030</v>
      </c>
      <c r="C18" s="6" t="s">
        <v>1028</v>
      </c>
      <c r="D18" s="6" t="s">
        <v>139</v>
      </c>
      <c r="E18" s="6" t="s">
        <v>140</v>
      </c>
      <c r="F18" s="23">
        <v>4.9000000000000004</v>
      </c>
      <c r="G18" s="6" t="s">
        <v>56</v>
      </c>
      <c r="H18" s="8">
        <v>5.2000000000000005E-2</v>
      </c>
      <c r="I18" s="8">
        <v>1.3100000000000001E-2</v>
      </c>
      <c r="J18" s="7">
        <v>1000000</v>
      </c>
      <c r="K18" s="7">
        <v>148.19</v>
      </c>
      <c r="L18" s="7">
        <v>1481.9</v>
      </c>
      <c r="M18" s="8">
        <v>5.8999999999999999E-3</v>
      </c>
      <c r="N18" s="38"/>
    </row>
    <row r="19" spans="1:14">
      <c r="A19" s="6" t="s">
        <v>1031</v>
      </c>
      <c r="B19" s="18" t="s">
        <v>1032</v>
      </c>
      <c r="C19" s="6" t="s">
        <v>178</v>
      </c>
      <c r="D19" s="6" t="s">
        <v>139</v>
      </c>
      <c r="E19" s="6" t="s">
        <v>140</v>
      </c>
      <c r="F19" s="23">
        <v>0.25</v>
      </c>
      <c r="G19" s="6" t="s">
        <v>56</v>
      </c>
      <c r="H19" s="8">
        <v>5.5500000000000001E-2</v>
      </c>
      <c r="I19" s="8">
        <v>6.7000000000000002E-3</v>
      </c>
      <c r="J19" s="7">
        <v>2432.7199999999998</v>
      </c>
      <c r="K19" s="7">
        <v>144.66999999999999</v>
      </c>
      <c r="L19" s="7">
        <v>3.52</v>
      </c>
      <c r="M19" s="8">
        <v>0</v>
      </c>
      <c r="N19" s="38"/>
    </row>
    <row r="20" spans="1:14">
      <c r="A20" s="6" t="s">
        <v>1033</v>
      </c>
      <c r="B20" s="18" t="s">
        <v>1034</v>
      </c>
      <c r="C20" s="6" t="s">
        <v>205</v>
      </c>
      <c r="D20" s="6" t="s">
        <v>139</v>
      </c>
      <c r="E20" s="6" t="s">
        <v>140</v>
      </c>
      <c r="F20" s="23">
        <v>0.52</v>
      </c>
      <c r="G20" s="6" t="s">
        <v>56</v>
      </c>
      <c r="H20" s="8">
        <v>5.7999999999999996E-2</v>
      </c>
      <c r="I20" s="8">
        <v>4.0999999999999995E-3</v>
      </c>
      <c r="J20" s="7">
        <v>18010.16</v>
      </c>
      <c r="K20" s="7">
        <v>137.51</v>
      </c>
      <c r="L20" s="7">
        <v>24.77</v>
      </c>
      <c r="M20" s="8">
        <v>1E-4</v>
      </c>
      <c r="N20" s="38"/>
    </row>
    <row r="21" spans="1:14">
      <c r="A21" s="6" t="s">
        <v>1035</v>
      </c>
      <c r="B21" s="18" t="s">
        <v>1036</v>
      </c>
      <c r="C21" s="6" t="s">
        <v>205</v>
      </c>
      <c r="D21" s="6" t="s">
        <v>139</v>
      </c>
      <c r="E21" s="6" t="s">
        <v>140</v>
      </c>
      <c r="F21" s="23">
        <v>0.15</v>
      </c>
      <c r="G21" s="6" t="s">
        <v>56</v>
      </c>
      <c r="H21" s="8">
        <v>5.3499999999999999E-2</v>
      </c>
      <c r="I21" s="8">
        <v>5.4000000000000003E-3</v>
      </c>
      <c r="J21" s="7">
        <v>2386.4699999999998</v>
      </c>
      <c r="K21" s="7">
        <v>145.68</v>
      </c>
      <c r="L21" s="7">
        <v>3.48</v>
      </c>
      <c r="M21" s="8">
        <v>0</v>
      </c>
      <c r="N21" s="38"/>
    </row>
    <row r="22" spans="1:14">
      <c r="A22" s="6" t="s">
        <v>1037</v>
      </c>
      <c r="B22" s="18" t="s">
        <v>1038</v>
      </c>
      <c r="C22" s="6" t="s">
        <v>1025</v>
      </c>
      <c r="D22" s="6" t="s">
        <v>139</v>
      </c>
      <c r="E22" s="6" t="s">
        <v>140</v>
      </c>
      <c r="F22" s="23">
        <v>0.54</v>
      </c>
      <c r="G22" s="6" t="s">
        <v>56</v>
      </c>
      <c r="H22" s="8">
        <v>5.7000000000000002E-2</v>
      </c>
      <c r="I22" s="8">
        <v>5.0000000000000001E-3</v>
      </c>
      <c r="J22" s="7">
        <v>9617.5</v>
      </c>
      <c r="K22" s="7">
        <v>138.12</v>
      </c>
      <c r="L22" s="7">
        <v>13.28</v>
      </c>
      <c r="M22" s="8">
        <v>1E-4</v>
      </c>
      <c r="N22" s="38"/>
    </row>
    <row r="23" spans="1:14">
      <c r="A23" s="6" t="s">
        <v>1039</v>
      </c>
      <c r="B23" s="18" t="s">
        <v>1040</v>
      </c>
      <c r="C23" s="6" t="s">
        <v>1041</v>
      </c>
      <c r="D23" s="6" t="s">
        <v>142</v>
      </c>
      <c r="E23" s="6" t="s">
        <v>140</v>
      </c>
      <c r="F23" s="23">
        <v>1.46</v>
      </c>
      <c r="G23" s="6" t="s">
        <v>56</v>
      </c>
      <c r="H23" s="8">
        <v>6.4500000000000002E-2</v>
      </c>
      <c r="I23" s="8">
        <v>5.1999999999999998E-3</v>
      </c>
      <c r="J23" s="7">
        <v>130747.42</v>
      </c>
      <c r="K23" s="7">
        <v>141.88</v>
      </c>
      <c r="L23" s="7">
        <v>185.5</v>
      </c>
      <c r="M23" s="8">
        <v>7.000000000000001E-4</v>
      </c>
      <c r="N23" s="38"/>
    </row>
    <row r="24" spans="1:14">
      <c r="A24" s="16" t="s">
        <v>1042</v>
      </c>
      <c r="B24" s="17"/>
      <c r="C24" s="16"/>
      <c r="D24" s="16"/>
      <c r="E24" s="16"/>
      <c r="F24" s="25">
        <v>4.5199999999999996</v>
      </c>
      <c r="G24" s="16"/>
      <c r="H24" s="22"/>
      <c r="I24" s="20">
        <v>1.24E-2</v>
      </c>
      <c r="J24" s="19">
        <v>1664376.46</v>
      </c>
      <c r="L24" s="19">
        <v>2469.62</v>
      </c>
      <c r="M24" s="20">
        <v>9.7999999999999997E-3</v>
      </c>
      <c r="N24" s="38"/>
    </row>
    <row r="25" spans="1:14">
      <c r="F25" s="24"/>
      <c r="N25" s="38"/>
    </row>
    <row r="26" spans="1:14">
      <c r="A26" s="16" t="s">
        <v>1043</v>
      </c>
      <c r="B26" s="17"/>
      <c r="C26" s="16"/>
      <c r="D26" s="16"/>
      <c r="E26" s="16"/>
      <c r="G26" s="16"/>
      <c r="N26" s="38"/>
    </row>
    <row r="27" spans="1:14">
      <c r="A27" s="16" t="s">
        <v>1044</v>
      </c>
      <c r="B27" s="17"/>
      <c r="C27" s="16"/>
      <c r="D27" s="16"/>
      <c r="E27" s="16"/>
      <c r="G27" s="16"/>
      <c r="J27" s="19">
        <v>0</v>
      </c>
      <c r="L27" s="19">
        <v>0</v>
      </c>
      <c r="M27" s="20">
        <v>0</v>
      </c>
      <c r="N27" s="38"/>
    </row>
    <row r="28" spans="1:14">
      <c r="N28" s="38"/>
    </row>
    <row r="29" spans="1:14">
      <c r="A29" s="16" t="s">
        <v>1045</v>
      </c>
      <c r="B29" s="17"/>
      <c r="C29" s="16"/>
      <c r="D29" s="16"/>
      <c r="E29" s="16"/>
      <c r="G29" s="16"/>
      <c r="N29" s="38"/>
    </row>
    <row r="30" spans="1:14">
      <c r="A30" s="16" t="s">
        <v>1046</v>
      </c>
      <c r="B30" s="17"/>
      <c r="C30" s="16"/>
      <c r="D30" s="16"/>
      <c r="E30" s="16"/>
      <c r="G30" s="16"/>
      <c r="J30" s="19">
        <v>0</v>
      </c>
      <c r="L30" s="19">
        <v>0</v>
      </c>
      <c r="M30" s="20">
        <v>0</v>
      </c>
      <c r="N30" s="38"/>
    </row>
    <row r="31" spans="1:14">
      <c r="N31" s="38"/>
    </row>
    <row r="32" spans="1:14">
      <c r="A32" s="16" t="s">
        <v>1047</v>
      </c>
      <c r="B32" s="17"/>
      <c r="C32" s="16"/>
      <c r="D32" s="16"/>
      <c r="E32" s="16"/>
      <c r="G32" s="16"/>
      <c r="N32" s="38"/>
    </row>
    <row r="33" spans="1:14">
      <c r="A33" s="16" t="s">
        <v>1048</v>
      </c>
      <c r="B33" s="17"/>
      <c r="C33" s="16"/>
      <c r="D33" s="16"/>
      <c r="E33" s="16"/>
      <c r="G33" s="16"/>
      <c r="J33" s="19">
        <v>0</v>
      </c>
      <c r="L33" s="19">
        <v>0</v>
      </c>
      <c r="M33" s="20">
        <v>0</v>
      </c>
      <c r="N33" s="38"/>
    </row>
    <row r="34" spans="1:14">
      <c r="N34" s="38"/>
    </row>
    <row r="35" spans="1:14">
      <c r="A35" s="16" t="s">
        <v>1049</v>
      </c>
      <c r="B35" s="17"/>
      <c r="C35" s="16"/>
      <c r="D35" s="16"/>
      <c r="E35" s="16"/>
      <c r="G35" s="16"/>
      <c r="N35" s="38"/>
    </row>
    <row r="36" spans="1:14">
      <c r="A36" s="16" t="s">
        <v>1050</v>
      </c>
      <c r="B36" s="17"/>
      <c r="C36" s="16"/>
      <c r="D36" s="16"/>
      <c r="E36" s="16"/>
      <c r="G36" s="16"/>
      <c r="J36" s="19">
        <v>0</v>
      </c>
      <c r="L36" s="19">
        <v>0</v>
      </c>
      <c r="M36" s="20">
        <v>0</v>
      </c>
      <c r="N36" s="38"/>
    </row>
    <row r="37" spans="1:14">
      <c r="N37" s="38"/>
    </row>
    <row r="38" spans="1:14">
      <c r="A38" s="3" t="s">
        <v>1051</v>
      </c>
      <c r="B38" s="15"/>
      <c r="C38" s="3"/>
      <c r="D38" s="3"/>
      <c r="E38" s="3"/>
      <c r="F38" s="15">
        <v>4.5199999999999996</v>
      </c>
      <c r="G38" s="3"/>
      <c r="I38" s="11">
        <v>1.24E-2</v>
      </c>
      <c r="J38" s="10">
        <v>1664376.46</v>
      </c>
      <c r="L38" s="10">
        <v>2469.62</v>
      </c>
      <c r="M38" s="11">
        <v>9.7999999999999997E-3</v>
      </c>
      <c r="N38" s="38"/>
    </row>
    <row r="39" spans="1:14">
      <c r="N39" s="38"/>
    </row>
    <row r="40" spans="1:14">
      <c r="N40" s="38"/>
    </row>
    <row r="41" spans="1:14">
      <c r="A41" s="3" t="s">
        <v>1052</v>
      </c>
      <c r="B41" s="15"/>
      <c r="C41" s="3"/>
      <c r="D41" s="3"/>
      <c r="E41" s="3"/>
      <c r="G41" s="3"/>
      <c r="N41" s="38"/>
    </row>
    <row r="42" spans="1:14">
      <c r="A42" s="16" t="s">
        <v>1052</v>
      </c>
      <c r="B42" s="17"/>
      <c r="C42" s="16"/>
      <c r="D42" s="16"/>
      <c r="E42" s="16"/>
      <c r="G42" s="16"/>
      <c r="N42" s="38"/>
    </row>
    <row r="43" spans="1:14">
      <c r="A43" s="16" t="s">
        <v>1053</v>
      </c>
      <c r="B43" s="17"/>
      <c r="C43" s="16"/>
      <c r="D43" s="16"/>
      <c r="E43" s="16"/>
      <c r="G43" s="16"/>
      <c r="J43" s="19">
        <v>0</v>
      </c>
      <c r="L43" s="19">
        <v>0</v>
      </c>
      <c r="M43" s="20">
        <v>0</v>
      </c>
      <c r="N43" s="38"/>
    </row>
    <row r="44" spans="1:14">
      <c r="N44" s="38"/>
    </row>
    <row r="45" spans="1:14">
      <c r="A45" s="3" t="s">
        <v>1053</v>
      </c>
      <c r="B45" s="15"/>
      <c r="C45" s="3"/>
      <c r="D45" s="3"/>
      <c r="E45" s="3"/>
      <c r="G45" s="3"/>
      <c r="J45" s="10">
        <v>0</v>
      </c>
      <c r="L45" s="10">
        <v>0</v>
      </c>
      <c r="M45" s="11">
        <v>0</v>
      </c>
      <c r="N45" s="38"/>
    </row>
    <row r="46" spans="1:14">
      <c r="N46" s="38"/>
    </row>
    <row r="47" spans="1:14">
      <c r="N47" s="38"/>
    </row>
    <row r="48" spans="1:14">
      <c r="A48" s="3" t="s">
        <v>1054</v>
      </c>
      <c r="B48" s="15"/>
      <c r="C48" s="3"/>
      <c r="D48" s="3"/>
      <c r="E48" s="3"/>
      <c r="F48" s="15">
        <v>4.5199999999999996</v>
      </c>
      <c r="G48" s="3"/>
      <c r="I48" s="11">
        <v>1.24E-2</v>
      </c>
      <c r="J48" s="10">
        <v>1664376.46</v>
      </c>
      <c r="L48" s="10">
        <v>2469.62</v>
      </c>
      <c r="M48" s="11">
        <v>9.7999999999999997E-3</v>
      </c>
      <c r="N48" s="38"/>
    </row>
    <row r="51" spans="1:7">
      <c r="A51" s="6" t="s">
        <v>77</v>
      </c>
      <c r="B51" s="18"/>
      <c r="C51" s="6"/>
      <c r="D51" s="6"/>
      <c r="E51" s="6"/>
      <c r="G51" s="6"/>
    </row>
    <row r="55" spans="1:7">
      <c r="A5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2:G41"/>
  <sheetViews>
    <sheetView rightToLeft="1" workbookViewId="0"/>
  </sheetViews>
  <sheetFormatPr defaultColWidth="9.28515625" defaultRowHeight="12.75"/>
  <cols>
    <col min="1" max="1" width="31.7109375" customWidth="1"/>
    <col min="2" max="2" width="12.7109375" customWidth="1"/>
    <col min="3" max="3" width="21.7109375" customWidth="1"/>
    <col min="4" max="4" width="12.7109375" customWidth="1"/>
    <col min="5" max="5" width="30.7109375" customWidth="1"/>
    <col min="6" max="6" width="12.7109375" customWidth="1"/>
    <col min="7" max="7" width="20.7109375" customWidth="1"/>
  </cols>
  <sheetData>
    <row r="2" spans="1:7" ht="18">
      <c r="A2" s="1" t="s">
        <v>0</v>
      </c>
    </row>
    <row r="4" spans="1:7" ht="18">
      <c r="A4" s="1" t="s">
        <v>1055</v>
      </c>
    </row>
    <row r="7" spans="1:7">
      <c r="A7" s="3" t="s">
        <v>40</v>
      </c>
      <c r="B7" s="3" t="s">
        <v>41</v>
      </c>
      <c r="C7" s="3" t="s">
        <v>1056</v>
      </c>
      <c r="D7" s="3" t="s">
        <v>1057</v>
      </c>
      <c r="E7" s="3" t="s">
        <v>1058</v>
      </c>
      <c r="F7" s="3" t="s">
        <v>653</v>
      </c>
      <c r="G7" s="3" t="s">
        <v>49</v>
      </c>
    </row>
    <row r="8" spans="1:7" ht="13.5" thickBot="1">
      <c r="A8" s="4"/>
      <c r="B8" s="4"/>
      <c r="C8" s="4" t="s">
        <v>83</v>
      </c>
      <c r="D8" s="4"/>
      <c r="E8" s="4" t="s">
        <v>50</v>
      </c>
      <c r="F8" s="4" t="s">
        <v>51</v>
      </c>
      <c r="G8" s="4" t="s">
        <v>50</v>
      </c>
    </row>
    <row r="11" spans="1:7">
      <c r="A11" s="3" t="s">
        <v>1055</v>
      </c>
      <c r="B11" s="15"/>
      <c r="C11" s="3"/>
      <c r="D11" s="3"/>
    </row>
    <row r="14" spans="1:7">
      <c r="A14" s="3" t="s">
        <v>1059</v>
      </c>
      <c r="B14" s="15"/>
      <c r="C14" s="3"/>
      <c r="D14" s="3"/>
    </row>
    <row r="15" spans="1:7">
      <c r="A15" s="16" t="s">
        <v>1060</v>
      </c>
      <c r="B15" s="17"/>
      <c r="C15" s="16"/>
      <c r="D15" s="16"/>
    </row>
    <row r="16" spans="1:7">
      <c r="A16" s="16" t="s">
        <v>1061</v>
      </c>
      <c r="B16" s="17"/>
      <c r="C16" s="16"/>
      <c r="D16" s="16"/>
      <c r="F16" s="19">
        <v>0</v>
      </c>
      <c r="G16" s="20">
        <v>0</v>
      </c>
    </row>
    <row r="18" spans="1:7">
      <c r="A18" s="16" t="s">
        <v>1062</v>
      </c>
      <c r="B18" s="17"/>
      <c r="C18" s="16"/>
      <c r="D18" s="16"/>
    </row>
    <row r="19" spans="1:7">
      <c r="A19" s="16" t="s">
        <v>1063</v>
      </c>
      <c r="B19" s="17"/>
      <c r="C19" s="16"/>
      <c r="D19" s="16"/>
      <c r="F19" s="19">
        <v>0</v>
      </c>
      <c r="G19" s="20">
        <v>0</v>
      </c>
    </row>
    <row r="21" spans="1:7">
      <c r="A21" s="3" t="s">
        <v>1064</v>
      </c>
      <c r="B21" s="15"/>
      <c r="C21" s="3"/>
      <c r="D21" s="3"/>
      <c r="F21" s="10">
        <v>0</v>
      </c>
      <c r="G21" s="11">
        <v>0</v>
      </c>
    </row>
    <row r="24" spans="1:7">
      <c r="A24" s="3" t="s">
        <v>1065</v>
      </c>
      <c r="B24" s="15"/>
      <c r="C24" s="3"/>
      <c r="D24" s="3"/>
    </row>
    <row r="25" spans="1:7">
      <c r="A25" s="16" t="s">
        <v>1066</v>
      </c>
      <c r="B25" s="17"/>
      <c r="C25" s="16"/>
      <c r="D25" s="16"/>
    </row>
    <row r="26" spans="1:7">
      <c r="A26" s="16" t="s">
        <v>1067</v>
      </c>
      <c r="B26" s="17"/>
      <c r="C26" s="16"/>
      <c r="D26" s="16"/>
      <c r="F26" s="19">
        <v>0</v>
      </c>
      <c r="G26" s="20">
        <v>0</v>
      </c>
    </row>
    <row r="28" spans="1:7">
      <c r="A28" s="16" t="s">
        <v>1068</v>
      </c>
      <c r="B28" s="17"/>
      <c r="C28" s="16"/>
      <c r="D28" s="16"/>
    </row>
    <row r="29" spans="1:7">
      <c r="A29" s="16" t="s">
        <v>1069</v>
      </c>
      <c r="B29" s="17"/>
      <c r="C29" s="16"/>
      <c r="D29" s="16"/>
      <c r="F29" s="19">
        <v>0</v>
      </c>
      <c r="G29" s="20">
        <v>0</v>
      </c>
    </row>
    <row r="31" spans="1:7">
      <c r="A31" s="3" t="s">
        <v>1070</v>
      </c>
      <c r="B31" s="15"/>
      <c r="C31" s="3"/>
      <c r="D31" s="3"/>
      <c r="F31" s="10">
        <v>0</v>
      </c>
      <c r="G31" s="11">
        <v>0</v>
      </c>
    </row>
    <row r="34" spans="1:7">
      <c r="A34" s="3" t="s">
        <v>1071</v>
      </c>
      <c r="B34" s="15"/>
      <c r="C34" s="3"/>
      <c r="D34" s="3"/>
      <c r="F34" s="10">
        <v>0</v>
      </c>
      <c r="G34" s="11">
        <v>0</v>
      </c>
    </row>
    <row r="37" spans="1:7">
      <c r="A37" s="6" t="s">
        <v>77</v>
      </c>
      <c r="B37" s="18"/>
      <c r="C37" s="6"/>
      <c r="D37" s="6"/>
    </row>
    <row r="41" spans="1:7">
      <c r="A41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36"/>
  <sheetViews>
    <sheetView rightToLeft="1" workbookViewId="0"/>
  </sheetViews>
  <sheetFormatPr defaultColWidth="9.28515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16.7109375" customWidth="1"/>
    <col min="7" max="7" width="12.7109375" customWidth="1"/>
    <col min="8" max="8" width="20.7109375" customWidth="1"/>
  </cols>
  <sheetData>
    <row r="2" spans="1:9" ht="18">
      <c r="A2" s="1" t="s">
        <v>0</v>
      </c>
    </row>
    <row r="4" spans="1:9" ht="18">
      <c r="A4" s="1" t="s">
        <v>1072</v>
      </c>
    </row>
    <row r="7" spans="1:9">
      <c r="A7" s="3" t="s">
        <v>40</v>
      </c>
      <c r="B7" s="3" t="s">
        <v>41</v>
      </c>
      <c r="C7" s="3" t="s">
        <v>43</v>
      </c>
      <c r="D7" s="3" t="s">
        <v>44</v>
      </c>
      <c r="E7" s="3" t="s">
        <v>46</v>
      </c>
      <c r="F7" s="3" t="s">
        <v>47</v>
      </c>
      <c r="G7" s="3" t="s">
        <v>653</v>
      </c>
      <c r="H7" s="3" t="s">
        <v>49</v>
      </c>
    </row>
    <row r="8" spans="1:9" ht="13.5" thickBot="1">
      <c r="A8" s="4"/>
      <c r="B8" s="4"/>
      <c r="C8" s="4"/>
      <c r="D8" s="4"/>
      <c r="E8" s="4" t="s">
        <v>50</v>
      </c>
      <c r="F8" s="4" t="s">
        <v>50</v>
      </c>
      <c r="G8" s="4" t="s">
        <v>51</v>
      </c>
      <c r="H8" s="4" t="s">
        <v>50</v>
      </c>
    </row>
    <row r="11" spans="1:9">
      <c r="A11" s="3" t="s">
        <v>1072</v>
      </c>
      <c r="B11" s="15"/>
      <c r="C11" s="3"/>
      <c r="D11" s="3"/>
    </row>
    <row r="14" spans="1:9">
      <c r="A14" s="3" t="s">
        <v>1073</v>
      </c>
      <c r="B14" s="15"/>
      <c r="C14" s="3"/>
      <c r="D14" s="3"/>
    </row>
    <row r="15" spans="1:9">
      <c r="A15" s="16" t="s">
        <v>1073</v>
      </c>
      <c r="B15" s="17"/>
      <c r="C15" s="16"/>
      <c r="D15" s="16"/>
    </row>
    <row r="16" spans="1:9">
      <c r="A16" s="6" t="s">
        <v>1099</v>
      </c>
      <c r="B16" s="18"/>
      <c r="C16" s="6"/>
      <c r="D16" s="6"/>
      <c r="G16" s="7">
        <v>86.17</v>
      </c>
      <c r="H16" s="8">
        <v>2.9999999999999997E-4</v>
      </c>
      <c r="I16" s="38"/>
    </row>
    <row r="17" spans="1:8">
      <c r="A17" s="16" t="s">
        <v>1074</v>
      </c>
      <c r="B17" s="17"/>
      <c r="C17" s="16"/>
      <c r="D17" s="16"/>
      <c r="G17" s="19">
        <v>86.17</v>
      </c>
      <c r="H17" s="20">
        <v>2.9999999999999997E-4</v>
      </c>
    </row>
    <row r="19" spans="1:8">
      <c r="A19" s="3" t="s">
        <v>1074</v>
      </c>
      <c r="B19" s="15"/>
      <c r="C19" s="3"/>
      <c r="D19" s="3"/>
      <c r="G19" s="10">
        <v>86.17</v>
      </c>
      <c r="H19" s="11">
        <v>2.9999999999999997E-4</v>
      </c>
    </row>
    <row r="22" spans="1:8">
      <c r="A22" s="3" t="s">
        <v>1075</v>
      </c>
      <c r="B22" s="15"/>
      <c r="C22" s="3"/>
      <c r="D22" s="3"/>
    </row>
    <row r="23" spans="1:8">
      <c r="A23" s="16" t="s">
        <v>1075</v>
      </c>
      <c r="B23" s="17"/>
      <c r="C23" s="16"/>
      <c r="D23" s="16"/>
    </row>
    <row r="24" spans="1:8">
      <c r="A24" s="16" t="s">
        <v>1076</v>
      </c>
      <c r="B24" s="17"/>
      <c r="C24" s="16"/>
      <c r="D24" s="16"/>
      <c r="G24" s="19">
        <v>0</v>
      </c>
      <c r="H24" s="20">
        <v>0</v>
      </c>
    </row>
    <row r="26" spans="1:8">
      <c r="A26" s="3" t="s">
        <v>1076</v>
      </c>
      <c r="B26" s="15"/>
      <c r="C26" s="3"/>
      <c r="D26" s="3"/>
      <c r="G26" s="10">
        <v>0</v>
      </c>
      <c r="H26" s="11">
        <v>0</v>
      </c>
    </row>
    <row r="29" spans="1:8">
      <c r="A29" s="3" t="s">
        <v>1077</v>
      </c>
      <c r="B29" s="15"/>
      <c r="C29" s="3"/>
      <c r="D29" s="3"/>
      <c r="G29" s="10">
        <v>86.17</v>
      </c>
      <c r="H29" s="11">
        <v>2.9999999999999997E-4</v>
      </c>
    </row>
    <row r="32" spans="1:8">
      <c r="A32" s="6" t="s">
        <v>77</v>
      </c>
      <c r="B32" s="18"/>
      <c r="C32" s="6"/>
      <c r="D32" s="6"/>
    </row>
    <row r="36" spans="1:1">
      <c r="A3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2:H36"/>
  <sheetViews>
    <sheetView rightToLeft="1" workbookViewId="0"/>
  </sheetViews>
  <sheetFormatPr defaultRowHeight="12.75"/>
  <cols>
    <col min="1" max="1" width="38.7109375" customWidth="1"/>
    <col min="2" max="2" width="12.7109375" customWidth="1"/>
    <col min="3" max="3" width="24.7109375" customWidth="1"/>
    <col min="4" max="4" width="12.7109375" customWidth="1"/>
  </cols>
  <sheetData>
    <row r="2" spans="1:8" ht="18">
      <c r="A2" s="1" t="s">
        <v>0</v>
      </c>
    </row>
    <row r="4" spans="1:8" ht="18">
      <c r="A4" s="1" t="s">
        <v>1078</v>
      </c>
    </row>
    <row r="7" spans="1:8">
      <c r="A7" s="3" t="s">
        <v>40</v>
      </c>
      <c r="B7" s="3" t="s">
        <v>41</v>
      </c>
      <c r="C7" s="3" t="s">
        <v>1079</v>
      </c>
      <c r="D7" s="3" t="s">
        <v>653</v>
      </c>
    </row>
    <row r="8" spans="1:8" ht="13.5" thickBot="1">
      <c r="A8" s="4"/>
      <c r="B8" s="4"/>
      <c r="C8" s="4" t="s">
        <v>83</v>
      </c>
      <c r="D8" s="4" t="s">
        <v>51</v>
      </c>
    </row>
    <row r="11" spans="1:8">
      <c r="A11" s="3" t="s">
        <v>1080</v>
      </c>
      <c r="B11" s="15"/>
      <c r="C11" s="3"/>
    </row>
    <row r="14" spans="1:8">
      <c r="A14" s="3" t="s">
        <v>1081</v>
      </c>
      <c r="B14" s="15"/>
      <c r="C14" s="3"/>
    </row>
    <row r="15" spans="1:8">
      <c r="A15" s="16" t="s">
        <v>1082</v>
      </c>
      <c r="B15" s="17"/>
      <c r="C15" s="16"/>
    </row>
    <row r="16" spans="1:8" s="34" customFormat="1">
      <c r="A16" s="35" t="s">
        <v>915</v>
      </c>
      <c r="B16" s="18"/>
      <c r="C16" s="35"/>
      <c r="D16" s="35">
        <v>299.83999999999997</v>
      </c>
      <c r="G16" s="36"/>
      <c r="H16" s="37"/>
    </row>
    <row r="17" spans="1:4">
      <c r="A17" s="16" t="s">
        <v>1083</v>
      </c>
      <c r="B17" s="17"/>
      <c r="C17" s="16"/>
      <c r="D17" s="19">
        <v>299.83999999999997</v>
      </c>
    </row>
    <row r="19" spans="1:4">
      <c r="A19" s="3" t="s">
        <v>1084</v>
      </c>
      <c r="B19" s="15"/>
      <c r="C19" s="3"/>
      <c r="D19" s="10">
        <v>299.83999999999997</v>
      </c>
    </row>
    <row r="22" spans="1:4">
      <c r="A22" s="3" t="s">
        <v>1085</v>
      </c>
      <c r="B22" s="15"/>
      <c r="C22" s="3"/>
    </row>
    <row r="23" spans="1:4">
      <c r="A23" s="16" t="s">
        <v>1086</v>
      </c>
      <c r="B23" s="17"/>
      <c r="C23" s="16"/>
    </row>
    <row r="24" spans="1:4">
      <c r="A24" s="16" t="s">
        <v>1087</v>
      </c>
      <c r="B24" s="17"/>
      <c r="C24" s="16"/>
      <c r="D24" s="19">
        <v>0</v>
      </c>
    </row>
    <row r="26" spans="1:4">
      <c r="A26" s="3" t="s">
        <v>1088</v>
      </c>
      <c r="B26" s="15"/>
      <c r="C26" s="3"/>
      <c r="D26" s="10">
        <v>0</v>
      </c>
    </row>
    <row r="29" spans="1:4">
      <c r="A29" s="3" t="s">
        <v>1089</v>
      </c>
      <c r="B29" s="15"/>
      <c r="C29" s="3"/>
      <c r="D29" s="10">
        <v>299.83999999999997</v>
      </c>
    </row>
    <row r="32" spans="1:4">
      <c r="A32" s="6" t="s">
        <v>77</v>
      </c>
      <c r="B32" s="18"/>
      <c r="C32" s="6"/>
    </row>
    <row r="36" spans="1:1">
      <c r="A3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O54"/>
  <sheetViews>
    <sheetView rightToLeft="1" workbookViewId="0"/>
  </sheetViews>
  <sheetFormatPr defaultColWidth="9.28515625" defaultRowHeight="12.75"/>
  <cols>
    <col min="1" max="1" width="28" customWidth="1"/>
    <col min="2" max="2" width="9.140625" bestFit="1" customWidth="1"/>
    <col min="3" max="3" width="5" bestFit="1" customWidth="1"/>
    <col min="4" max="4" width="8.140625" bestFit="1" customWidth="1"/>
    <col min="5" max="5" width="11.5703125" bestFit="1" customWidth="1"/>
    <col min="6" max="6" width="6" bestFit="1" customWidth="1"/>
    <col min="7" max="7" width="8.42578125" bestFit="1" customWidth="1"/>
    <col min="8" max="8" width="10.5703125" bestFit="1" customWidth="1"/>
    <col min="9" max="9" width="12.42578125" bestFit="1" customWidth="1"/>
    <col min="10" max="10" width="12.7109375" bestFit="1" customWidth="1"/>
    <col min="11" max="11" width="6.5703125" bestFit="1" customWidth="1"/>
    <col min="12" max="12" width="9.140625" bestFit="1" customWidth="1"/>
    <col min="13" max="13" width="19.28515625" bestFit="1" customWidth="1"/>
    <col min="14" max="14" width="16.5703125" bestFit="1" customWidth="1"/>
  </cols>
  <sheetData>
    <row r="2" spans="1:15" ht="18">
      <c r="A2" s="1" t="s">
        <v>0</v>
      </c>
    </row>
    <row r="4" spans="1:15" ht="18">
      <c r="A4" s="1" t="s">
        <v>78</v>
      </c>
    </row>
    <row r="7" spans="1:15">
      <c r="A7" s="3" t="s">
        <v>40</v>
      </c>
      <c r="B7" s="3" t="s">
        <v>41</v>
      </c>
      <c r="C7" s="3" t="s">
        <v>43</v>
      </c>
      <c r="D7" s="3" t="s">
        <v>44</v>
      </c>
      <c r="E7" s="3" t="s">
        <v>79</v>
      </c>
      <c r="F7" s="3" t="s">
        <v>80</v>
      </c>
      <c r="G7" s="3" t="s">
        <v>45</v>
      </c>
      <c r="H7" s="3" t="s">
        <v>46</v>
      </c>
      <c r="I7" s="3" t="s">
        <v>47</v>
      </c>
      <c r="J7" s="3" t="s">
        <v>81</v>
      </c>
      <c r="K7" s="3" t="s">
        <v>33</v>
      </c>
      <c r="L7" s="3" t="s">
        <v>48</v>
      </c>
      <c r="M7" s="3" t="s">
        <v>82</v>
      </c>
      <c r="N7" s="3" t="s">
        <v>49</v>
      </c>
    </row>
    <row r="8" spans="1:15">
      <c r="A8" s="4"/>
      <c r="B8" s="4"/>
      <c r="C8" s="4"/>
      <c r="D8" s="4"/>
      <c r="E8" s="4" t="s">
        <v>83</v>
      </c>
      <c r="F8" s="4" t="s">
        <v>84</v>
      </c>
      <c r="G8" s="4"/>
      <c r="H8" s="4" t="s">
        <v>50</v>
      </c>
      <c r="I8" s="4" t="s">
        <v>50</v>
      </c>
      <c r="J8" s="4" t="s">
        <v>85</v>
      </c>
      <c r="K8" s="4" t="s">
        <v>86</v>
      </c>
      <c r="L8" s="4" t="s">
        <v>51</v>
      </c>
      <c r="M8" s="4" t="s">
        <v>50</v>
      </c>
      <c r="N8" s="4" t="s">
        <v>50</v>
      </c>
    </row>
    <row r="11" spans="1:15">
      <c r="A11" s="3" t="s">
        <v>87</v>
      </c>
      <c r="B11" s="15"/>
      <c r="C11" s="3"/>
      <c r="D11" s="3"/>
      <c r="E11" s="3"/>
      <c r="G11" s="3"/>
    </row>
    <row r="14" spans="1:15">
      <c r="A14" s="3" t="s">
        <v>88</v>
      </c>
      <c r="B14" s="15"/>
      <c r="C14" s="3"/>
      <c r="D14" s="3"/>
      <c r="E14" s="3"/>
      <c r="G14" s="3"/>
    </row>
    <row r="15" spans="1:15">
      <c r="A15" s="16" t="s">
        <v>89</v>
      </c>
      <c r="B15" s="17"/>
      <c r="C15" s="16"/>
      <c r="D15" s="16"/>
      <c r="E15" s="16"/>
      <c r="G15" s="16"/>
    </row>
    <row r="16" spans="1:15">
      <c r="A16" s="6" t="s">
        <v>90</v>
      </c>
      <c r="B16" s="18">
        <v>9590332</v>
      </c>
      <c r="C16" s="6"/>
      <c r="D16" s="6"/>
      <c r="E16" s="6"/>
      <c r="F16" s="18">
        <v>7.47</v>
      </c>
      <c r="G16" s="6" t="s">
        <v>56</v>
      </c>
      <c r="H16" s="21">
        <v>0.04</v>
      </c>
      <c r="I16" s="8">
        <v>1.0200000000000001E-2</v>
      </c>
      <c r="J16" s="7">
        <v>1754123</v>
      </c>
      <c r="K16" s="7">
        <v>161.59</v>
      </c>
      <c r="L16" s="7">
        <v>2834.49</v>
      </c>
      <c r="M16" s="8">
        <v>1E-4</v>
      </c>
      <c r="N16" s="8">
        <v>1.1200000000000002E-2</v>
      </c>
      <c r="O16" s="38"/>
    </row>
    <row r="17" spans="1:15">
      <c r="A17" s="6" t="s">
        <v>91</v>
      </c>
      <c r="B17" s="18">
        <v>9590431</v>
      </c>
      <c r="C17" s="6"/>
      <c r="D17" s="6"/>
      <c r="E17" s="6"/>
      <c r="F17" s="18">
        <v>9.65</v>
      </c>
      <c r="G17" s="6" t="s">
        <v>56</v>
      </c>
      <c r="H17" s="21">
        <v>0.04</v>
      </c>
      <c r="I17" s="8">
        <v>1.43E-2</v>
      </c>
      <c r="J17" s="7">
        <v>1405531</v>
      </c>
      <c r="K17" s="7">
        <v>156.54</v>
      </c>
      <c r="L17" s="7">
        <v>2200.2199999999998</v>
      </c>
      <c r="M17" s="8">
        <v>1E-4</v>
      </c>
      <c r="N17" s="8">
        <v>8.6999999999999994E-3</v>
      </c>
      <c r="O17" s="38"/>
    </row>
    <row r="18" spans="1:15">
      <c r="A18" s="6" t="s">
        <v>92</v>
      </c>
      <c r="B18" s="18">
        <v>1097708</v>
      </c>
      <c r="C18" s="6"/>
      <c r="D18" s="6"/>
      <c r="E18" s="6"/>
      <c r="F18" s="18">
        <v>16.510000000000002</v>
      </c>
      <c r="G18" s="6" t="s">
        <v>56</v>
      </c>
      <c r="H18" s="21">
        <v>0.04</v>
      </c>
      <c r="I18" s="8">
        <v>2.1299999999999999E-2</v>
      </c>
      <c r="J18" s="7">
        <v>3378016</v>
      </c>
      <c r="K18" s="7">
        <v>159.5</v>
      </c>
      <c r="L18" s="7">
        <v>5387.94</v>
      </c>
      <c r="M18" s="8">
        <v>2.0000000000000001E-4</v>
      </c>
      <c r="N18" s="8">
        <v>2.1400000000000002E-2</v>
      </c>
      <c r="O18" s="38"/>
    </row>
    <row r="19" spans="1:15">
      <c r="A19" s="6" t="s">
        <v>93</v>
      </c>
      <c r="B19" s="18">
        <v>1113646</v>
      </c>
      <c r="C19" s="6"/>
      <c r="D19" s="6"/>
      <c r="E19" s="6"/>
      <c r="F19" s="18">
        <v>1.48</v>
      </c>
      <c r="G19" s="6" t="s">
        <v>56</v>
      </c>
      <c r="H19" s="21">
        <v>1.4999999999999999E-2</v>
      </c>
      <c r="I19" s="8">
        <v>-2.3E-3</v>
      </c>
      <c r="J19" s="7">
        <v>2156464</v>
      </c>
      <c r="K19" s="7">
        <v>115</v>
      </c>
      <c r="L19" s="7">
        <v>2479.9299999999998</v>
      </c>
      <c r="M19" s="8">
        <v>1E-4</v>
      </c>
      <c r="N19" s="8">
        <v>9.7999999999999997E-3</v>
      </c>
      <c r="O19" s="38"/>
    </row>
    <row r="20" spans="1:15">
      <c r="A20" s="6" t="s">
        <v>94</v>
      </c>
      <c r="B20" s="18">
        <v>1120583</v>
      </c>
      <c r="C20" s="6"/>
      <c r="D20" s="6"/>
      <c r="E20" s="6"/>
      <c r="F20" s="18">
        <v>20.36</v>
      </c>
      <c r="G20" s="6" t="s">
        <v>56</v>
      </c>
      <c r="H20" s="21">
        <v>2.75E-2</v>
      </c>
      <c r="I20" s="8">
        <v>2.4E-2</v>
      </c>
      <c r="J20" s="7">
        <v>1394898</v>
      </c>
      <c r="K20" s="7">
        <v>113.6</v>
      </c>
      <c r="L20" s="7">
        <v>1584.6</v>
      </c>
      <c r="M20" s="8">
        <v>2.0000000000000001E-4</v>
      </c>
      <c r="N20" s="8">
        <v>6.3E-3</v>
      </c>
      <c r="O20" s="38"/>
    </row>
    <row r="21" spans="1:15">
      <c r="A21" s="6" t="s">
        <v>95</v>
      </c>
      <c r="B21" s="18">
        <v>1124056</v>
      </c>
      <c r="C21" s="6"/>
      <c r="D21" s="6"/>
      <c r="E21" s="6"/>
      <c r="F21" s="18">
        <v>8.7100000000000009</v>
      </c>
      <c r="G21" s="6" t="s">
        <v>56</v>
      </c>
      <c r="H21" s="21">
        <v>2.75E-2</v>
      </c>
      <c r="I21" s="8">
        <v>1.23E-2</v>
      </c>
      <c r="J21" s="7">
        <v>1543498</v>
      </c>
      <c r="K21" s="7">
        <v>116.7</v>
      </c>
      <c r="L21" s="7">
        <v>1801.26</v>
      </c>
      <c r="M21" s="8">
        <v>1E-4</v>
      </c>
      <c r="N21" s="8">
        <v>7.0999999999999995E-3</v>
      </c>
      <c r="O21" s="38"/>
    </row>
    <row r="22" spans="1:15">
      <c r="A22" s="6" t="s">
        <v>96</v>
      </c>
      <c r="B22" s="18">
        <v>1114750</v>
      </c>
      <c r="C22" s="6"/>
      <c r="D22" s="6"/>
      <c r="E22" s="6"/>
      <c r="F22" s="18">
        <v>6.3</v>
      </c>
      <c r="G22" s="6" t="s">
        <v>56</v>
      </c>
      <c r="H22" s="21">
        <v>0.03</v>
      </c>
      <c r="I22" s="8">
        <v>6.8000000000000005E-3</v>
      </c>
      <c r="J22" s="7">
        <v>691857</v>
      </c>
      <c r="K22" s="7">
        <v>125.5</v>
      </c>
      <c r="L22" s="7">
        <v>868.28</v>
      </c>
      <c r="M22" s="8">
        <v>1E-4</v>
      </c>
      <c r="N22" s="8">
        <v>3.4000000000000002E-3</v>
      </c>
      <c r="O22" s="38"/>
    </row>
    <row r="23" spans="1:15">
      <c r="A23" s="16" t="s">
        <v>97</v>
      </c>
      <c r="B23" s="17"/>
      <c r="C23" s="16"/>
      <c r="D23" s="16"/>
      <c r="E23" s="16"/>
      <c r="F23" s="17">
        <v>10.98</v>
      </c>
      <c r="G23" s="16"/>
      <c r="I23" s="20">
        <v>1.37E-2</v>
      </c>
      <c r="J23" s="19">
        <v>12324387</v>
      </c>
      <c r="L23" s="19">
        <v>17156.72</v>
      </c>
      <c r="N23" s="20">
        <v>6.8000000000000005E-2</v>
      </c>
      <c r="O23" s="38"/>
    </row>
    <row r="24" spans="1:15">
      <c r="O24" s="38"/>
    </row>
    <row r="25" spans="1:15">
      <c r="A25" s="16" t="s">
        <v>98</v>
      </c>
      <c r="B25" s="17"/>
      <c r="C25" s="16"/>
      <c r="D25" s="16"/>
      <c r="E25" s="16"/>
      <c r="G25" s="16"/>
      <c r="O25" s="38"/>
    </row>
    <row r="26" spans="1:15">
      <c r="A26" s="6" t="s">
        <v>99</v>
      </c>
      <c r="B26" s="18">
        <v>1123272</v>
      </c>
      <c r="C26" s="6"/>
      <c r="D26" s="6"/>
      <c r="E26" s="6"/>
      <c r="F26" s="18">
        <v>7.2</v>
      </c>
      <c r="G26" s="6" t="s">
        <v>56</v>
      </c>
      <c r="H26" s="21">
        <v>5.5E-2</v>
      </c>
      <c r="I26" s="8">
        <v>3.61E-2</v>
      </c>
      <c r="J26" s="7">
        <v>5869600</v>
      </c>
      <c r="K26" s="7">
        <v>119.47</v>
      </c>
      <c r="L26" s="7">
        <v>7012.41</v>
      </c>
      <c r="M26" s="8">
        <v>2.9999999999999997E-4</v>
      </c>
      <c r="N26" s="8">
        <v>2.7799999999999998E-2</v>
      </c>
      <c r="O26" s="38"/>
    </row>
    <row r="27" spans="1:15">
      <c r="A27" s="6" t="s">
        <v>100</v>
      </c>
      <c r="B27" s="18">
        <v>1099456</v>
      </c>
      <c r="C27" s="6"/>
      <c r="D27" s="6"/>
      <c r="E27" s="6"/>
      <c r="F27" s="18">
        <v>10</v>
      </c>
      <c r="G27" s="6" t="s">
        <v>56</v>
      </c>
      <c r="H27" s="21">
        <v>6.25E-2</v>
      </c>
      <c r="I27" s="8">
        <v>4.1599999999999998E-2</v>
      </c>
      <c r="J27" s="7">
        <v>103482</v>
      </c>
      <c r="K27" s="7">
        <v>122.7</v>
      </c>
      <c r="L27" s="7">
        <v>126.97</v>
      </c>
      <c r="M27" s="8">
        <v>0</v>
      </c>
      <c r="N27" s="8">
        <v>5.0000000000000001E-4</v>
      </c>
      <c r="O27" s="38"/>
    </row>
    <row r="28" spans="1:15">
      <c r="A28" s="6" t="s">
        <v>101</v>
      </c>
      <c r="B28" s="18">
        <v>9268236</v>
      </c>
      <c r="C28" s="6"/>
      <c r="D28" s="6"/>
      <c r="E28" s="6"/>
      <c r="F28" s="18">
        <v>1.18</v>
      </c>
      <c r="G28" s="6" t="s">
        <v>56</v>
      </c>
      <c r="H28" s="21">
        <v>7.4999999999999997E-2</v>
      </c>
      <c r="I28" s="8">
        <v>1.7600000000000001E-2</v>
      </c>
      <c r="J28" s="7">
        <v>21712</v>
      </c>
      <c r="K28" s="7">
        <v>112.66</v>
      </c>
      <c r="L28" s="7">
        <v>24.46</v>
      </c>
      <c r="M28" s="8">
        <v>0</v>
      </c>
      <c r="N28" s="8">
        <v>1E-4</v>
      </c>
      <c r="O28" s="38"/>
    </row>
    <row r="29" spans="1:15">
      <c r="A29" s="16" t="s">
        <v>102</v>
      </c>
      <c r="B29" s="17"/>
      <c r="C29" s="16"/>
      <c r="D29" s="16"/>
      <c r="E29" s="16"/>
      <c r="F29" s="17">
        <v>7.23</v>
      </c>
      <c r="G29" s="16"/>
      <c r="I29" s="20">
        <v>3.61E-2</v>
      </c>
      <c r="J29" s="19">
        <v>5994794</v>
      </c>
      <c r="L29" s="19">
        <v>7163.84</v>
      </c>
      <c r="N29" s="20">
        <v>2.8399999999999998E-2</v>
      </c>
      <c r="O29" s="38"/>
    </row>
    <row r="30" spans="1:15">
      <c r="O30" s="38"/>
    </row>
    <row r="31" spans="1:15">
      <c r="A31" s="16" t="s">
        <v>103</v>
      </c>
      <c r="B31" s="17"/>
      <c r="C31" s="16"/>
      <c r="D31" s="16"/>
      <c r="E31" s="16"/>
      <c r="G31" s="16"/>
      <c r="O31" s="38"/>
    </row>
    <row r="32" spans="1:15">
      <c r="A32" s="16" t="s">
        <v>104</v>
      </c>
      <c r="B32" s="17"/>
      <c r="C32" s="16"/>
      <c r="D32" s="16"/>
      <c r="E32" s="16"/>
      <c r="G32" s="16"/>
      <c r="J32" s="19">
        <v>0</v>
      </c>
      <c r="L32" s="19">
        <v>0</v>
      </c>
      <c r="N32" s="20">
        <v>0</v>
      </c>
      <c r="O32" s="38"/>
    </row>
    <row r="33" spans="1:15">
      <c r="O33" s="38"/>
    </row>
    <row r="34" spans="1:15">
      <c r="A34" s="3" t="s">
        <v>105</v>
      </c>
      <c r="B34" s="15"/>
      <c r="C34" s="3"/>
      <c r="D34" s="3"/>
      <c r="E34" s="3"/>
      <c r="F34" s="15">
        <v>9.8800000000000008</v>
      </c>
      <c r="G34" s="3"/>
      <c r="I34" s="11">
        <v>2.0299999999999999E-2</v>
      </c>
      <c r="J34" s="10">
        <v>18319181</v>
      </c>
      <c r="L34" s="10">
        <v>24320.57</v>
      </c>
      <c r="N34" s="11">
        <v>9.64E-2</v>
      </c>
      <c r="O34" s="38"/>
    </row>
    <row r="35" spans="1:15">
      <c r="O35" s="38"/>
    </row>
    <row r="36" spans="1:15">
      <c r="O36" s="38"/>
    </row>
    <row r="37" spans="1:15">
      <c r="A37" s="3" t="s">
        <v>106</v>
      </c>
      <c r="B37" s="15"/>
      <c r="C37" s="3"/>
      <c r="D37" s="3"/>
      <c r="E37" s="3"/>
      <c r="G37" s="3"/>
      <c r="O37" s="38"/>
    </row>
    <row r="38" spans="1:15">
      <c r="A38" s="16" t="s">
        <v>107</v>
      </c>
      <c r="B38" s="17"/>
      <c r="C38" s="16"/>
      <c r="D38" s="16"/>
      <c r="E38" s="16"/>
      <c r="G38" s="16"/>
      <c r="O38" s="38"/>
    </row>
    <row r="39" spans="1:15">
      <c r="A39" s="16" t="s">
        <v>108</v>
      </c>
      <c r="B39" s="17"/>
      <c r="C39" s="16"/>
      <c r="D39" s="16"/>
      <c r="E39" s="16"/>
      <c r="G39" s="16"/>
      <c r="J39" s="19">
        <v>0</v>
      </c>
      <c r="L39" s="19">
        <v>0</v>
      </c>
      <c r="N39" s="20">
        <v>0</v>
      </c>
      <c r="O39" s="38"/>
    </row>
    <row r="40" spans="1:15">
      <c r="O40" s="38"/>
    </row>
    <row r="41" spans="1:15">
      <c r="A41" s="16" t="s">
        <v>109</v>
      </c>
      <c r="B41" s="17"/>
      <c r="C41" s="16"/>
      <c r="D41" s="16"/>
      <c r="E41" s="16"/>
      <c r="G41" s="16"/>
      <c r="O41" s="38"/>
    </row>
    <row r="42" spans="1:15">
      <c r="A42" s="16" t="s">
        <v>110</v>
      </c>
      <c r="B42" s="17"/>
      <c r="C42" s="16"/>
      <c r="D42" s="16"/>
      <c r="E42" s="16"/>
      <c r="G42" s="16"/>
      <c r="J42" s="19">
        <v>0</v>
      </c>
      <c r="L42" s="19">
        <v>0</v>
      </c>
      <c r="N42" s="20">
        <v>0</v>
      </c>
      <c r="O42" s="38"/>
    </row>
    <row r="43" spans="1:15">
      <c r="O43" s="38"/>
    </row>
    <row r="44" spans="1:15">
      <c r="A44" s="3" t="s">
        <v>111</v>
      </c>
      <c r="B44" s="15"/>
      <c r="C44" s="3"/>
      <c r="D44" s="3"/>
      <c r="E44" s="3"/>
      <c r="G44" s="3"/>
      <c r="J44" s="10">
        <v>0</v>
      </c>
      <c r="L44" s="10">
        <v>0</v>
      </c>
      <c r="N44" s="11">
        <v>0</v>
      </c>
      <c r="O44" s="38"/>
    </row>
    <row r="45" spans="1:15">
      <c r="O45" s="38"/>
    </row>
    <row r="46" spans="1:15">
      <c r="O46" s="38"/>
    </row>
    <row r="47" spans="1:15">
      <c r="A47" s="3" t="s">
        <v>112</v>
      </c>
      <c r="B47" s="15"/>
      <c r="C47" s="3"/>
      <c r="D47" s="3"/>
      <c r="E47" s="3"/>
      <c r="F47" s="15">
        <v>9.8800000000000008</v>
      </c>
      <c r="G47" s="3"/>
      <c r="I47" s="11">
        <v>2.0299999999999999E-2</v>
      </c>
      <c r="J47" s="10">
        <v>18319181</v>
      </c>
      <c r="L47" s="10">
        <v>24320.57</v>
      </c>
      <c r="N47" s="11">
        <v>9.64E-2</v>
      </c>
      <c r="O47" s="38"/>
    </row>
    <row r="50" spans="1:7">
      <c r="A50" s="6" t="s">
        <v>77</v>
      </c>
      <c r="B50" s="18"/>
      <c r="C50" s="6"/>
      <c r="D50" s="6"/>
      <c r="E50" s="6"/>
      <c r="G50" s="6"/>
    </row>
    <row r="54" spans="1:7">
      <c r="A5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O47"/>
  <sheetViews>
    <sheetView rightToLeft="1" workbookViewId="0"/>
  </sheetViews>
  <sheetFormatPr defaultColWidth="9.28515625" defaultRowHeight="12.75"/>
  <cols>
    <col min="1" max="1" width="42.85546875" customWidth="1"/>
    <col min="2" max="2" width="9.140625" bestFit="1" customWidth="1"/>
    <col min="3" max="3" width="8.8554687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113</v>
      </c>
    </row>
    <row r="7" spans="1:15">
      <c r="A7" s="3" t="s">
        <v>40</v>
      </c>
      <c r="B7" s="3" t="s">
        <v>41</v>
      </c>
      <c r="C7" s="3" t="s">
        <v>114</v>
      </c>
      <c r="D7" s="3" t="s">
        <v>43</v>
      </c>
      <c r="E7" s="3" t="s">
        <v>44</v>
      </c>
      <c r="F7" s="3" t="s">
        <v>79</v>
      </c>
      <c r="G7" s="3" t="s">
        <v>80</v>
      </c>
      <c r="H7" s="3" t="s">
        <v>45</v>
      </c>
      <c r="I7" s="3" t="s">
        <v>46</v>
      </c>
      <c r="J7" s="3" t="s">
        <v>47</v>
      </c>
      <c r="K7" s="3" t="s">
        <v>81</v>
      </c>
      <c r="L7" s="3" t="s">
        <v>33</v>
      </c>
      <c r="M7" s="3" t="s">
        <v>48</v>
      </c>
      <c r="N7" s="3" t="s">
        <v>82</v>
      </c>
      <c r="O7" s="3" t="s">
        <v>49</v>
      </c>
    </row>
    <row r="8" spans="1:15" ht="13.5" thickBot="1">
      <c r="A8" s="4"/>
      <c r="B8" s="4"/>
      <c r="C8" s="4"/>
      <c r="D8" s="4"/>
      <c r="E8" s="4"/>
      <c r="F8" s="4" t="s">
        <v>83</v>
      </c>
      <c r="G8" s="4" t="s">
        <v>84</v>
      </c>
      <c r="H8" s="4"/>
      <c r="I8" s="4" t="s">
        <v>50</v>
      </c>
      <c r="J8" s="4" t="s">
        <v>50</v>
      </c>
      <c r="K8" s="4" t="s">
        <v>85</v>
      </c>
      <c r="L8" s="4" t="s">
        <v>86</v>
      </c>
      <c r="M8" s="4" t="s">
        <v>51</v>
      </c>
      <c r="N8" s="4" t="s">
        <v>50</v>
      </c>
      <c r="O8" s="4" t="s">
        <v>50</v>
      </c>
    </row>
    <row r="11" spans="1:15">
      <c r="A11" s="3" t="s">
        <v>115</v>
      </c>
      <c r="B11" s="15"/>
      <c r="C11" s="3"/>
      <c r="D11" s="3"/>
      <c r="E11" s="3"/>
      <c r="F11" s="3"/>
      <c r="H11" s="3"/>
    </row>
    <row r="14" spans="1:15">
      <c r="A14" s="3" t="s">
        <v>116</v>
      </c>
      <c r="B14" s="15"/>
      <c r="C14" s="3"/>
      <c r="D14" s="3"/>
      <c r="E14" s="3"/>
      <c r="F14" s="3"/>
      <c r="H14" s="3"/>
    </row>
    <row r="15" spans="1:15">
      <c r="A15" s="16" t="s">
        <v>117</v>
      </c>
      <c r="B15" s="17"/>
      <c r="C15" s="16"/>
      <c r="D15" s="16"/>
      <c r="E15" s="16"/>
      <c r="F15" s="16"/>
      <c r="H15" s="16"/>
    </row>
    <row r="16" spans="1:15">
      <c r="A16" s="16" t="s">
        <v>118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119</v>
      </c>
      <c r="B18" s="17"/>
      <c r="C18" s="16"/>
      <c r="D18" s="16"/>
      <c r="E18" s="16"/>
      <c r="F18" s="16"/>
      <c r="H18" s="16"/>
    </row>
    <row r="19" spans="1:15">
      <c r="A19" s="16" t="s">
        <v>120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121</v>
      </c>
      <c r="B21" s="17"/>
      <c r="C21" s="16"/>
      <c r="D21" s="16"/>
      <c r="E21" s="16"/>
      <c r="F21" s="16"/>
      <c r="H21" s="16"/>
    </row>
    <row r="22" spans="1:15">
      <c r="A22" s="16" t="s">
        <v>122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123</v>
      </c>
      <c r="B24" s="17"/>
      <c r="C24" s="16"/>
      <c r="D24" s="16"/>
      <c r="E24" s="16"/>
      <c r="F24" s="16"/>
      <c r="H24" s="16"/>
    </row>
    <row r="25" spans="1:15">
      <c r="A25" s="16" t="s">
        <v>124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3" t="s">
        <v>125</v>
      </c>
      <c r="B27" s="15"/>
      <c r="C27" s="3"/>
      <c r="D27" s="3"/>
      <c r="E27" s="3"/>
      <c r="F27" s="3"/>
      <c r="H27" s="3"/>
      <c r="K27" s="10">
        <v>0</v>
      </c>
      <c r="M27" s="10">
        <v>0</v>
      </c>
      <c r="O27" s="11">
        <v>0</v>
      </c>
    </row>
    <row r="30" spans="1:15">
      <c r="A30" s="3" t="s">
        <v>126</v>
      </c>
      <c r="B30" s="15"/>
      <c r="C30" s="3"/>
      <c r="D30" s="3"/>
      <c r="E30" s="3"/>
      <c r="F30" s="3"/>
      <c r="H30" s="3"/>
    </row>
    <row r="31" spans="1:15">
      <c r="A31" s="16" t="s">
        <v>127</v>
      </c>
      <c r="B31" s="17"/>
      <c r="C31" s="16"/>
      <c r="D31" s="16"/>
      <c r="E31" s="16"/>
      <c r="F31" s="16"/>
      <c r="H31" s="16"/>
    </row>
    <row r="32" spans="1:15">
      <c r="A32" s="16" t="s">
        <v>128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16" t="s">
        <v>129</v>
      </c>
      <c r="B34" s="17"/>
      <c r="C34" s="16"/>
      <c r="D34" s="16"/>
      <c r="E34" s="16"/>
      <c r="F34" s="16"/>
      <c r="H34" s="16"/>
    </row>
    <row r="35" spans="1:15">
      <c r="A35" s="16" t="s">
        <v>130</v>
      </c>
      <c r="B35" s="17"/>
      <c r="C35" s="16"/>
      <c r="D35" s="16"/>
      <c r="E35" s="16"/>
      <c r="F35" s="16"/>
      <c r="H35" s="16"/>
      <c r="K35" s="19">
        <v>0</v>
      </c>
      <c r="M35" s="19">
        <v>0</v>
      </c>
      <c r="O35" s="20">
        <v>0</v>
      </c>
    </row>
    <row r="37" spans="1:15">
      <c r="A37" s="3" t="s">
        <v>131</v>
      </c>
      <c r="B37" s="15"/>
      <c r="C37" s="3"/>
      <c r="D37" s="3"/>
      <c r="E37" s="3"/>
      <c r="F37" s="3"/>
      <c r="H37" s="3"/>
      <c r="K37" s="10">
        <v>0</v>
      </c>
      <c r="M37" s="10">
        <v>0</v>
      </c>
      <c r="O37" s="11">
        <v>0</v>
      </c>
    </row>
    <row r="40" spans="1:15">
      <c r="A40" s="3" t="s">
        <v>132</v>
      </c>
      <c r="B40" s="15"/>
      <c r="C40" s="3"/>
      <c r="D40" s="3"/>
      <c r="E40" s="3"/>
      <c r="F40" s="3"/>
      <c r="H40" s="3"/>
      <c r="K40" s="10">
        <v>0</v>
      </c>
      <c r="M40" s="10">
        <v>0</v>
      </c>
      <c r="O40" s="11">
        <v>0</v>
      </c>
    </row>
    <row r="43" spans="1:15">
      <c r="A43" s="6" t="s">
        <v>77</v>
      </c>
      <c r="B43" s="18"/>
      <c r="C43" s="6"/>
      <c r="D43" s="6"/>
      <c r="E43" s="6"/>
      <c r="F43" s="6"/>
      <c r="H43" s="6"/>
    </row>
    <row r="47" spans="1:15">
      <c r="A47" s="14" t="s">
        <v>38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Q150"/>
  <sheetViews>
    <sheetView rightToLeft="1" workbookViewId="0"/>
  </sheetViews>
  <sheetFormatPr defaultColWidth="9.28515625" defaultRowHeight="12.75"/>
  <cols>
    <col min="1" max="1" width="37.7109375" customWidth="1"/>
    <col min="2" max="2" width="9.140625" bestFit="1" customWidth="1"/>
    <col min="3" max="3" width="14.85546875" bestFit="1" customWidth="1"/>
    <col min="4" max="4" width="6" bestFit="1" customWidth="1"/>
    <col min="5" max="5" width="10.85546875" bestFit="1" customWidth="1"/>
    <col min="6" max="6" width="11.5703125" bestFit="1" customWidth="1"/>
    <col min="7" max="7" width="6.57031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12.7109375" bestFit="1" customWidth="1"/>
    <col min="12" max="12" width="6.5703125" bestFit="1" customWidth="1"/>
    <col min="13" max="13" width="9.140625" bestFit="1" customWidth="1"/>
    <col min="14" max="14" width="19.28515625" bestFit="1" customWidth="1"/>
    <col min="15" max="15" width="16.5703125" bestFit="1" customWidth="1"/>
    <col min="16" max="16" width="12.42578125" bestFit="1" customWidth="1"/>
    <col min="17" max="17" width="23.28515625" bestFit="1" customWidth="1"/>
  </cols>
  <sheetData>
    <row r="2" spans="1:17" ht="18">
      <c r="A2" s="1" t="s">
        <v>0</v>
      </c>
    </row>
    <row r="4" spans="1:17" ht="18">
      <c r="A4" s="1" t="s">
        <v>133</v>
      </c>
    </row>
    <row r="7" spans="1:17">
      <c r="A7" s="3" t="s">
        <v>40</v>
      </c>
      <c r="B7" s="3" t="s">
        <v>41</v>
      </c>
      <c r="C7" s="3" t="s">
        <v>114</v>
      </c>
      <c r="D7" s="3" t="s">
        <v>43</v>
      </c>
      <c r="E7" s="3" t="s">
        <v>44</v>
      </c>
      <c r="F7" s="3" t="s">
        <v>79</v>
      </c>
      <c r="G7" s="3" t="s">
        <v>80</v>
      </c>
      <c r="H7" s="3" t="s">
        <v>45</v>
      </c>
      <c r="I7" s="3" t="s">
        <v>46</v>
      </c>
      <c r="J7" s="3" t="s">
        <v>47</v>
      </c>
      <c r="K7" s="3" t="s">
        <v>81</v>
      </c>
      <c r="L7" s="3" t="s">
        <v>33</v>
      </c>
      <c r="M7" s="3" t="s">
        <v>48</v>
      </c>
      <c r="N7" s="3" t="s">
        <v>82</v>
      </c>
      <c r="O7" s="3" t="s">
        <v>49</v>
      </c>
    </row>
    <row r="8" spans="1:17" ht="13.5" thickBot="1">
      <c r="A8" s="4"/>
      <c r="B8" s="4"/>
      <c r="C8" s="4"/>
      <c r="D8" s="4"/>
      <c r="E8" s="4"/>
      <c r="F8" s="4" t="s">
        <v>83</v>
      </c>
      <c r="G8" s="4" t="s">
        <v>84</v>
      </c>
      <c r="H8" s="4"/>
      <c r="I8" s="4" t="s">
        <v>50</v>
      </c>
      <c r="J8" s="4" t="s">
        <v>50</v>
      </c>
      <c r="K8" s="4" t="s">
        <v>85</v>
      </c>
      <c r="L8" s="4" t="s">
        <v>86</v>
      </c>
      <c r="M8" s="4" t="s">
        <v>51</v>
      </c>
      <c r="N8" s="4" t="s">
        <v>50</v>
      </c>
      <c r="O8" s="4" t="s">
        <v>50</v>
      </c>
    </row>
    <row r="11" spans="1:17">
      <c r="A11" s="3" t="s">
        <v>134</v>
      </c>
      <c r="B11" s="15"/>
      <c r="C11" s="3"/>
      <c r="D11" s="3"/>
      <c r="E11" s="3"/>
      <c r="F11" s="3"/>
      <c r="H11" s="3"/>
    </row>
    <row r="14" spans="1:17">
      <c r="A14" s="3" t="s">
        <v>135</v>
      </c>
      <c r="B14" s="15"/>
      <c r="C14" s="3"/>
      <c r="D14" s="3"/>
      <c r="E14" s="3"/>
      <c r="F14" s="3"/>
      <c r="H14" s="3"/>
    </row>
    <row r="15" spans="1:17">
      <c r="A15" s="16" t="s">
        <v>136</v>
      </c>
      <c r="B15" s="17"/>
      <c r="C15" s="16"/>
      <c r="D15" s="16"/>
      <c r="E15" s="16"/>
      <c r="F15" s="16"/>
      <c r="H15" s="16"/>
    </row>
    <row r="16" spans="1:17">
      <c r="A16" s="6" t="s">
        <v>137</v>
      </c>
      <c r="B16" s="18">
        <v>1940477</v>
      </c>
      <c r="C16" s="6" t="s">
        <v>138</v>
      </c>
      <c r="D16" s="6" t="s">
        <v>139</v>
      </c>
      <c r="E16" s="6" t="s">
        <v>140</v>
      </c>
      <c r="F16" s="6"/>
      <c r="G16" s="23">
        <v>0.53</v>
      </c>
      <c r="H16" s="6" t="s">
        <v>56</v>
      </c>
      <c r="I16" s="8">
        <v>2.5000000000000001E-2</v>
      </c>
      <c r="J16" s="8">
        <v>1.0200000000000001E-2</v>
      </c>
      <c r="K16" s="7">
        <v>1196</v>
      </c>
      <c r="L16" s="7">
        <v>108.07</v>
      </c>
      <c r="M16" s="7">
        <v>1.29</v>
      </c>
      <c r="N16" s="8">
        <v>0</v>
      </c>
      <c r="O16" s="8">
        <v>0</v>
      </c>
      <c r="P16" s="38"/>
      <c r="Q16" s="41"/>
    </row>
    <row r="17" spans="1:17">
      <c r="A17" s="6" t="s">
        <v>141</v>
      </c>
      <c r="B17" s="18">
        <v>1126598</v>
      </c>
      <c r="C17" s="6" t="s">
        <v>138</v>
      </c>
      <c r="D17" s="6" t="s">
        <v>142</v>
      </c>
      <c r="E17" s="6" t="s">
        <v>143</v>
      </c>
      <c r="F17" s="6"/>
      <c r="G17" s="23">
        <v>5.99</v>
      </c>
      <c r="H17" s="6" t="s">
        <v>56</v>
      </c>
      <c r="I17" s="8">
        <v>2.7999999999999997E-2</v>
      </c>
      <c r="J17" s="8">
        <v>1.7500000000000002E-2</v>
      </c>
      <c r="K17" s="7">
        <v>123000</v>
      </c>
      <c r="L17" s="7">
        <v>108.09</v>
      </c>
      <c r="M17" s="7">
        <v>132.94999999999999</v>
      </c>
      <c r="N17" s="8">
        <v>2.0000000000000001E-4</v>
      </c>
      <c r="O17" s="8">
        <v>5.0000000000000001E-4</v>
      </c>
      <c r="P17" s="38"/>
      <c r="Q17" s="41"/>
    </row>
    <row r="18" spans="1:17">
      <c r="A18" s="6" t="s">
        <v>144</v>
      </c>
      <c r="B18" s="18">
        <v>7410160</v>
      </c>
      <c r="C18" s="6" t="s">
        <v>138</v>
      </c>
      <c r="D18" s="6" t="s">
        <v>142</v>
      </c>
      <c r="E18" s="6" t="s">
        <v>140</v>
      </c>
      <c r="F18" s="6"/>
      <c r="G18" s="23">
        <v>3.63</v>
      </c>
      <c r="H18" s="6" t="s">
        <v>56</v>
      </c>
      <c r="I18" s="8">
        <v>4.4000000000000004E-2</v>
      </c>
      <c r="J18" s="8">
        <v>9.7999999999999997E-3</v>
      </c>
      <c r="K18" s="7">
        <v>732960</v>
      </c>
      <c r="L18" s="7">
        <v>131.69</v>
      </c>
      <c r="M18" s="7">
        <v>965.24</v>
      </c>
      <c r="N18" s="8">
        <v>4.0000000000000002E-4</v>
      </c>
      <c r="O18" s="8">
        <v>3.8E-3</v>
      </c>
      <c r="P18" s="38"/>
      <c r="Q18" s="41"/>
    </row>
    <row r="19" spans="1:17">
      <c r="A19" s="6" t="s">
        <v>145</v>
      </c>
      <c r="B19" s="18">
        <v>1940402</v>
      </c>
      <c r="C19" s="6" t="s">
        <v>138</v>
      </c>
      <c r="D19" s="6" t="s">
        <v>142</v>
      </c>
      <c r="E19" s="6" t="s">
        <v>140</v>
      </c>
      <c r="F19" s="6"/>
      <c r="G19" s="23">
        <v>5.54</v>
      </c>
      <c r="H19" s="6" t="s">
        <v>56</v>
      </c>
      <c r="I19" s="8">
        <v>4.0999999999999995E-2</v>
      </c>
      <c r="J19" s="8">
        <v>1.5700000000000002E-2</v>
      </c>
      <c r="K19" s="7">
        <v>20393</v>
      </c>
      <c r="L19" s="7">
        <v>140.62</v>
      </c>
      <c r="M19" s="7">
        <v>28.68</v>
      </c>
      <c r="N19" s="8">
        <v>0</v>
      </c>
      <c r="O19" s="8">
        <v>1E-4</v>
      </c>
      <c r="P19" s="38"/>
      <c r="Q19" s="41"/>
    </row>
    <row r="20" spans="1:17">
      <c r="A20" s="6" t="s">
        <v>146</v>
      </c>
      <c r="B20" s="18">
        <v>1940501</v>
      </c>
      <c r="C20" s="6" t="s">
        <v>138</v>
      </c>
      <c r="D20" s="6" t="s">
        <v>142</v>
      </c>
      <c r="E20" s="6" t="s">
        <v>140</v>
      </c>
      <c r="F20" s="6"/>
      <c r="G20" s="23">
        <v>7.32</v>
      </c>
      <c r="H20" s="6" t="s">
        <v>56</v>
      </c>
      <c r="I20" s="8">
        <v>0.04</v>
      </c>
      <c r="J20" s="8">
        <v>2.1400000000000002E-2</v>
      </c>
      <c r="K20" s="7">
        <v>268370</v>
      </c>
      <c r="L20" s="7">
        <v>119.31</v>
      </c>
      <c r="M20" s="7">
        <v>320.19</v>
      </c>
      <c r="N20" s="8">
        <v>1E-4</v>
      </c>
      <c r="O20" s="8">
        <v>1.2999999999999999E-3</v>
      </c>
      <c r="P20" s="38"/>
      <c r="Q20" s="41"/>
    </row>
    <row r="21" spans="1:17">
      <c r="A21" s="6" t="s">
        <v>147</v>
      </c>
      <c r="B21" s="18">
        <v>1940543</v>
      </c>
      <c r="C21" s="6" t="s">
        <v>138</v>
      </c>
      <c r="D21" s="6" t="s">
        <v>142</v>
      </c>
      <c r="E21" s="6" t="s">
        <v>140</v>
      </c>
      <c r="F21" s="6"/>
      <c r="G21" s="23">
        <v>7.93</v>
      </c>
      <c r="H21" s="6" t="s">
        <v>56</v>
      </c>
      <c r="I21" s="8">
        <v>4.2000000000000003E-2</v>
      </c>
      <c r="J21" s="8">
        <v>2.3399999999999997E-2</v>
      </c>
      <c r="K21" s="7">
        <v>375218</v>
      </c>
      <c r="L21" s="7">
        <v>117.99</v>
      </c>
      <c r="M21" s="7">
        <v>442.72</v>
      </c>
      <c r="N21" s="8">
        <v>4.0000000000000002E-4</v>
      </c>
      <c r="O21" s="8">
        <v>1.8E-3</v>
      </c>
      <c r="P21" s="38"/>
      <c r="Q21" s="41"/>
    </row>
    <row r="22" spans="1:17">
      <c r="A22" s="6" t="s">
        <v>148</v>
      </c>
      <c r="B22" s="18">
        <v>1096320</v>
      </c>
      <c r="C22" s="6" t="s">
        <v>149</v>
      </c>
      <c r="D22" s="6" t="s">
        <v>150</v>
      </c>
      <c r="E22" s="6" t="s">
        <v>140</v>
      </c>
      <c r="F22" s="6"/>
      <c r="G22" s="23">
        <v>1.1299999999999999</v>
      </c>
      <c r="H22" s="6" t="s">
        <v>56</v>
      </c>
      <c r="I22" s="8">
        <v>0.05</v>
      </c>
      <c r="J22" s="8">
        <v>9.0000000000000011E-3</v>
      </c>
      <c r="K22" s="7">
        <v>241914.46</v>
      </c>
      <c r="L22" s="7">
        <v>126.52</v>
      </c>
      <c r="M22" s="7">
        <v>306.07</v>
      </c>
      <c r="N22" s="8">
        <v>5.9999999999999995E-4</v>
      </c>
      <c r="O22" s="8">
        <v>1.1999999999999999E-3</v>
      </c>
      <c r="P22" s="38"/>
      <c r="Q22" s="41"/>
    </row>
    <row r="23" spans="1:17">
      <c r="A23" s="6" t="s">
        <v>151</v>
      </c>
      <c r="B23" s="18">
        <v>1126762</v>
      </c>
      <c r="C23" s="6" t="s">
        <v>138</v>
      </c>
      <c r="D23" s="6" t="s">
        <v>150</v>
      </c>
      <c r="E23" s="6" t="s">
        <v>143</v>
      </c>
      <c r="F23" s="6"/>
      <c r="G23" s="23">
        <v>4.43</v>
      </c>
      <c r="H23" s="6" t="s">
        <v>56</v>
      </c>
      <c r="I23" s="8">
        <v>1.6E-2</v>
      </c>
      <c r="J23" s="8">
        <v>1.04E-2</v>
      </c>
      <c r="K23" s="7">
        <v>911000</v>
      </c>
      <c r="L23" s="7">
        <v>103.66</v>
      </c>
      <c r="M23" s="7">
        <v>944.34</v>
      </c>
      <c r="N23" s="8">
        <v>2.5000000000000001E-3</v>
      </c>
      <c r="O23" s="8">
        <v>3.7000000000000002E-3</v>
      </c>
      <c r="P23" s="38"/>
      <c r="Q23" s="41"/>
    </row>
    <row r="24" spans="1:17">
      <c r="A24" s="6" t="s">
        <v>152</v>
      </c>
      <c r="B24" s="18">
        <v>1126630</v>
      </c>
      <c r="C24" s="6" t="s">
        <v>134</v>
      </c>
      <c r="D24" s="6" t="s">
        <v>150</v>
      </c>
      <c r="E24" s="6" t="s">
        <v>143</v>
      </c>
      <c r="F24" s="6"/>
      <c r="G24" s="23">
        <v>6.97</v>
      </c>
      <c r="H24" s="6" t="s">
        <v>56</v>
      </c>
      <c r="I24" s="8">
        <v>4.8000000000000001E-2</v>
      </c>
      <c r="J24" s="8">
        <v>3.2000000000000001E-2</v>
      </c>
      <c r="K24" s="7">
        <v>106429</v>
      </c>
      <c r="L24" s="7">
        <v>114.05</v>
      </c>
      <c r="M24" s="7">
        <v>121.38</v>
      </c>
      <c r="N24" s="8">
        <v>2.9999999999999997E-4</v>
      </c>
      <c r="O24" s="8">
        <v>5.0000000000000001E-4</v>
      </c>
      <c r="P24" s="38"/>
      <c r="Q24" s="41"/>
    </row>
    <row r="25" spans="1:17">
      <c r="A25" s="6" t="s">
        <v>153</v>
      </c>
      <c r="B25" s="18">
        <v>1117357</v>
      </c>
      <c r="C25" s="6" t="s">
        <v>149</v>
      </c>
      <c r="D25" s="6" t="s">
        <v>150</v>
      </c>
      <c r="E25" s="6" t="s">
        <v>143</v>
      </c>
      <c r="F25" s="6"/>
      <c r="G25" s="23">
        <v>4.1900000000000004</v>
      </c>
      <c r="H25" s="6" t="s">
        <v>56</v>
      </c>
      <c r="I25" s="8">
        <v>4.9000000000000002E-2</v>
      </c>
      <c r="J25" s="8">
        <v>1.8100000000000002E-2</v>
      </c>
      <c r="K25" s="7">
        <v>4773</v>
      </c>
      <c r="L25" s="7">
        <v>120.35</v>
      </c>
      <c r="M25" s="7">
        <v>5.74</v>
      </c>
      <c r="N25" s="8">
        <v>0</v>
      </c>
      <c r="O25" s="8">
        <v>0</v>
      </c>
      <c r="P25" s="38"/>
      <c r="Q25" s="41"/>
    </row>
    <row r="26" spans="1:17">
      <c r="A26" s="6" t="s">
        <v>154</v>
      </c>
      <c r="B26" s="18">
        <v>1122670</v>
      </c>
      <c r="C26" s="6" t="s">
        <v>149</v>
      </c>
      <c r="D26" s="6" t="s">
        <v>150</v>
      </c>
      <c r="E26" s="6" t="s">
        <v>140</v>
      </c>
      <c r="F26" s="6"/>
      <c r="G26" s="23">
        <v>3.63</v>
      </c>
      <c r="H26" s="6" t="s">
        <v>56</v>
      </c>
      <c r="I26" s="8">
        <v>3.2000000000000001E-2</v>
      </c>
      <c r="J26" s="8">
        <v>1.52E-2</v>
      </c>
      <c r="K26" s="7">
        <v>566090.72</v>
      </c>
      <c r="L26" s="7">
        <v>111.01</v>
      </c>
      <c r="M26" s="7">
        <v>628.41999999999996</v>
      </c>
      <c r="N26" s="8">
        <v>8.9999999999999998E-4</v>
      </c>
      <c r="O26" s="8">
        <v>2.5000000000000001E-3</v>
      </c>
      <c r="P26" s="38"/>
      <c r="Q26" s="41"/>
    </row>
    <row r="27" spans="1:17">
      <c r="A27" s="6" t="s">
        <v>155</v>
      </c>
      <c r="B27" s="18">
        <v>1117423</v>
      </c>
      <c r="C27" s="6" t="s">
        <v>149</v>
      </c>
      <c r="D27" s="6" t="s">
        <v>150</v>
      </c>
      <c r="E27" s="6" t="s">
        <v>140</v>
      </c>
      <c r="F27" s="6"/>
      <c r="G27" s="23">
        <v>4.9400000000000004</v>
      </c>
      <c r="H27" s="6" t="s">
        <v>56</v>
      </c>
      <c r="I27" s="8">
        <v>5.8499999999999996E-2</v>
      </c>
      <c r="J27" s="8">
        <v>2.87E-2</v>
      </c>
      <c r="K27" s="7">
        <v>1332366</v>
      </c>
      <c r="L27" s="7">
        <v>123.2</v>
      </c>
      <c r="M27" s="7">
        <v>1641.47</v>
      </c>
      <c r="N27" s="8">
        <v>5.9999999999999995E-4</v>
      </c>
      <c r="O27" s="8">
        <v>6.5000000000000006E-3</v>
      </c>
      <c r="P27" s="38"/>
      <c r="Q27" s="41"/>
    </row>
    <row r="28" spans="1:17">
      <c r="A28" s="6" t="s">
        <v>156</v>
      </c>
      <c r="B28" s="18">
        <v>1119213</v>
      </c>
      <c r="C28" s="6" t="s">
        <v>157</v>
      </c>
      <c r="D28" s="6" t="s">
        <v>150</v>
      </c>
      <c r="E28" s="6" t="s">
        <v>140</v>
      </c>
      <c r="F28" s="6"/>
      <c r="G28" s="23">
        <v>6.55</v>
      </c>
      <c r="H28" s="6" t="s">
        <v>56</v>
      </c>
      <c r="I28" s="8">
        <v>3.8989999999999997E-2</v>
      </c>
      <c r="J28" s="8">
        <v>2.0899999999999998E-2</v>
      </c>
      <c r="K28" s="7">
        <v>682514</v>
      </c>
      <c r="L28" s="7">
        <v>119.98</v>
      </c>
      <c r="M28" s="7">
        <v>818.88</v>
      </c>
      <c r="N28" s="8">
        <v>3.4000000000000002E-3</v>
      </c>
      <c r="O28" s="8">
        <v>3.2000000000000002E-3</v>
      </c>
      <c r="P28" s="38"/>
      <c r="Q28" s="41"/>
    </row>
    <row r="29" spans="1:17">
      <c r="A29" s="6" t="s">
        <v>158</v>
      </c>
      <c r="B29" s="18">
        <v>4160099</v>
      </c>
      <c r="C29" s="6" t="s">
        <v>149</v>
      </c>
      <c r="D29" s="6" t="s">
        <v>150</v>
      </c>
      <c r="E29" s="6" t="s">
        <v>140</v>
      </c>
      <c r="F29" s="6"/>
      <c r="G29" s="23">
        <v>2.9</v>
      </c>
      <c r="H29" s="6" t="s">
        <v>56</v>
      </c>
      <c r="I29" s="8">
        <v>0.04</v>
      </c>
      <c r="J29" s="8">
        <v>1.23E-2</v>
      </c>
      <c r="K29" s="7">
        <v>85534.23</v>
      </c>
      <c r="L29" s="7">
        <v>127.93</v>
      </c>
      <c r="M29" s="7">
        <v>109.42</v>
      </c>
      <c r="N29" s="8">
        <v>7.000000000000001E-4</v>
      </c>
      <c r="O29" s="8">
        <v>4.0000000000000002E-4</v>
      </c>
      <c r="P29" s="38"/>
      <c r="Q29" s="41"/>
    </row>
    <row r="30" spans="1:17">
      <c r="A30" s="6" t="s">
        <v>159</v>
      </c>
      <c r="B30" s="18">
        <v>6040141</v>
      </c>
      <c r="C30" s="6" t="s">
        <v>138</v>
      </c>
      <c r="D30" s="6" t="s">
        <v>150</v>
      </c>
      <c r="E30" s="6" t="s">
        <v>140</v>
      </c>
      <c r="F30" s="6"/>
      <c r="G30" s="23">
        <v>7</v>
      </c>
      <c r="H30" s="6" t="s">
        <v>56</v>
      </c>
      <c r="I30" s="8">
        <v>0.04</v>
      </c>
      <c r="J30" s="8">
        <v>2.35E-2</v>
      </c>
      <c r="K30" s="7">
        <v>338742</v>
      </c>
      <c r="L30" s="7">
        <v>120.15</v>
      </c>
      <c r="M30" s="7">
        <v>407</v>
      </c>
      <c r="N30" s="8">
        <v>2.9999999999999997E-4</v>
      </c>
      <c r="O30" s="8">
        <v>1.6000000000000001E-3</v>
      </c>
      <c r="P30" s="38"/>
      <c r="Q30" s="41"/>
    </row>
    <row r="31" spans="1:17">
      <c r="A31" s="6" t="s">
        <v>160</v>
      </c>
      <c r="B31" s="18">
        <v>3230067</v>
      </c>
      <c r="C31" s="6" t="s">
        <v>149</v>
      </c>
      <c r="D31" s="6" t="s">
        <v>150</v>
      </c>
      <c r="E31" s="6" t="s">
        <v>140</v>
      </c>
      <c r="F31" s="6"/>
      <c r="G31" s="23">
        <v>1.23</v>
      </c>
      <c r="H31" s="6" t="s">
        <v>56</v>
      </c>
      <c r="I31" s="8">
        <v>4.8499999999999995E-2</v>
      </c>
      <c r="J31" s="8">
        <v>1.2800000000000001E-2</v>
      </c>
      <c r="K31" s="7">
        <v>67103.570000000007</v>
      </c>
      <c r="L31" s="7">
        <v>131.61000000000001</v>
      </c>
      <c r="M31" s="7">
        <v>88.32</v>
      </c>
      <c r="N31" s="8">
        <v>2.9999999999999997E-4</v>
      </c>
      <c r="O31" s="8">
        <v>4.0000000000000002E-4</v>
      </c>
      <c r="P31" s="38"/>
      <c r="Q31" s="41"/>
    </row>
    <row r="32" spans="1:17">
      <c r="A32" s="6" t="s">
        <v>161</v>
      </c>
      <c r="B32" s="18">
        <v>3230125</v>
      </c>
      <c r="C32" s="6" t="s">
        <v>149</v>
      </c>
      <c r="D32" s="6" t="s">
        <v>150</v>
      </c>
      <c r="E32" s="6" t="s">
        <v>140</v>
      </c>
      <c r="F32" s="6"/>
      <c r="G32" s="23">
        <v>6.13</v>
      </c>
      <c r="H32" s="6" t="s">
        <v>56</v>
      </c>
      <c r="I32" s="8">
        <v>4.9000000000000002E-2</v>
      </c>
      <c r="J32" s="8">
        <v>3.1099999999999999E-2</v>
      </c>
      <c r="K32" s="7">
        <v>11</v>
      </c>
      <c r="L32" s="7">
        <v>114.03</v>
      </c>
      <c r="M32" s="7">
        <v>0.01</v>
      </c>
      <c r="N32" s="8">
        <v>0</v>
      </c>
      <c r="O32" s="8">
        <v>0</v>
      </c>
      <c r="P32" s="38"/>
      <c r="Q32" s="41"/>
    </row>
    <row r="33" spans="1:17">
      <c r="A33" s="6" t="s">
        <v>162</v>
      </c>
      <c r="B33" s="18">
        <v>1096270</v>
      </c>
      <c r="C33" s="6" t="s">
        <v>163</v>
      </c>
      <c r="D33" s="6" t="s">
        <v>150</v>
      </c>
      <c r="E33" s="6" t="s">
        <v>140</v>
      </c>
      <c r="F33" s="6"/>
      <c r="G33" s="23">
        <v>2.4300000000000002</v>
      </c>
      <c r="H33" s="6" t="s">
        <v>56</v>
      </c>
      <c r="I33" s="8">
        <v>5.2999999999999999E-2</v>
      </c>
      <c r="J33" s="8">
        <v>1.6299999999999999E-2</v>
      </c>
      <c r="K33" s="7">
        <v>59532.800000000003</v>
      </c>
      <c r="L33" s="7">
        <v>128.81</v>
      </c>
      <c r="M33" s="7">
        <v>76.680000000000007</v>
      </c>
      <c r="N33" s="8">
        <v>1E-4</v>
      </c>
      <c r="O33" s="8">
        <v>2.9999999999999997E-4</v>
      </c>
      <c r="P33" s="38"/>
      <c r="Q33" s="41"/>
    </row>
    <row r="34" spans="1:17">
      <c r="A34" s="6" t="s">
        <v>164</v>
      </c>
      <c r="B34" s="18">
        <v>1107325</v>
      </c>
      <c r="C34" s="6" t="s">
        <v>163</v>
      </c>
      <c r="D34" s="6" t="s">
        <v>150</v>
      </c>
      <c r="E34" s="6" t="s">
        <v>140</v>
      </c>
      <c r="F34" s="6"/>
      <c r="G34" s="23">
        <v>0.16</v>
      </c>
      <c r="H34" s="6" t="s">
        <v>56</v>
      </c>
      <c r="I34" s="8">
        <v>4.5999999999999999E-2</v>
      </c>
      <c r="J34" s="8">
        <v>4.82E-2</v>
      </c>
      <c r="K34" s="7">
        <v>3571.42</v>
      </c>
      <c r="L34" s="7">
        <v>117.21</v>
      </c>
      <c r="M34" s="7">
        <v>4.1900000000000004</v>
      </c>
      <c r="N34" s="8">
        <v>1E-4</v>
      </c>
      <c r="O34" s="8">
        <v>0</v>
      </c>
      <c r="P34" s="38"/>
      <c r="Q34" s="41"/>
    </row>
    <row r="35" spans="1:17">
      <c r="A35" s="6" t="s">
        <v>165</v>
      </c>
      <c r="B35" s="18">
        <v>1107333</v>
      </c>
      <c r="C35" s="6" t="s">
        <v>163</v>
      </c>
      <c r="D35" s="6" t="s">
        <v>150</v>
      </c>
      <c r="E35" s="6" t="s">
        <v>140</v>
      </c>
      <c r="F35" s="6"/>
      <c r="G35" s="23">
        <v>2.38</v>
      </c>
      <c r="H35" s="6" t="s">
        <v>56</v>
      </c>
      <c r="I35" s="8">
        <v>5.1900000000000002E-2</v>
      </c>
      <c r="J35" s="8">
        <v>1.6E-2</v>
      </c>
      <c r="K35" s="7">
        <v>490405</v>
      </c>
      <c r="L35" s="7">
        <v>128.47</v>
      </c>
      <c r="M35" s="7">
        <v>630.02</v>
      </c>
      <c r="N35" s="8">
        <v>2.0000000000000001E-4</v>
      </c>
      <c r="O35" s="8">
        <v>2.5000000000000001E-3</v>
      </c>
      <c r="P35" s="38"/>
      <c r="Q35" s="41"/>
    </row>
    <row r="36" spans="1:17">
      <c r="A36" s="6" t="s">
        <v>166</v>
      </c>
      <c r="B36" s="18">
        <v>1125996</v>
      </c>
      <c r="C36" s="6" t="s">
        <v>163</v>
      </c>
      <c r="D36" s="6" t="s">
        <v>150</v>
      </c>
      <c r="E36" s="6" t="s">
        <v>140</v>
      </c>
      <c r="F36" s="6"/>
      <c r="G36" s="23">
        <v>5.23</v>
      </c>
      <c r="H36" s="6" t="s">
        <v>56</v>
      </c>
      <c r="I36" s="8">
        <v>4.3499999999999997E-2</v>
      </c>
      <c r="J36" s="8">
        <v>2.69E-2</v>
      </c>
      <c r="K36" s="7">
        <v>40108</v>
      </c>
      <c r="L36" s="7">
        <v>110.47</v>
      </c>
      <c r="M36" s="7">
        <v>44.31</v>
      </c>
      <c r="N36" s="8">
        <v>1E-4</v>
      </c>
      <c r="O36" s="8">
        <v>2.0000000000000001E-4</v>
      </c>
      <c r="P36" s="38"/>
      <c r="Q36" s="41"/>
    </row>
    <row r="37" spans="1:17">
      <c r="A37" s="6" t="s">
        <v>167</v>
      </c>
      <c r="B37" s="18">
        <v>1940444</v>
      </c>
      <c r="C37" s="6" t="s">
        <v>138</v>
      </c>
      <c r="D37" s="6" t="s">
        <v>150</v>
      </c>
      <c r="E37" s="6" t="s">
        <v>140</v>
      </c>
      <c r="F37" s="6"/>
      <c r="G37" s="23">
        <v>6.22</v>
      </c>
      <c r="H37" s="6" t="s">
        <v>56</v>
      </c>
      <c r="I37" s="8">
        <v>6.5000000000000002E-2</v>
      </c>
      <c r="J37" s="8">
        <v>2.1299999999999999E-2</v>
      </c>
      <c r="K37" s="7">
        <v>1464724</v>
      </c>
      <c r="L37" s="7">
        <v>142.33000000000001</v>
      </c>
      <c r="M37" s="7">
        <v>2084.7399999999998</v>
      </c>
      <c r="N37" s="8">
        <v>8.9999999999999998E-4</v>
      </c>
      <c r="O37" s="8">
        <v>8.3000000000000001E-3</v>
      </c>
      <c r="P37" s="38"/>
      <c r="Q37" s="41"/>
    </row>
    <row r="38" spans="1:17">
      <c r="A38" s="6" t="s">
        <v>168</v>
      </c>
      <c r="B38" s="18">
        <v>1124080</v>
      </c>
      <c r="C38" s="6" t="s">
        <v>138</v>
      </c>
      <c r="D38" s="6" t="s">
        <v>169</v>
      </c>
      <c r="E38" s="6" t="s">
        <v>143</v>
      </c>
      <c r="F38" s="6"/>
      <c r="G38" s="23">
        <v>6.56</v>
      </c>
      <c r="H38" s="6" t="s">
        <v>56</v>
      </c>
      <c r="I38" s="8">
        <v>4.1500000000000002E-2</v>
      </c>
      <c r="J38" s="8">
        <v>2.0199999999999999E-2</v>
      </c>
      <c r="K38" s="7">
        <v>679952</v>
      </c>
      <c r="L38" s="7">
        <v>118.85</v>
      </c>
      <c r="M38" s="7">
        <v>808.12</v>
      </c>
      <c r="N38" s="8">
        <v>2.3E-3</v>
      </c>
      <c r="O38" s="8">
        <v>3.2000000000000002E-3</v>
      </c>
      <c r="P38" s="38"/>
      <c r="Q38" s="41"/>
    </row>
    <row r="39" spans="1:17">
      <c r="A39" s="6" t="s">
        <v>170</v>
      </c>
      <c r="B39" s="18">
        <v>3900271</v>
      </c>
      <c r="C39" s="6" t="s">
        <v>149</v>
      </c>
      <c r="D39" s="6" t="s">
        <v>169</v>
      </c>
      <c r="E39" s="6" t="s">
        <v>143</v>
      </c>
      <c r="F39" s="6"/>
      <c r="G39" s="23">
        <v>5.92</v>
      </c>
      <c r="H39" s="6" t="s">
        <v>56</v>
      </c>
      <c r="I39" s="8">
        <v>4.4500000000000005E-2</v>
      </c>
      <c r="J39" s="8">
        <v>3.0099999999999998E-2</v>
      </c>
      <c r="K39" s="7">
        <v>190468</v>
      </c>
      <c r="L39" s="7">
        <v>114.16</v>
      </c>
      <c r="M39" s="7">
        <v>217.44</v>
      </c>
      <c r="N39" s="8">
        <v>8.0000000000000004E-4</v>
      </c>
      <c r="O39" s="8">
        <v>8.9999999999999998E-4</v>
      </c>
      <c r="P39" s="38"/>
      <c r="Q39" s="41"/>
    </row>
    <row r="40" spans="1:17">
      <c r="A40" s="6" t="s">
        <v>171</v>
      </c>
      <c r="B40" s="18">
        <v>7590110</v>
      </c>
      <c r="C40" s="6" t="s">
        <v>149</v>
      </c>
      <c r="D40" s="6" t="s">
        <v>169</v>
      </c>
      <c r="E40" s="6" t="s">
        <v>140</v>
      </c>
      <c r="F40" s="6"/>
      <c r="G40" s="23">
        <v>3.05</v>
      </c>
      <c r="H40" s="6" t="s">
        <v>56</v>
      </c>
      <c r="I40" s="8">
        <v>4.5499999999999999E-2</v>
      </c>
      <c r="J40" s="8">
        <v>1.4499999999999999E-2</v>
      </c>
      <c r="K40" s="7">
        <v>165631</v>
      </c>
      <c r="L40" s="7">
        <v>132.22999999999999</v>
      </c>
      <c r="M40" s="7">
        <v>219.01</v>
      </c>
      <c r="N40" s="8">
        <v>2.0000000000000001E-4</v>
      </c>
      <c r="O40" s="8">
        <v>8.9999999999999998E-4</v>
      </c>
      <c r="P40" s="38"/>
      <c r="Q40" s="41"/>
    </row>
    <row r="41" spans="1:17">
      <c r="A41" s="6" t="s">
        <v>172</v>
      </c>
      <c r="B41" s="18">
        <v>7590128</v>
      </c>
      <c r="C41" s="6" t="s">
        <v>149</v>
      </c>
      <c r="D41" s="6" t="s">
        <v>169</v>
      </c>
      <c r="E41" s="6" t="s">
        <v>140</v>
      </c>
      <c r="F41" s="6"/>
      <c r="G41" s="23">
        <v>8.5</v>
      </c>
      <c r="H41" s="6" t="s">
        <v>56</v>
      </c>
      <c r="I41" s="8">
        <v>4.7500000000000001E-2</v>
      </c>
      <c r="J41" s="8">
        <v>0.04</v>
      </c>
      <c r="K41" s="7">
        <v>82005</v>
      </c>
      <c r="L41" s="7">
        <v>128.71</v>
      </c>
      <c r="M41" s="7">
        <v>105.55</v>
      </c>
      <c r="N41" s="8">
        <v>2.0000000000000001E-4</v>
      </c>
      <c r="O41" s="8">
        <v>4.0000000000000002E-4</v>
      </c>
      <c r="P41" s="38"/>
      <c r="Q41" s="41"/>
    </row>
    <row r="42" spans="1:17">
      <c r="A42" s="6" t="s">
        <v>173</v>
      </c>
      <c r="B42" s="18">
        <v>1260306</v>
      </c>
      <c r="C42" s="6" t="s">
        <v>149</v>
      </c>
      <c r="D42" s="6" t="s">
        <v>169</v>
      </c>
      <c r="E42" s="6" t="s">
        <v>140</v>
      </c>
      <c r="F42" s="6"/>
      <c r="G42" s="23">
        <v>3.39</v>
      </c>
      <c r="H42" s="6" t="s">
        <v>56</v>
      </c>
      <c r="I42" s="8">
        <v>4.9500000000000002E-2</v>
      </c>
      <c r="J42" s="8">
        <v>1.9E-2</v>
      </c>
      <c r="K42" s="7">
        <v>323000.89</v>
      </c>
      <c r="L42" s="7">
        <v>135.06</v>
      </c>
      <c r="M42" s="7">
        <v>436.25</v>
      </c>
      <c r="N42" s="8">
        <v>2.9999999999999997E-4</v>
      </c>
      <c r="O42" s="8">
        <v>1.7000000000000001E-3</v>
      </c>
      <c r="P42" s="38"/>
      <c r="Q42" s="41"/>
    </row>
    <row r="43" spans="1:17">
      <c r="A43" s="6" t="s">
        <v>174</v>
      </c>
      <c r="B43" s="18">
        <v>1260397</v>
      </c>
      <c r="C43" s="6" t="s">
        <v>149</v>
      </c>
      <c r="D43" s="6" t="s">
        <v>169</v>
      </c>
      <c r="E43" s="6" t="s">
        <v>140</v>
      </c>
      <c r="F43" s="6"/>
      <c r="G43" s="23">
        <v>6.16</v>
      </c>
      <c r="H43" s="6" t="s">
        <v>56</v>
      </c>
      <c r="I43" s="8">
        <v>5.0999999999999997E-2</v>
      </c>
      <c r="J43" s="8">
        <v>3.39E-2</v>
      </c>
      <c r="K43" s="7">
        <v>136098</v>
      </c>
      <c r="L43" s="7">
        <v>133.83000000000001</v>
      </c>
      <c r="M43" s="7">
        <v>182.14</v>
      </c>
      <c r="N43" s="8">
        <v>1E-4</v>
      </c>
      <c r="O43" s="8">
        <v>7.000000000000001E-4</v>
      </c>
      <c r="P43" s="38"/>
      <c r="Q43" s="41"/>
    </row>
    <row r="44" spans="1:17">
      <c r="A44" s="6" t="s">
        <v>175</v>
      </c>
      <c r="B44" s="18">
        <v>1260546</v>
      </c>
      <c r="C44" s="6" t="s">
        <v>149</v>
      </c>
      <c r="D44" s="6" t="s">
        <v>169</v>
      </c>
      <c r="E44" s="6" t="s">
        <v>140</v>
      </c>
      <c r="F44" s="6"/>
      <c r="G44" s="23">
        <v>7.73</v>
      </c>
      <c r="H44" s="6" t="s">
        <v>56</v>
      </c>
      <c r="I44" s="8">
        <v>5.3499999999999999E-2</v>
      </c>
      <c r="J44" s="8">
        <v>4.2099999999999999E-2</v>
      </c>
      <c r="K44" s="7">
        <v>1724600</v>
      </c>
      <c r="L44" s="7">
        <v>112.63</v>
      </c>
      <c r="M44" s="7">
        <v>1942.42</v>
      </c>
      <c r="N44" s="8">
        <v>1.1000000000000001E-3</v>
      </c>
      <c r="O44" s="8">
        <v>7.7000000000000002E-3</v>
      </c>
      <c r="P44" s="38"/>
      <c r="Q44" s="41"/>
    </row>
    <row r="45" spans="1:17">
      <c r="A45" s="6" t="s">
        <v>176</v>
      </c>
      <c r="B45" s="18">
        <v>1127422</v>
      </c>
      <c r="C45" s="6" t="s">
        <v>138</v>
      </c>
      <c r="D45" s="6" t="s">
        <v>169</v>
      </c>
      <c r="E45" s="6" t="s">
        <v>140</v>
      </c>
      <c r="F45" s="6"/>
      <c r="G45" s="23">
        <v>6.58</v>
      </c>
      <c r="H45" s="6" t="s">
        <v>56</v>
      </c>
      <c r="I45" s="8">
        <v>0.02</v>
      </c>
      <c r="J45" s="8">
        <v>2.06E-2</v>
      </c>
      <c r="K45" s="7">
        <v>1026000</v>
      </c>
      <c r="L45" s="7">
        <v>99.71</v>
      </c>
      <c r="M45" s="7">
        <v>1023.02</v>
      </c>
      <c r="N45" s="8">
        <v>8.3999999999999995E-3</v>
      </c>
      <c r="O45" s="8">
        <v>4.0999999999999995E-3</v>
      </c>
      <c r="P45" s="38"/>
      <c r="Q45" s="41"/>
    </row>
    <row r="46" spans="1:17">
      <c r="A46" s="6" t="s">
        <v>177</v>
      </c>
      <c r="B46" s="18">
        <v>6950083</v>
      </c>
      <c r="C46" s="6" t="s">
        <v>138</v>
      </c>
      <c r="D46" s="6" t="s">
        <v>169</v>
      </c>
      <c r="E46" s="6" t="s">
        <v>140</v>
      </c>
      <c r="F46" s="6"/>
      <c r="G46" s="23">
        <v>7.59</v>
      </c>
      <c r="H46" s="6" t="s">
        <v>56</v>
      </c>
      <c r="I46" s="8">
        <v>4.4999999999999998E-2</v>
      </c>
      <c r="J46" s="8">
        <v>2.4799999999999999E-2</v>
      </c>
      <c r="K46" s="7">
        <v>157032</v>
      </c>
      <c r="L46" s="7">
        <v>137.94</v>
      </c>
      <c r="M46" s="7">
        <v>216.61</v>
      </c>
      <c r="N46" s="8">
        <v>1E-4</v>
      </c>
      <c r="O46" s="8">
        <v>8.9999999999999998E-4</v>
      </c>
      <c r="P46" s="38"/>
      <c r="Q46" s="41"/>
    </row>
    <row r="47" spans="1:17">
      <c r="A47" s="6" t="s">
        <v>179</v>
      </c>
      <c r="B47" s="18">
        <v>1110915</v>
      </c>
      <c r="C47" s="6" t="s">
        <v>180</v>
      </c>
      <c r="D47" s="6" t="s">
        <v>169</v>
      </c>
      <c r="E47" s="6" t="s">
        <v>140</v>
      </c>
      <c r="F47" s="6"/>
      <c r="G47" s="23">
        <v>10.66</v>
      </c>
      <c r="H47" s="6" t="s">
        <v>56</v>
      </c>
      <c r="I47" s="8">
        <v>5.1500000000000004E-2</v>
      </c>
      <c r="J47" s="8">
        <v>5.4000000000000006E-2</v>
      </c>
      <c r="K47" s="7">
        <v>255616</v>
      </c>
      <c r="L47" s="7">
        <v>116.7</v>
      </c>
      <c r="M47" s="7">
        <v>298.3</v>
      </c>
      <c r="N47" s="8">
        <v>1E-4</v>
      </c>
      <c r="O47" s="8">
        <v>1.1999999999999999E-3</v>
      </c>
      <c r="P47" s="38"/>
      <c r="Q47" s="41"/>
    </row>
    <row r="48" spans="1:17">
      <c r="A48" s="6" t="s">
        <v>181</v>
      </c>
      <c r="B48" s="18">
        <v>1100056</v>
      </c>
      <c r="C48" s="6" t="s">
        <v>182</v>
      </c>
      <c r="D48" s="6" t="s">
        <v>169</v>
      </c>
      <c r="E48" s="6" t="s">
        <v>140</v>
      </c>
      <c r="F48" s="6"/>
      <c r="G48" s="23">
        <v>1.29</v>
      </c>
      <c r="H48" s="6" t="s">
        <v>56</v>
      </c>
      <c r="I48" s="8">
        <v>0.05</v>
      </c>
      <c r="J48" s="8">
        <v>9.1999999999999998E-3</v>
      </c>
      <c r="K48" s="7">
        <v>1.86</v>
      </c>
      <c r="L48" s="7">
        <v>124.97</v>
      </c>
      <c r="M48" s="7">
        <v>0</v>
      </c>
      <c r="N48" s="8">
        <v>0</v>
      </c>
      <c r="O48" s="8">
        <v>0</v>
      </c>
      <c r="P48" s="38"/>
      <c r="Q48" s="41"/>
    </row>
    <row r="49" spans="1:17">
      <c r="A49" s="6" t="s">
        <v>183</v>
      </c>
      <c r="B49" s="18">
        <v>1098656</v>
      </c>
      <c r="C49" s="6" t="s">
        <v>149</v>
      </c>
      <c r="D49" s="6" t="s">
        <v>169</v>
      </c>
      <c r="E49" s="6" t="s">
        <v>143</v>
      </c>
      <c r="F49" s="6"/>
      <c r="G49" s="23">
        <v>2.06</v>
      </c>
      <c r="H49" s="6" t="s">
        <v>56</v>
      </c>
      <c r="I49" s="8">
        <v>4.7E-2</v>
      </c>
      <c r="J49" s="8">
        <v>2.0899999999999998E-2</v>
      </c>
      <c r="K49" s="7">
        <v>41980</v>
      </c>
      <c r="L49" s="7">
        <v>124.88</v>
      </c>
      <c r="M49" s="7">
        <v>52.42</v>
      </c>
      <c r="N49" s="8">
        <v>1E-4</v>
      </c>
      <c r="O49" s="8">
        <v>2.0000000000000001E-4</v>
      </c>
      <c r="P49" s="38"/>
      <c r="Q49" s="41"/>
    </row>
    <row r="50" spans="1:17">
      <c r="A50" s="6" t="s">
        <v>184</v>
      </c>
      <c r="B50" s="18">
        <v>1119999</v>
      </c>
      <c r="C50" s="6" t="s">
        <v>149</v>
      </c>
      <c r="D50" s="6" t="s">
        <v>169</v>
      </c>
      <c r="E50" s="6" t="s">
        <v>143</v>
      </c>
      <c r="F50" s="6"/>
      <c r="G50" s="23">
        <v>5.34</v>
      </c>
      <c r="H50" s="6" t="s">
        <v>56</v>
      </c>
      <c r="I50" s="8">
        <v>4.4999999999999998E-2</v>
      </c>
      <c r="J50" s="8">
        <v>3.3099999999999997E-2</v>
      </c>
      <c r="K50" s="7">
        <v>9148</v>
      </c>
      <c r="L50" s="7">
        <v>112.94</v>
      </c>
      <c r="M50" s="7">
        <v>10.33</v>
      </c>
      <c r="N50" s="8">
        <v>0</v>
      </c>
      <c r="O50" s="8">
        <v>0</v>
      </c>
      <c r="P50" s="38"/>
      <c r="Q50" s="41"/>
    </row>
    <row r="51" spans="1:17">
      <c r="A51" s="6" t="s">
        <v>185</v>
      </c>
      <c r="B51" s="18">
        <v>3900099</v>
      </c>
      <c r="C51" s="6" t="s">
        <v>149</v>
      </c>
      <c r="D51" s="6" t="s">
        <v>186</v>
      </c>
      <c r="E51" s="6" t="s">
        <v>140</v>
      </c>
      <c r="F51" s="6"/>
      <c r="G51" s="23">
        <v>0.84</v>
      </c>
      <c r="H51" s="6" t="s">
        <v>56</v>
      </c>
      <c r="I51" s="8">
        <v>4.7500000000000001E-2</v>
      </c>
      <c r="J51" s="8">
        <v>7.8000000000000005E-3</v>
      </c>
      <c r="K51" s="7">
        <v>2938.4</v>
      </c>
      <c r="L51" s="7">
        <v>132.80000000000001</v>
      </c>
      <c r="M51" s="7">
        <v>3.9</v>
      </c>
      <c r="N51" s="8">
        <v>0</v>
      </c>
      <c r="O51" s="8">
        <v>0</v>
      </c>
      <c r="P51" s="38"/>
      <c r="Q51" s="41"/>
    </row>
    <row r="52" spans="1:17">
      <c r="A52" s="6" t="s">
        <v>187</v>
      </c>
      <c r="B52" s="18">
        <v>3900206</v>
      </c>
      <c r="C52" s="6" t="s">
        <v>149</v>
      </c>
      <c r="D52" s="6" t="s">
        <v>186</v>
      </c>
      <c r="E52" s="6" t="s">
        <v>140</v>
      </c>
      <c r="F52" s="6"/>
      <c r="G52" s="23">
        <v>2.97</v>
      </c>
      <c r="H52" s="6" t="s">
        <v>56</v>
      </c>
      <c r="I52" s="8">
        <v>4.2500000000000003E-2</v>
      </c>
      <c r="J52" s="8">
        <v>1.9E-2</v>
      </c>
      <c r="K52" s="7">
        <v>34028.61</v>
      </c>
      <c r="L52" s="7">
        <v>131.56</v>
      </c>
      <c r="M52" s="7">
        <v>44.77</v>
      </c>
      <c r="N52" s="8">
        <v>0</v>
      </c>
      <c r="O52" s="8">
        <v>2.0000000000000001E-4</v>
      </c>
      <c r="P52" s="38"/>
      <c r="Q52" s="41"/>
    </row>
    <row r="53" spans="1:17">
      <c r="A53" s="6" t="s">
        <v>188</v>
      </c>
      <c r="B53" s="18">
        <v>2510113</v>
      </c>
      <c r="C53" s="6" t="s">
        <v>149</v>
      </c>
      <c r="D53" s="6" t="s">
        <v>186</v>
      </c>
      <c r="E53" s="6" t="s">
        <v>140</v>
      </c>
      <c r="F53" s="6"/>
      <c r="G53" s="23">
        <v>1.71</v>
      </c>
      <c r="H53" s="6" t="s">
        <v>56</v>
      </c>
      <c r="I53" s="8">
        <v>5.2000000000000005E-2</v>
      </c>
      <c r="J53" s="8">
        <v>2.06E-2</v>
      </c>
      <c r="K53" s="7">
        <v>14040</v>
      </c>
      <c r="L53" s="7">
        <v>124.32</v>
      </c>
      <c r="M53" s="7">
        <v>17.45</v>
      </c>
      <c r="N53" s="8">
        <v>1E-4</v>
      </c>
      <c r="O53" s="8">
        <v>1E-4</v>
      </c>
      <c r="P53" s="38"/>
      <c r="Q53" s="41"/>
    </row>
    <row r="54" spans="1:17">
      <c r="A54" s="6" t="s">
        <v>189</v>
      </c>
      <c r="B54" s="18">
        <v>2510139</v>
      </c>
      <c r="C54" s="6" t="s">
        <v>149</v>
      </c>
      <c r="D54" s="6" t="s">
        <v>186</v>
      </c>
      <c r="E54" s="6" t="s">
        <v>140</v>
      </c>
      <c r="F54" s="6"/>
      <c r="G54" s="23">
        <v>4.1100000000000003</v>
      </c>
      <c r="H54" s="6" t="s">
        <v>56</v>
      </c>
      <c r="I54" s="8">
        <v>4.2500000000000003E-2</v>
      </c>
      <c r="J54" s="8">
        <v>2.9300000000000003E-2</v>
      </c>
      <c r="K54" s="7">
        <v>53468.58</v>
      </c>
      <c r="L54" s="7">
        <v>111.55</v>
      </c>
      <c r="M54" s="7">
        <v>59.64</v>
      </c>
      <c r="N54" s="8">
        <v>1E-4</v>
      </c>
      <c r="O54" s="8">
        <v>2.0000000000000001E-4</v>
      </c>
      <c r="P54" s="38"/>
      <c r="Q54" s="41"/>
    </row>
    <row r="55" spans="1:17">
      <c r="A55" s="6" t="s">
        <v>190</v>
      </c>
      <c r="B55" s="18">
        <v>1122860</v>
      </c>
      <c r="C55" s="6" t="s">
        <v>149</v>
      </c>
      <c r="D55" s="6" t="s">
        <v>186</v>
      </c>
      <c r="E55" s="6" t="s">
        <v>140</v>
      </c>
      <c r="F55" s="6"/>
      <c r="G55" s="23">
        <v>4.01</v>
      </c>
      <c r="H55" s="6" t="s">
        <v>56</v>
      </c>
      <c r="I55" s="8">
        <v>4.8000000000000001E-2</v>
      </c>
      <c r="J55" s="8">
        <v>3.8100000000000002E-2</v>
      </c>
      <c r="K55" s="7">
        <v>446041</v>
      </c>
      <c r="L55" s="7">
        <v>110.08</v>
      </c>
      <c r="M55" s="7">
        <v>491</v>
      </c>
      <c r="N55" s="8">
        <v>1.1000000000000001E-3</v>
      </c>
      <c r="O55" s="8">
        <v>1.9E-3</v>
      </c>
      <c r="P55" s="38"/>
      <c r="Q55" s="41"/>
    </row>
    <row r="56" spans="1:17">
      <c r="A56" s="6" t="s">
        <v>191</v>
      </c>
      <c r="B56" s="18">
        <v>7230279</v>
      </c>
      <c r="C56" s="6" t="s">
        <v>149</v>
      </c>
      <c r="D56" s="6" t="s">
        <v>186</v>
      </c>
      <c r="E56" s="6" t="s">
        <v>140</v>
      </c>
      <c r="F56" s="6"/>
      <c r="G56" s="23">
        <v>2.13</v>
      </c>
      <c r="H56" s="6" t="s">
        <v>56</v>
      </c>
      <c r="I56" s="8">
        <v>4.9500000000000002E-2</v>
      </c>
      <c r="J56" s="8">
        <v>0.02</v>
      </c>
      <c r="K56" s="7">
        <v>257824.63</v>
      </c>
      <c r="L56" s="7">
        <v>128.99</v>
      </c>
      <c r="M56" s="7">
        <v>332.57</v>
      </c>
      <c r="N56" s="8">
        <v>5.0000000000000001E-4</v>
      </c>
      <c r="O56" s="8">
        <v>1.2999999999999999E-3</v>
      </c>
      <c r="P56" s="38"/>
      <c r="Q56" s="41"/>
    </row>
    <row r="57" spans="1:17">
      <c r="A57" s="6" t="s">
        <v>192</v>
      </c>
      <c r="B57" s="18">
        <v>1127299</v>
      </c>
      <c r="C57" s="6" t="s">
        <v>149</v>
      </c>
      <c r="D57" s="6" t="s">
        <v>186</v>
      </c>
      <c r="E57" s="6" t="s">
        <v>140</v>
      </c>
      <c r="F57" s="6"/>
      <c r="G57" s="23">
        <v>5.26</v>
      </c>
      <c r="H57" s="6" t="s">
        <v>56</v>
      </c>
      <c r="I57" s="8">
        <v>5.4000000000000006E-2</v>
      </c>
      <c r="J57" s="8">
        <v>5.16E-2</v>
      </c>
      <c r="K57" s="7">
        <v>671262</v>
      </c>
      <c r="L57" s="7">
        <v>101.52</v>
      </c>
      <c r="M57" s="7">
        <v>681.47</v>
      </c>
      <c r="N57" s="8">
        <v>3.0000000000000001E-3</v>
      </c>
      <c r="O57" s="8">
        <v>2.7000000000000001E-3</v>
      </c>
      <c r="P57" s="38"/>
      <c r="Q57" s="41"/>
    </row>
    <row r="58" spans="1:17">
      <c r="A58" s="6" t="s">
        <v>193</v>
      </c>
      <c r="B58" s="18">
        <v>4590071</v>
      </c>
      <c r="C58" s="6" t="s">
        <v>194</v>
      </c>
      <c r="D58" s="6" t="s">
        <v>186</v>
      </c>
      <c r="E58" s="6" t="s">
        <v>140</v>
      </c>
      <c r="F58" s="6"/>
      <c r="G58" s="23">
        <v>1.81</v>
      </c>
      <c r="H58" s="6" t="s">
        <v>56</v>
      </c>
      <c r="I58" s="8">
        <v>4.9000000000000002E-2</v>
      </c>
      <c r="J58" s="8">
        <v>3.6900000000000002E-2</v>
      </c>
      <c r="K58" s="7">
        <v>2.4900000000000002</v>
      </c>
      <c r="L58" s="7">
        <v>120.09</v>
      </c>
      <c r="M58" s="7">
        <v>0</v>
      </c>
      <c r="N58" s="8">
        <v>0</v>
      </c>
      <c r="O58" s="8">
        <v>0</v>
      </c>
      <c r="P58" s="38"/>
      <c r="Q58" s="41"/>
    </row>
    <row r="59" spans="1:17">
      <c r="A59" s="6" t="s">
        <v>195</v>
      </c>
      <c r="B59" s="18">
        <v>4590089</v>
      </c>
      <c r="C59" s="6" t="s">
        <v>194</v>
      </c>
      <c r="D59" s="6" t="s">
        <v>186</v>
      </c>
      <c r="E59" s="6" t="s">
        <v>140</v>
      </c>
      <c r="F59" s="6"/>
      <c r="G59" s="23">
        <v>2.19</v>
      </c>
      <c r="H59" s="6" t="s">
        <v>56</v>
      </c>
      <c r="I59" s="8">
        <v>5.2999999999999999E-2</v>
      </c>
      <c r="J59" s="8">
        <v>3.61E-2</v>
      </c>
      <c r="K59" s="7">
        <v>319346.89</v>
      </c>
      <c r="L59" s="7">
        <v>123.16</v>
      </c>
      <c r="M59" s="7">
        <v>393.31</v>
      </c>
      <c r="N59" s="8">
        <v>1.1000000000000001E-3</v>
      </c>
      <c r="O59" s="8">
        <v>1.6000000000000001E-3</v>
      </c>
      <c r="P59" s="38"/>
      <c r="Q59" s="41"/>
    </row>
    <row r="60" spans="1:17">
      <c r="A60" s="6" t="s">
        <v>196</v>
      </c>
      <c r="B60" s="18">
        <v>1127414</v>
      </c>
      <c r="C60" s="6" t="s">
        <v>138</v>
      </c>
      <c r="D60" s="6" t="s">
        <v>186</v>
      </c>
      <c r="E60" s="6" t="s">
        <v>140</v>
      </c>
      <c r="F60" s="6"/>
      <c r="G60" s="23">
        <v>6.9</v>
      </c>
      <c r="H60" s="6" t="s">
        <v>56</v>
      </c>
      <c r="I60" s="8">
        <v>2.4E-2</v>
      </c>
      <c r="J60" s="8">
        <v>2.4399999999999998E-2</v>
      </c>
      <c r="K60" s="7">
        <v>702000</v>
      </c>
      <c r="L60" s="7">
        <v>99.88</v>
      </c>
      <c r="M60" s="7">
        <v>701.16</v>
      </c>
      <c r="N60" s="8">
        <v>9.7999999999999997E-3</v>
      </c>
      <c r="O60" s="8">
        <v>2.8000000000000004E-3</v>
      </c>
      <c r="P60" s="38"/>
      <c r="Q60" s="41"/>
    </row>
    <row r="61" spans="1:17">
      <c r="A61" s="6" t="s">
        <v>197</v>
      </c>
      <c r="B61" s="18">
        <v>7430069</v>
      </c>
      <c r="C61" s="6" t="s">
        <v>149</v>
      </c>
      <c r="D61" s="6" t="s">
        <v>186</v>
      </c>
      <c r="E61" s="6" t="s">
        <v>140</v>
      </c>
      <c r="F61" s="6"/>
      <c r="G61" s="23">
        <v>4.0999999999999996</v>
      </c>
      <c r="H61" s="6" t="s">
        <v>56</v>
      </c>
      <c r="I61" s="8">
        <v>5.4000000000000006E-2</v>
      </c>
      <c r="J61" s="8">
        <v>2.63E-2</v>
      </c>
      <c r="K61" s="7">
        <v>62784.27</v>
      </c>
      <c r="L61" s="7">
        <v>132.03</v>
      </c>
      <c r="M61" s="7">
        <v>82.89</v>
      </c>
      <c r="N61" s="8">
        <v>2.9999999999999997E-4</v>
      </c>
      <c r="O61" s="8">
        <v>2.9999999999999997E-4</v>
      </c>
      <c r="P61" s="38"/>
      <c r="Q61" s="41"/>
    </row>
    <row r="62" spans="1:17">
      <c r="A62" s="6" t="s">
        <v>198</v>
      </c>
      <c r="B62" s="18">
        <v>6130082</v>
      </c>
      <c r="C62" s="6" t="s">
        <v>149</v>
      </c>
      <c r="D62" s="6" t="s">
        <v>186</v>
      </c>
      <c r="E62" s="6" t="s">
        <v>143</v>
      </c>
      <c r="F62" s="6"/>
      <c r="G62" s="23">
        <v>0.89</v>
      </c>
      <c r="H62" s="6" t="s">
        <v>56</v>
      </c>
      <c r="I62" s="8">
        <v>4.3499999999999997E-2</v>
      </c>
      <c r="J62" s="8">
        <v>2.9500000000000002E-2</v>
      </c>
      <c r="K62" s="7">
        <v>17822.5</v>
      </c>
      <c r="L62" s="7">
        <v>125.86</v>
      </c>
      <c r="M62" s="7">
        <v>22.43</v>
      </c>
      <c r="N62" s="8">
        <v>1E-4</v>
      </c>
      <c r="O62" s="8">
        <v>1E-4</v>
      </c>
      <c r="P62" s="38"/>
      <c r="Q62" s="41"/>
    </row>
    <row r="63" spans="1:17">
      <c r="A63" s="6" t="s">
        <v>199</v>
      </c>
      <c r="B63" s="18">
        <v>7230303</v>
      </c>
      <c r="C63" s="6" t="s">
        <v>149</v>
      </c>
      <c r="D63" s="6" t="s">
        <v>186</v>
      </c>
      <c r="E63" s="6" t="s">
        <v>140</v>
      </c>
      <c r="F63" s="6"/>
      <c r="G63" s="23">
        <v>4.6399999999999997</v>
      </c>
      <c r="H63" s="6" t="s">
        <v>56</v>
      </c>
      <c r="I63" s="8">
        <v>4.7E-2</v>
      </c>
      <c r="J63" s="8">
        <v>3.7900000000000003E-2</v>
      </c>
      <c r="K63" s="7">
        <v>11078</v>
      </c>
      <c r="L63" s="7">
        <v>112.15</v>
      </c>
      <c r="M63" s="7">
        <v>12.42</v>
      </c>
      <c r="N63" s="8">
        <v>0</v>
      </c>
      <c r="O63" s="8">
        <v>0</v>
      </c>
      <c r="P63" s="38"/>
      <c r="Q63" s="41"/>
    </row>
    <row r="64" spans="1:17">
      <c r="A64" s="6" t="s">
        <v>200</v>
      </c>
      <c r="B64" s="18">
        <v>1410174</v>
      </c>
      <c r="C64" s="6" t="s">
        <v>194</v>
      </c>
      <c r="D64" s="6" t="s">
        <v>186</v>
      </c>
      <c r="E64" s="6" t="s">
        <v>201</v>
      </c>
      <c r="F64" s="6"/>
      <c r="G64" s="23">
        <v>0.73</v>
      </c>
      <c r="H64" s="6" t="s">
        <v>56</v>
      </c>
      <c r="I64" s="8">
        <v>5.5E-2</v>
      </c>
      <c r="J64" s="8">
        <v>1.55E-2</v>
      </c>
      <c r="K64" s="7">
        <v>1591</v>
      </c>
      <c r="L64" s="7">
        <v>121.9</v>
      </c>
      <c r="M64" s="7">
        <v>1.94</v>
      </c>
      <c r="N64" s="8">
        <v>0</v>
      </c>
      <c r="O64" s="8">
        <v>0</v>
      </c>
      <c r="P64" s="38"/>
      <c r="Q64" s="41"/>
    </row>
    <row r="65" spans="1:17">
      <c r="A65" s="6" t="s">
        <v>202</v>
      </c>
      <c r="B65" s="18">
        <v>6990154</v>
      </c>
      <c r="C65" s="6" t="s">
        <v>149</v>
      </c>
      <c r="D65" s="6" t="s">
        <v>186</v>
      </c>
      <c r="E65" s="6" t="s">
        <v>140</v>
      </c>
      <c r="F65" s="6"/>
      <c r="G65" s="23">
        <v>8.1999999999999993</v>
      </c>
      <c r="H65" s="6" t="s">
        <v>56</v>
      </c>
      <c r="I65" s="8">
        <v>4.9500000000000002E-2</v>
      </c>
      <c r="J65" s="8">
        <v>5.6100000000000004E-2</v>
      </c>
      <c r="K65" s="7">
        <v>977098</v>
      </c>
      <c r="L65" s="7">
        <v>113.27</v>
      </c>
      <c r="M65" s="7">
        <v>1106.76</v>
      </c>
      <c r="N65" s="8">
        <v>8.0000000000000004E-4</v>
      </c>
      <c r="O65" s="8">
        <v>4.4000000000000003E-3</v>
      </c>
      <c r="P65" s="38"/>
      <c r="Q65" s="41"/>
    </row>
    <row r="66" spans="1:17">
      <c r="A66" s="6" t="s">
        <v>203</v>
      </c>
      <c r="B66" s="18">
        <v>6990139</v>
      </c>
      <c r="C66" s="6" t="s">
        <v>149</v>
      </c>
      <c r="D66" s="6" t="s">
        <v>186</v>
      </c>
      <c r="E66" s="6" t="s">
        <v>140</v>
      </c>
      <c r="F66" s="6"/>
      <c r="G66" s="23">
        <v>2.75</v>
      </c>
      <c r="H66" s="6" t="s">
        <v>56</v>
      </c>
      <c r="I66" s="8">
        <v>0.05</v>
      </c>
      <c r="J66" s="8">
        <v>2.8300000000000002E-2</v>
      </c>
      <c r="K66" s="7">
        <v>406286.78</v>
      </c>
      <c r="L66" s="7">
        <v>125.79</v>
      </c>
      <c r="M66" s="7">
        <v>511.07</v>
      </c>
      <c r="N66" s="8">
        <v>2.9999999999999997E-4</v>
      </c>
      <c r="O66" s="8">
        <v>2E-3</v>
      </c>
      <c r="P66" s="38"/>
      <c r="Q66" s="41"/>
    </row>
    <row r="67" spans="1:17">
      <c r="A67" s="6" t="s">
        <v>204</v>
      </c>
      <c r="B67" s="18">
        <v>6620207</v>
      </c>
      <c r="C67" s="6" t="s">
        <v>138</v>
      </c>
      <c r="D67" s="6" t="s">
        <v>186</v>
      </c>
      <c r="E67" s="6" t="s">
        <v>140</v>
      </c>
      <c r="F67" s="6"/>
      <c r="G67" s="23">
        <v>3.59</v>
      </c>
      <c r="H67" s="6" t="s">
        <v>56</v>
      </c>
      <c r="I67" s="8">
        <v>6.5000000000000002E-2</v>
      </c>
      <c r="J67" s="8">
        <v>1.52E-2</v>
      </c>
      <c r="K67" s="7">
        <v>880175</v>
      </c>
      <c r="L67" s="7">
        <v>152.16999999999999</v>
      </c>
      <c r="M67" s="7">
        <v>1339.36</v>
      </c>
      <c r="N67" s="8">
        <v>1.2999999999999999E-3</v>
      </c>
      <c r="O67" s="8">
        <v>5.3E-3</v>
      </c>
      <c r="P67" s="38"/>
      <c r="Q67" s="41"/>
    </row>
    <row r="68" spans="1:17">
      <c r="A68" s="6" t="s">
        <v>206</v>
      </c>
      <c r="B68" s="18">
        <v>1110733</v>
      </c>
      <c r="C68" s="6" t="s">
        <v>149</v>
      </c>
      <c r="D68" s="6" t="s">
        <v>186</v>
      </c>
      <c r="E68" s="6" t="s">
        <v>143</v>
      </c>
      <c r="F68" s="6"/>
      <c r="G68" s="23">
        <v>1.26</v>
      </c>
      <c r="H68" s="6" t="s">
        <v>56</v>
      </c>
      <c r="I68" s="8">
        <v>5.2000000000000005E-2</v>
      </c>
      <c r="J68" s="8">
        <v>1.43E-2</v>
      </c>
      <c r="K68" s="7">
        <v>56539.5</v>
      </c>
      <c r="L68" s="7">
        <v>125.94</v>
      </c>
      <c r="M68" s="7">
        <v>71.209999999999994</v>
      </c>
      <c r="N68" s="8">
        <v>1E-4</v>
      </c>
      <c r="O68" s="8">
        <v>2.9999999999999997E-4</v>
      </c>
      <c r="P68" s="38"/>
      <c r="Q68" s="41"/>
    </row>
    <row r="69" spans="1:17">
      <c r="A69" s="6" t="s">
        <v>207</v>
      </c>
      <c r="B69" s="18">
        <v>1117910</v>
      </c>
      <c r="C69" s="6" t="s">
        <v>149</v>
      </c>
      <c r="D69" s="6" t="s">
        <v>186</v>
      </c>
      <c r="E69" s="6" t="s">
        <v>143</v>
      </c>
      <c r="F69" s="6"/>
      <c r="G69" s="23">
        <v>3.81</v>
      </c>
      <c r="H69" s="6" t="s">
        <v>56</v>
      </c>
      <c r="I69" s="8">
        <v>4.8000000000000001E-2</v>
      </c>
      <c r="J69" s="8">
        <v>2.6499999999999999E-2</v>
      </c>
      <c r="K69" s="7">
        <v>993698</v>
      </c>
      <c r="L69" s="7">
        <v>117.8</v>
      </c>
      <c r="M69" s="7">
        <v>1170.58</v>
      </c>
      <c r="N69" s="8">
        <v>8.0000000000000004E-4</v>
      </c>
      <c r="O69" s="8">
        <v>4.5999999999999999E-3</v>
      </c>
      <c r="P69" s="38"/>
      <c r="Q69" s="41"/>
    </row>
    <row r="70" spans="1:17">
      <c r="A70" s="6" t="s">
        <v>208</v>
      </c>
      <c r="B70" s="18">
        <v>1125210</v>
      </c>
      <c r="C70" s="6" t="s">
        <v>134</v>
      </c>
      <c r="D70" s="6" t="s">
        <v>186</v>
      </c>
      <c r="E70" s="6" t="s">
        <v>143</v>
      </c>
      <c r="F70" s="6"/>
      <c r="G70" s="23">
        <v>5.93</v>
      </c>
      <c r="H70" s="6" t="s">
        <v>56</v>
      </c>
      <c r="I70" s="8">
        <v>5.5E-2</v>
      </c>
      <c r="J70" s="8">
        <v>0.04</v>
      </c>
      <c r="K70" s="7">
        <v>328899</v>
      </c>
      <c r="L70" s="7">
        <v>110.84</v>
      </c>
      <c r="M70" s="7">
        <v>364.55</v>
      </c>
      <c r="N70" s="8">
        <v>4.0000000000000002E-4</v>
      </c>
      <c r="O70" s="8">
        <v>1.4000000000000002E-3</v>
      </c>
      <c r="P70" s="38"/>
      <c r="Q70" s="41"/>
    </row>
    <row r="71" spans="1:17">
      <c r="A71" s="6" t="s">
        <v>209</v>
      </c>
      <c r="B71" s="18">
        <v>1125210</v>
      </c>
      <c r="C71" s="6" t="s">
        <v>134</v>
      </c>
      <c r="D71" s="6" t="s">
        <v>186</v>
      </c>
      <c r="E71" s="6" t="s">
        <v>143</v>
      </c>
      <c r="F71" s="6"/>
      <c r="G71" s="24"/>
      <c r="H71" s="6" t="s">
        <v>56</v>
      </c>
      <c r="I71" s="22"/>
      <c r="K71" s="7">
        <v>426000</v>
      </c>
      <c r="L71" s="7">
        <v>107.68</v>
      </c>
      <c r="M71" s="7">
        <v>458.72</v>
      </c>
      <c r="N71" s="8">
        <v>5.0000000000000001E-4</v>
      </c>
      <c r="O71" s="8">
        <v>1.8E-3</v>
      </c>
      <c r="P71" s="38"/>
      <c r="Q71" s="41"/>
    </row>
    <row r="72" spans="1:17">
      <c r="A72" s="6" t="s">
        <v>210</v>
      </c>
      <c r="B72" s="18">
        <v>1410224</v>
      </c>
      <c r="C72" s="6" t="s">
        <v>194</v>
      </c>
      <c r="D72" s="6" t="s">
        <v>186</v>
      </c>
      <c r="E72" s="6" t="s">
        <v>140</v>
      </c>
      <c r="F72" s="6"/>
      <c r="G72" s="23">
        <v>2.52</v>
      </c>
      <c r="H72" s="6" t="s">
        <v>56</v>
      </c>
      <c r="I72" s="8">
        <v>2.3E-2</v>
      </c>
      <c r="J72" s="8">
        <v>2.6600000000000002E-2</v>
      </c>
      <c r="K72" s="7">
        <v>140304.88</v>
      </c>
      <c r="L72" s="7">
        <v>102.78</v>
      </c>
      <c r="M72" s="7">
        <v>144.21</v>
      </c>
      <c r="N72" s="8">
        <v>2.0000000000000001E-4</v>
      </c>
      <c r="O72" s="8">
        <v>5.9999999999999995E-4</v>
      </c>
      <c r="P72" s="38"/>
      <c r="Q72" s="41"/>
    </row>
    <row r="73" spans="1:17">
      <c r="A73" s="6" t="s">
        <v>211</v>
      </c>
      <c r="B73" s="18">
        <v>1123413</v>
      </c>
      <c r="C73" s="6" t="s">
        <v>194</v>
      </c>
      <c r="D73" s="6" t="s">
        <v>212</v>
      </c>
      <c r="E73" s="6" t="s">
        <v>143</v>
      </c>
      <c r="F73" s="6"/>
      <c r="G73" s="23">
        <v>1.81</v>
      </c>
      <c r="H73" s="6" t="s">
        <v>56</v>
      </c>
      <c r="I73" s="8">
        <v>2.7999999999999997E-2</v>
      </c>
      <c r="J73" s="8">
        <v>3.32E-2</v>
      </c>
      <c r="K73" s="7">
        <v>201073.2</v>
      </c>
      <c r="L73" s="7">
        <v>102.25</v>
      </c>
      <c r="M73" s="7">
        <v>205.6</v>
      </c>
      <c r="N73" s="8">
        <v>5.9999999999999995E-4</v>
      </c>
      <c r="O73" s="8">
        <v>8.0000000000000004E-4</v>
      </c>
      <c r="P73" s="38"/>
      <c r="Q73" s="41"/>
    </row>
    <row r="74" spans="1:17">
      <c r="A74" s="6" t="s">
        <v>213</v>
      </c>
      <c r="B74" s="18">
        <v>1118017</v>
      </c>
      <c r="C74" s="6" t="s">
        <v>194</v>
      </c>
      <c r="D74" s="6" t="s">
        <v>212</v>
      </c>
      <c r="E74" s="6" t="s">
        <v>143</v>
      </c>
      <c r="F74" s="6"/>
      <c r="G74" s="23">
        <v>1.1000000000000001</v>
      </c>
      <c r="H74" s="6" t="s">
        <v>56</v>
      </c>
      <c r="I74" s="8">
        <v>4.1700000000000001E-2</v>
      </c>
      <c r="J74" s="8">
        <v>3.0499999999999999E-2</v>
      </c>
      <c r="K74" s="7">
        <v>37016</v>
      </c>
      <c r="L74" s="7">
        <v>109</v>
      </c>
      <c r="M74" s="7">
        <v>40.35</v>
      </c>
      <c r="N74" s="8">
        <v>2.9999999999999997E-4</v>
      </c>
      <c r="O74" s="8">
        <v>2.0000000000000001E-4</v>
      </c>
      <c r="P74" s="38"/>
      <c r="Q74" s="41"/>
    </row>
    <row r="75" spans="1:17">
      <c r="A75" s="6" t="s">
        <v>214</v>
      </c>
      <c r="B75" s="18">
        <v>3130077</v>
      </c>
      <c r="C75" s="6" t="s">
        <v>149</v>
      </c>
      <c r="D75" s="6" t="s">
        <v>212</v>
      </c>
      <c r="E75" s="6" t="s">
        <v>143</v>
      </c>
      <c r="F75" s="6"/>
      <c r="G75" s="23">
        <v>1.29</v>
      </c>
      <c r="H75" s="6" t="s">
        <v>56</v>
      </c>
      <c r="I75" s="8">
        <v>6.5000000000000002E-2</v>
      </c>
      <c r="J75" s="8">
        <v>3.6299999999999999E-2</v>
      </c>
      <c r="K75" s="7">
        <v>1556.8</v>
      </c>
      <c r="L75" s="7">
        <v>121.6</v>
      </c>
      <c r="M75" s="7">
        <v>1.89</v>
      </c>
      <c r="N75" s="8">
        <v>0</v>
      </c>
      <c r="O75" s="8">
        <v>0</v>
      </c>
      <c r="P75" s="38"/>
      <c r="Q75" s="41"/>
    </row>
    <row r="76" spans="1:17">
      <c r="A76" s="6" t="s">
        <v>215</v>
      </c>
      <c r="B76" s="18">
        <v>1104330</v>
      </c>
      <c r="C76" s="6" t="s">
        <v>149</v>
      </c>
      <c r="D76" s="6" t="s">
        <v>212</v>
      </c>
      <c r="E76" s="6" t="s">
        <v>143</v>
      </c>
      <c r="F76" s="6"/>
      <c r="G76" s="23">
        <v>3.52</v>
      </c>
      <c r="H76" s="6" t="s">
        <v>56</v>
      </c>
      <c r="I76" s="8">
        <v>4.8499999999999995E-2</v>
      </c>
      <c r="J76" s="8">
        <v>4.24E-2</v>
      </c>
      <c r="K76" s="7">
        <v>7715.2</v>
      </c>
      <c r="L76" s="7">
        <v>122.15</v>
      </c>
      <c r="M76" s="7">
        <v>9.42</v>
      </c>
      <c r="N76" s="8">
        <v>0</v>
      </c>
      <c r="O76" s="8">
        <v>0</v>
      </c>
      <c r="P76" s="38"/>
      <c r="Q76" s="41"/>
    </row>
    <row r="77" spans="1:17">
      <c r="A77" s="6" t="s">
        <v>216</v>
      </c>
      <c r="B77" s="18">
        <v>1123884</v>
      </c>
      <c r="C77" s="6" t="s">
        <v>149</v>
      </c>
      <c r="D77" s="6" t="s">
        <v>212</v>
      </c>
      <c r="E77" s="6" t="s">
        <v>143</v>
      </c>
      <c r="F77" s="6"/>
      <c r="G77" s="23">
        <v>3.96</v>
      </c>
      <c r="H77" s="6" t="s">
        <v>56</v>
      </c>
      <c r="I77" s="8">
        <v>5.5E-2</v>
      </c>
      <c r="J77" s="8">
        <v>0.05</v>
      </c>
      <c r="K77" s="7">
        <v>145898.29</v>
      </c>
      <c r="L77" s="7">
        <v>104.57</v>
      </c>
      <c r="M77" s="7">
        <v>152.57</v>
      </c>
      <c r="N77" s="8">
        <v>1.6000000000000001E-3</v>
      </c>
      <c r="O77" s="8">
        <v>5.9999999999999995E-4</v>
      </c>
      <c r="P77" s="38"/>
      <c r="Q77" s="41"/>
    </row>
    <row r="78" spans="1:17">
      <c r="A78" s="6" t="s">
        <v>217</v>
      </c>
      <c r="B78" s="18">
        <v>7480098</v>
      </c>
      <c r="C78" s="6" t="s">
        <v>138</v>
      </c>
      <c r="D78" s="6" t="s">
        <v>212</v>
      </c>
      <c r="E78" s="6" t="s">
        <v>140</v>
      </c>
      <c r="F78" s="6"/>
      <c r="G78" s="23">
        <v>6.01</v>
      </c>
      <c r="H78" s="6" t="s">
        <v>56</v>
      </c>
      <c r="I78" s="8">
        <v>6.4000000000000001E-2</v>
      </c>
      <c r="J78" s="8">
        <v>2.5399999999999999E-2</v>
      </c>
      <c r="K78" s="7">
        <v>743919</v>
      </c>
      <c r="L78" s="7">
        <v>141.41</v>
      </c>
      <c r="M78" s="7">
        <v>1051.98</v>
      </c>
      <c r="N78" s="8">
        <v>5.9999999999999995E-4</v>
      </c>
      <c r="O78" s="8">
        <v>4.1999999999999997E-3</v>
      </c>
      <c r="P78" s="38"/>
      <c r="Q78" s="41"/>
    </row>
    <row r="79" spans="1:17">
      <c r="A79" s="6" t="s">
        <v>218</v>
      </c>
      <c r="B79" s="18">
        <v>4110060</v>
      </c>
      <c r="C79" s="6" t="s">
        <v>149</v>
      </c>
      <c r="D79" s="6" t="s">
        <v>212</v>
      </c>
      <c r="E79" s="6" t="s">
        <v>143</v>
      </c>
      <c r="F79" s="6"/>
      <c r="G79" s="23">
        <v>0.43</v>
      </c>
      <c r="H79" s="6" t="s">
        <v>56</v>
      </c>
      <c r="I79" s="8">
        <v>0.06</v>
      </c>
      <c r="J79" s="8">
        <v>2.1000000000000001E-2</v>
      </c>
      <c r="K79" s="7">
        <v>3500</v>
      </c>
      <c r="L79" s="7">
        <v>127.78</v>
      </c>
      <c r="M79" s="7">
        <v>4.47</v>
      </c>
      <c r="N79" s="8">
        <v>0</v>
      </c>
      <c r="O79" s="8">
        <v>0</v>
      </c>
      <c r="P79" s="38"/>
      <c r="Q79" s="41"/>
    </row>
    <row r="80" spans="1:17">
      <c r="A80" s="6" t="s">
        <v>219</v>
      </c>
      <c r="B80" s="18">
        <v>4110151</v>
      </c>
      <c r="C80" s="6" t="s">
        <v>149</v>
      </c>
      <c r="D80" s="6" t="s">
        <v>212</v>
      </c>
      <c r="E80" s="6" t="s">
        <v>143</v>
      </c>
      <c r="F80" s="6"/>
      <c r="G80" s="23">
        <v>2.2599999999999998</v>
      </c>
      <c r="H80" s="6" t="s">
        <v>56</v>
      </c>
      <c r="I80" s="8">
        <v>6.5000000000000002E-2</v>
      </c>
      <c r="J80" s="8">
        <v>4.1399999999999999E-2</v>
      </c>
      <c r="K80" s="7">
        <v>789391.2</v>
      </c>
      <c r="L80" s="7">
        <v>113.06</v>
      </c>
      <c r="M80" s="7">
        <v>892.49</v>
      </c>
      <c r="N80" s="8">
        <v>2.8000000000000004E-3</v>
      </c>
      <c r="O80" s="8">
        <v>3.4999999999999996E-3</v>
      </c>
      <c r="P80" s="38"/>
      <c r="Q80" s="41"/>
    </row>
    <row r="81" spans="1:17">
      <c r="A81" s="6" t="s">
        <v>220</v>
      </c>
      <c r="B81" s="18">
        <v>6080204</v>
      </c>
      <c r="C81" s="6" t="s">
        <v>182</v>
      </c>
      <c r="D81" s="6" t="s">
        <v>212</v>
      </c>
      <c r="E81" s="6" t="s">
        <v>140</v>
      </c>
      <c r="F81" s="6"/>
      <c r="G81" s="23">
        <v>5.9</v>
      </c>
      <c r="H81" s="6" t="s">
        <v>56</v>
      </c>
      <c r="I81" s="8">
        <v>4.9000000000000002E-2</v>
      </c>
      <c r="J81" s="8">
        <v>3.4700000000000002E-2</v>
      </c>
      <c r="K81" s="7">
        <v>7407</v>
      </c>
      <c r="L81" s="7">
        <v>134.66</v>
      </c>
      <c r="M81" s="7">
        <v>9.9700000000000006</v>
      </c>
      <c r="N81" s="8">
        <v>0</v>
      </c>
      <c r="O81" s="8">
        <v>0</v>
      </c>
      <c r="P81" s="38"/>
      <c r="Q81" s="41"/>
    </row>
    <row r="82" spans="1:17">
      <c r="A82" s="6" t="s">
        <v>221</v>
      </c>
      <c r="B82" s="18">
        <v>1107341</v>
      </c>
      <c r="C82" s="6" t="s">
        <v>163</v>
      </c>
      <c r="D82" s="6" t="s">
        <v>222</v>
      </c>
      <c r="E82" s="6" t="s">
        <v>143</v>
      </c>
      <c r="F82" s="6"/>
      <c r="G82" s="23">
        <v>1.69</v>
      </c>
      <c r="H82" s="6" t="s">
        <v>56</v>
      </c>
      <c r="I82" s="8">
        <v>0.05</v>
      </c>
      <c r="J82" s="8">
        <v>0.1822</v>
      </c>
      <c r="K82" s="7">
        <v>296288.09999999998</v>
      </c>
      <c r="L82" s="7">
        <v>94.8</v>
      </c>
      <c r="M82" s="7">
        <v>280.88</v>
      </c>
      <c r="N82" s="8">
        <v>8.9999999999999998E-4</v>
      </c>
      <c r="O82" s="8">
        <v>1.1000000000000001E-3</v>
      </c>
      <c r="P82" s="38"/>
      <c r="Q82" s="41"/>
    </row>
    <row r="83" spans="1:17">
      <c r="A83" s="6" t="s">
        <v>223</v>
      </c>
      <c r="B83" s="18">
        <v>1120880</v>
      </c>
      <c r="C83" s="6" t="s">
        <v>163</v>
      </c>
      <c r="D83" s="6" t="s">
        <v>222</v>
      </c>
      <c r="E83" s="6" t="s">
        <v>143</v>
      </c>
      <c r="F83" s="6"/>
      <c r="G83" s="23">
        <v>3.84</v>
      </c>
      <c r="H83" s="6" t="s">
        <v>56</v>
      </c>
      <c r="I83" s="8">
        <v>4.4500000000000005E-2</v>
      </c>
      <c r="J83" s="8">
        <v>0.21629999999999999</v>
      </c>
      <c r="K83" s="7">
        <v>157000</v>
      </c>
      <c r="L83" s="7">
        <v>57.62</v>
      </c>
      <c r="M83" s="7">
        <v>90.46</v>
      </c>
      <c r="N83" s="8">
        <v>2.0000000000000001E-4</v>
      </c>
      <c r="O83" s="8">
        <v>4.0000000000000002E-4</v>
      </c>
      <c r="P83" s="38"/>
      <c r="Q83" s="41"/>
    </row>
    <row r="84" spans="1:17">
      <c r="A84" s="6" t="s">
        <v>224</v>
      </c>
      <c r="B84" s="18">
        <v>6110365</v>
      </c>
      <c r="C84" s="6" t="s">
        <v>149</v>
      </c>
      <c r="D84" s="6" t="s">
        <v>222</v>
      </c>
      <c r="E84" s="6" t="s">
        <v>143</v>
      </c>
      <c r="F84" s="6"/>
      <c r="G84" s="23">
        <v>4.26</v>
      </c>
      <c r="H84" s="6" t="s">
        <v>56</v>
      </c>
      <c r="I84" s="8">
        <v>0.06</v>
      </c>
      <c r="J84" s="8">
        <v>0.1439</v>
      </c>
      <c r="K84" s="7">
        <v>770082.66</v>
      </c>
      <c r="L84" s="7">
        <v>81.31</v>
      </c>
      <c r="M84" s="7">
        <v>626.15</v>
      </c>
      <c r="N84" s="8">
        <v>2.0000000000000001E-4</v>
      </c>
      <c r="O84" s="8">
        <v>2.5000000000000001E-3</v>
      </c>
      <c r="P84" s="38"/>
      <c r="Q84" s="41"/>
    </row>
    <row r="85" spans="1:17">
      <c r="A85" s="6" t="s">
        <v>225</v>
      </c>
      <c r="B85" s="18">
        <v>1210129</v>
      </c>
      <c r="C85" s="6" t="s">
        <v>182</v>
      </c>
      <c r="D85" s="6" t="s">
        <v>222</v>
      </c>
      <c r="E85" s="6" t="s">
        <v>140</v>
      </c>
      <c r="F85" s="6"/>
      <c r="G85" s="23">
        <v>1.69</v>
      </c>
      <c r="H85" s="6" t="s">
        <v>56</v>
      </c>
      <c r="I85" s="8">
        <v>7.9000000000000001E-2</v>
      </c>
      <c r="J85" s="8">
        <v>0.12619999999999998</v>
      </c>
      <c r="K85" s="7">
        <v>59449.97</v>
      </c>
      <c r="L85" s="7">
        <v>102.56</v>
      </c>
      <c r="M85" s="7">
        <v>60.97</v>
      </c>
      <c r="N85" s="8">
        <v>2.9999999999999997E-4</v>
      </c>
      <c r="O85" s="8">
        <v>2.0000000000000001E-4</v>
      </c>
      <c r="P85" s="38"/>
      <c r="Q85" s="41"/>
    </row>
    <row r="86" spans="1:17">
      <c r="A86" s="6" t="s">
        <v>226</v>
      </c>
      <c r="B86" s="18">
        <v>6390157</v>
      </c>
      <c r="C86" s="6" t="s">
        <v>182</v>
      </c>
      <c r="D86" s="6" t="s">
        <v>227</v>
      </c>
      <c r="E86" s="6" t="s">
        <v>140</v>
      </c>
      <c r="F86" s="6"/>
      <c r="G86" s="23">
        <v>1.61</v>
      </c>
      <c r="H86" s="6" t="s">
        <v>56</v>
      </c>
      <c r="I86" s="8">
        <v>0.05</v>
      </c>
      <c r="J86" s="8">
        <v>0.1101</v>
      </c>
      <c r="K86" s="7">
        <v>541186.19999999995</v>
      </c>
      <c r="L86" s="7">
        <v>115.13</v>
      </c>
      <c r="M86" s="7">
        <v>623.07000000000005</v>
      </c>
      <c r="N86" s="8">
        <v>2.9999999999999997E-4</v>
      </c>
      <c r="O86" s="8">
        <v>2.5000000000000001E-3</v>
      </c>
      <c r="P86" s="38"/>
      <c r="Q86" s="41"/>
    </row>
    <row r="87" spans="1:17">
      <c r="A87" s="6" t="s">
        <v>228</v>
      </c>
      <c r="B87" s="18">
        <v>6390207</v>
      </c>
      <c r="C87" s="6" t="s">
        <v>182</v>
      </c>
      <c r="D87" s="6" t="s">
        <v>227</v>
      </c>
      <c r="E87" s="6" t="s">
        <v>140</v>
      </c>
      <c r="F87" s="6"/>
      <c r="G87" s="23">
        <v>6.92</v>
      </c>
      <c r="H87" s="6" t="s">
        <v>56</v>
      </c>
      <c r="I87" s="8">
        <v>4.9500000000000002E-2</v>
      </c>
      <c r="J87" s="8">
        <v>9.4399999999999998E-2</v>
      </c>
      <c r="K87" s="7">
        <v>549359</v>
      </c>
      <c r="L87" s="7">
        <v>87.97</v>
      </c>
      <c r="M87" s="7">
        <v>483.27</v>
      </c>
      <c r="N87" s="8">
        <v>4.0000000000000002E-4</v>
      </c>
      <c r="O87" s="8">
        <v>1.9E-3</v>
      </c>
      <c r="P87" s="38"/>
      <c r="Q87" s="41"/>
    </row>
    <row r="88" spans="1:17">
      <c r="A88" s="6" t="s">
        <v>229</v>
      </c>
      <c r="B88" s="18">
        <v>6910095</v>
      </c>
      <c r="C88" s="6" t="s">
        <v>138</v>
      </c>
      <c r="D88" s="6" t="s">
        <v>227</v>
      </c>
      <c r="E88" s="6" t="s">
        <v>140</v>
      </c>
      <c r="F88" s="6"/>
      <c r="G88" s="23">
        <v>7.39</v>
      </c>
      <c r="H88" s="6" t="s">
        <v>56</v>
      </c>
      <c r="I88" s="8">
        <v>5.0999999999999997E-2</v>
      </c>
      <c r="J88" s="8">
        <v>3.6000000000000004E-2</v>
      </c>
      <c r="K88" s="7">
        <v>125966</v>
      </c>
      <c r="L88" s="7">
        <v>132.72</v>
      </c>
      <c r="M88" s="7">
        <v>167.18</v>
      </c>
      <c r="N88" s="8">
        <v>1E-4</v>
      </c>
      <c r="O88" s="8">
        <v>7.000000000000001E-4</v>
      </c>
      <c r="P88" s="38"/>
      <c r="Q88" s="41"/>
    </row>
    <row r="89" spans="1:17">
      <c r="A89" s="6" t="s">
        <v>230</v>
      </c>
      <c r="B89" s="18">
        <v>1116888</v>
      </c>
      <c r="C89" s="6" t="s">
        <v>149</v>
      </c>
      <c r="D89" s="6" t="s">
        <v>231</v>
      </c>
      <c r="E89" s="6" t="s">
        <v>140</v>
      </c>
      <c r="F89" s="6"/>
      <c r="G89" s="23">
        <v>1.87</v>
      </c>
      <c r="H89" s="6" t="s">
        <v>56</v>
      </c>
      <c r="I89" s="8">
        <v>5.2000000000000005E-2</v>
      </c>
      <c r="J89" s="8">
        <v>0.1167</v>
      </c>
      <c r="K89" s="7">
        <v>90991.5</v>
      </c>
      <c r="L89" s="7">
        <v>95.18</v>
      </c>
      <c r="M89" s="7">
        <v>86.61</v>
      </c>
      <c r="N89" s="8">
        <v>4.0000000000000002E-4</v>
      </c>
      <c r="O89" s="8">
        <v>2.9999999999999997E-4</v>
      </c>
      <c r="P89" s="38"/>
      <c r="Q89" s="41"/>
    </row>
    <row r="90" spans="1:17">
      <c r="A90" s="6" t="s">
        <v>232</v>
      </c>
      <c r="B90" s="18">
        <v>1113034</v>
      </c>
      <c r="C90" s="6" t="s">
        <v>182</v>
      </c>
      <c r="D90" s="6" t="s">
        <v>231</v>
      </c>
      <c r="E90" s="6" t="s">
        <v>140</v>
      </c>
      <c r="F90" s="6"/>
      <c r="G90" s="23">
        <v>2.79</v>
      </c>
      <c r="H90" s="6" t="s">
        <v>56</v>
      </c>
      <c r="I90" s="8">
        <v>4.9000000000000002E-2</v>
      </c>
      <c r="J90" s="8">
        <v>0.26829999999999998</v>
      </c>
      <c r="K90" s="7">
        <v>107346</v>
      </c>
      <c r="L90" s="7">
        <v>67.95</v>
      </c>
      <c r="M90" s="7">
        <v>72.94</v>
      </c>
      <c r="N90" s="8">
        <v>1E-4</v>
      </c>
      <c r="O90" s="8">
        <v>2.9999999999999997E-4</v>
      </c>
      <c r="P90" s="38"/>
      <c r="Q90" s="41"/>
    </row>
    <row r="91" spans="1:17">
      <c r="A91" s="6" t="s">
        <v>233</v>
      </c>
      <c r="B91" s="18">
        <v>1105535</v>
      </c>
      <c r="C91" s="6" t="s">
        <v>182</v>
      </c>
      <c r="D91" s="6" t="s">
        <v>231</v>
      </c>
      <c r="E91" s="6" t="s">
        <v>140</v>
      </c>
      <c r="F91" s="6"/>
      <c r="G91" s="23">
        <v>1.18</v>
      </c>
      <c r="H91" s="6" t="s">
        <v>56</v>
      </c>
      <c r="I91" s="8">
        <v>4.4500000000000005E-2</v>
      </c>
      <c r="J91" s="8">
        <v>0.41889999999999999</v>
      </c>
      <c r="K91" s="7">
        <v>46643</v>
      </c>
      <c r="L91" s="7">
        <v>81.260000000000005</v>
      </c>
      <c r="M91" s="7">
        <v>37.9</v>
      </c>
      <c r="N91" s="8">
        <v>0</v>
      </c>
      <c r="O91" s="8">
        <v>2.0000000000000001E-4</v>
      </c>
      <c r="P91" s="38"/>
      <c r="Q91" s="41"/>
    </row>
    <row r="92" spans="1:17">
      <c r="A92" s="6" t="s">
        <v>234</v>
      </c>
      <c r="B92" s="18">
        <v>7980139</v>
      </c>
      <c r="C92" s="6" t="s">
        <v>182</v>
      </c>
      <c r="D92" s="6" t="s">
        <v>235</v>
      </c>
      <c r="E92" s="6" t="s">
        <v>140</v>
      </c>
      <c r="F92" s="6"/>
      <c r="G92" s="23">
        <v>0.44</v>
      </c>
      <c r="H92" s="6" t="s">
        <v>56</v>
      </c>
      <c r="I92" s="8">
        <v>4.0999999999999995E-2</v>
      </c>
      <c r="J92" s="8">
        <v>0.76489999999999991</v>
      </c>
      <c r="K92" s="7">
        <v>20000</v>
      </c>
      <c r="L92" s="7">
        <v>98.41</v>
      </c>
      <c r="M92" s="7">
        <v>19.68</v>
      </c>
      <c r="N92" s="8">
        <v>5.0000000000000001E-4</v>
      </c>
      <c r="O92" s="8">
        <v>1E-4</v>
      </c>
      <c r="P92" s="38"/>
      <c r="Q92" s="41"/>
    </row>
    <row r="93" spans="1:17">
      <c r="A93" s="6" t="s">
        <v>236</v>
      </c>
      <c r="B93" s="18">
        <v>7360068</v>
      </c>
      <c r="C93" s="6" t="s">
        <v>182</v>
      </c>
      <c r="D93" s="6" t="s">
        <v>237</v>
      </c>
      <c r="E93" s="6" t="s">
        <v>140</v>
      </c>
      <c r="F93" s="6"/>
      <c r="G93" s="23">
        <v>2.31</v>
      </c>
      <c r="H93" s="6" t="s">
        <v>56</v>
      </c>
      <c r="I93" s="8">
        <v>5.0999999999999997E-2</v>
      </c>
      <c r="J93" s="8">
        <v>0.79099999999999993</v>
      </c>
      <c r="K93" s="7">
        <v>80047</v>
      </c>
      <c r="L93" s="7">
        <v>20.25</v>
      </c>
      <c r="M93" s="7">
        <v>16.21</v>
      </c>
      <c r="N93" s="8">
        <v>1E-4</v>
      </c>
      <c r="O93" s="8">
        <v>1E-4</v>
      </c>
      <c r="P93" s="38"/>
      <c r="Q93" s="41"/>
    </row>
    <row r="94" spans="1:17">
      <c r="A94" s="6" t="s">
        <v>238</v>
      </c>
      <c r="B94" s="18">
        <v>1093244</v>
      </c>
      <c r="C94" s="6" t="s">
        <v>194</v>
      </c>
      <c r="D94" s="6"/>
      <c r="E94" s="6"/>
      <c r="F94" s="6"/>
      <c r="G94" s="23">
        <v>1.37</v>
      </c>
      <c r="H94" s="6" t="s">
        <v>56</v>
      </c>
      <c r="I94" s="8">
        <v>0.05</v>
      </c>
      <c r="J94" s="8">
        <v>3.0200000000000001E-2</v>
      </c>
      <c r="K94" s="7">
        <v>1329751.2</v>
      </c>
      <c r="L94" s="7">
        <v>125.12</v>
      </c>
      <c r="M94" s="7">
        <v>1663.78</v>
      </c>
      <c r="N94" s="8">
        <v>7.6E-3</v>
      </c>
      <c r="O94" s="8">
        <v>6.6E-3</v>
      </c>
      <c r="P94" s="38"/>
      <c r="Q94" s="41"/>
    </row>
    <row r="95" spans="1:17">
      <c r="A95" s="6" t="s">
        <v>239</v>
      </c>
      <c r="B95" s="18">
        <v>4150124</v>
      </c>
      <c r="C95" s="6" t="s">
        <v>149</v>
      </c>
      <c r="D95" s="6"/>
      <c r="E95" s="6"/>
      <c r="F95" s="6"/>
      <c r="G95" s="23">
        <v>2.4500000000000002</v>
      </c>
      <c r="H95" s="6" t="s">
        <v>56</v>
      </c>
      <c r="I95" s="8">
        <v>0.05</v>
      </c>
      <c r="J95" s="8">
        <v>0.183</v>
      </c>
      <c r="K95" s="7">
        <v>188479</v>
      </c>
      <c r="L95" s="7">
        <v>79.08</v>
      </c>
      <c r="M95" s="7">
        <v>149.05000000000001</v>
      </c>
      <c r="N95" s="8">
        <v>5.9999999999999995E-4</v>
      </c>
      <c r="O95" s="8">
        <v>5.9999999999999995E-4</v>
      </c>
      <c r="P95" s="38"/>
      <c r="Q95" s="41"/>
    </row>
    <row r="96" spans="1:17">
      <c r="A96" s="16" t="s">
        <v>240</v>
      </c>
      <c r="B96" s="17"/>
      <c r="C96" s="16"/>
      <c r="D96" s="16"/>
      <c r="E96" s="16"/>
      <c r="F96" s="16"/>
      <c r="G96" s="25">
        <v>4.79</v>
      </c>
      <c r="H96" s="16"/>
      <c r="I96" s="22"/>
      <c r="J96" s="20">
        <v>3.7400000000000003E-2</v>
      </c>
      <c r="K96" s="19">
        <v>25810784.800000001</v>
      </c>
      <c r="M96" s="19">
        <v>30072</v>
      </c>
      <c r="O96" s="20">
        <v>0.1192</v>
      </c>
      <c r="P96" s="38"/>
      <c r="Q96" s="41"/>
    </row>
    <row r="97" spans="1:17">
      <c r="G97" s="24"/>
      <c r="I97" s="22"/>
      <c r="P97" s="38"/>
      <c r="Q97" s="41"/>
    </row>
    <row r="98" spans="1:17">
      <c r="A98" s="16" t="s">
        <v>241</v>
      </c>
      <c r="B98" s="17"/>
      <c r="C98" s="16"/>
      <c r="D98" s="16"/>
      <c r="E98" s="16"/>
      <c r="F98" s="16"/>
      <c r="G98" s="24"/>
      <c r="H98" s="16"/>
      <c r="I98" s="22"/>
      <c r="P98" s="38"/>
      <c r="Q98" s="41"/>
    </row>
    <row r="99" spans="1:17">
      <c r="A99" s="6" t="s">
        <v>242</v>
      </c>
      <c r="B99" s="18">
        <v>1119197</v>
      </c>
      <c r="C99" s="6" t="s">
        <v>157</v>
      </c>
      <c r="D99" s="6" t="s">
        <v>150</v>
      </c>
      <c r="E99" s="6" t="s">
        <v>140</v>
      </c>
      <c r="F99" s="6"/>
      <c r="G99" s="23">
        <v>4.9400000000000004</v>
      </c>
      <c r="H99" s="6" t="s">
        <v>56</v>
      </c>
      <c r="I99" s="8">
        <v>3.6639999999999999E-2</v>
      </c>
      <c r="J99" s="8">
        <v>3.2500000000000001E-2</v>
      </c>
      <c r="K99" s="7">
        <v>25862</v>
      </c>
      <c r="L99" s="7">
        <v>101.89</v>
      </c>
      <c r="M99" s="7">
        <v>26.35</v>
      </c>
      <c r="N99" s="8">
        <v>2.0000000000000001E-4</v>
      </c>
      <c r="O99" s="8">
        <v>1E-4</v>
      </c>
      <c r="P99" s="38"/>
      <c r="Q99" s="41"/>
    </row>
    <row r="100" spans="1:17">
      <c r="A100" s="6" t="s">
        <v>243</v>
      </c>
      <c r="B100" s="18">
        <v>1119205</v>
      </c>
      <c r="C100" s="6" t="s">
        <v>157</v>
      </c>
      <c r="D100" s="6" t="s">
        <v>150</v>
      </c>
      <c r="E100" s="6" t="s">
        <v>140</v>
      </c>
      <c r="F100" s="6"/>
      <c r="G100" s="23">
        <v>5.75</v>
      </c>
      <c r="H100" s="6" t="s">
        <v>56</v>
      </c>
      <c r="I100" s="8">
        <v>3.6639999999999999E-2</v>
      </c>
      <c r="J100" s="8">
        <v>3.3799999999999997E-2</v>
      </c>
      <c r="K100" s="7">
        <v>33477</v>
      </c>
      <c r="L100" s="7">
        <v>101.44</v>
      </c>
      <c r="M100" s="7">
        <v>33.96</v>
      </c>
      <c r="N100" s="8">
        <v>2.0000000000000001E-4</v>
      </c>
      <c r="O100" s="8">
        <v>1E-4</v>
      </c>
      <c r="P100" s="38"/>
      <c r="Q100" s="41"/>
    </row>
    <row r="101" spans="1:17">
      <c r="A101" s="6" t="s">
        <v>244</v>
      </c>
      <c r="B101" s="18">
        <v>7410210</v>
      </c>
      <c r="C101" s="6" t="s">
        <v>138</v>
      </c>
      <c r="D101" s="6" t="s">
        <v>150</v>
      </c>
      <c r="E101" s="6" t="s">
        <v>140</v>
      </c>
      <c r="F101" s="6"/>
      <c r="G101" s="23">
        <v>6.64</v>
      </c>
      <c r="H101" s="6" t="s">
        <v>56</v>
      </c>
      <c r="I101" s="8">
        <v>3.95E-2</v>
      </c>
      <c r="J101" s="8">
        <v>3.4700000000000002E-2</v>
      </c>
      <c r="K101" s="7">
        <v>3580</v>
      </c>
      <c r="L101" s="7">
        <v>102.62</v>
      </c>
      <c r="M101" s="7">
        <v>3.67</v>
      </c>
      <c r="N101" s="8">
        <v>0</v>
      </c>
      <c r="O101" s="8">
        <v>0</v>
      </c>
      <c r="P101" s="38"/>
      <c r="Q101" s="41"/>
    </row>
    <row r="102" spans="1:17">
      <c r="A102" s="6" t="s">
        <v>245</v>
      </c>
      <c r="B102" s="18">
        <v>1113661</v>
      </c>
      <c r="C102" s="6" t="s">
        <v>163</v>
      </c>
      <c r="D102" s="6" t="s">
        <v>150</v>
      </c>
      <c r="E102" s="6" t="s">
        <v>140</v>
      </c>
      <c r="F102" s="6"/>
      <c r="G102" s="23">
        <v>2.4</v>
      </c>
      <c r="H102" s="6" t="s">
        <v>56</v>
      </c>
      <c r="I102" s="8">
        <v>6.25E-2</v>
      </c>
      <c r="J102" s="8">
        <v>3.5900000000000001E-2</v>
      </c>
      <c r="K102" s="7">
        <v>295860.13</v>
      </c>
      <c r="L102" s="7">
        <v>106.16</v>
      </c>
      <c r="M102" s="7">
        <v>314.08999999999997</v>
      </c>
      <c r="N102" s="8">
        <v>2.0000000000000001E-4</v>
      </c>
      <c r="O102" s="8">
        <v>1.1999999999999999E-3</v>
      </c>
      <c r="P102" s="38"/>
      <c r="Q102" s="41"/>
    </row>
    <row r="103" spans="1:17">
      <c r="A103" s="6" t="s">
        <v>246</v>
      </c>
      <c r="B103" s="18">
        <v>1118835</v>
      </c>
      <c r="C103" s="6" t="s">
        <v>163</v>
      </c>
      <c r="D103" s="6" t="s">
        <v>150</v>
      </c>
      <c r="E103" s="6" t="s">
        <v>140</v>
      </c>
      <c r="F103" s="6"/>
      <c r="G103" s="23">
        <v>6.29</v>
      </c>
      <c r="H103" s="6" t="s">
        <v>56</v>
      </c>
      <c r="I103" s="8">
        <v>3.4099999999999998E-2</v>
      </c>
      <c r="J103" s="8">
        <v>3.9199999999999999E-2</v>
      </c>
      <c r="K103" s="7">
        <v>19292</v>
      </c>
      <c r="L103" s="7">
        <v>94.36</v>
      </c>
      <c r="M103" s="7">
        <v>18.2</v>
      </c>
      <c r="N103" s="8">
        <v>0</v>
      </c>
      <c r="O103" s="8">
        <v>1E-4</v>
      </c>
      <c r="P103" s="38"/>
      <c r="Q103" s="41"/>
    </row>
    <row r="104" spans="1:17">
      <c r="A104" s="6" t="s">
        <v>247</v>
      </c>
      <c r="B104" s="18">
        <v>1118843</v>
      </c>
      <c r="C104" s="6" t="s">
        <v>163</v>
      </c>
      <c r="D104" s="6" t="s">
        <v>150</v>
      </c>
      <c r="E104" s="6" t="s">
        <v>140</v>
      </c>
      <c r="F104" s="6"/>
      <c r="G104" s="23">
        <v>2.79</v>
      </c>
      <c r="H104" s="6" t="s">
        <v>56</v>
      </c>
      <c r="I104" s="8">
        <v>5.5E-2</v>
      </c>
      <c r="J104" s="8">
        <v>3.5200000000000002E-2</v>
      </c>
      <c r="K104" s="7">
        <v>521624</v>
      </c>
      <c r="L104" s="7">
        <v>105.64</v>
      </c>
      <c r="M104" s="7">
        <v>551.04</v>
      </c>
      <c r="N104" s="8">
        <v>5.9999999999999995E-4</v>
      </c>
      <c r="O104" s="8">
        <v>2.2000000000000001E-3</v>
      </c>
      <c r="P104" s="38"/>
      <c r="Q104" s="41"/>
    </row>
    <row r="105" spans="1:17">
      <c r="A105" s="6" t="s">
        <v>248</v>
      </c>
      <c r="B105" s="18">
        <v>1121854</v>
      </c>
      <c r="C105" s="6" t="s">
        <v>138</v>
      </c>
      <c r="D105" s="6" t="s">
        <v>169</v>
      </c>
      <c r="E105" s="6" t="s">
        <v>143</v>
      </c>
      <c r="F105" s="6"/>
      <c r="G105" s="23">
        <v>6.22</v>
      </c>
      <c r="H105" s="6" t="s">
        <v>56</v>
      </c>
      <c r="I105" s="8">
        <v>3.2500000000000001E-2</v>
      </c>
      <c r="J105" s="8">
        <v>3.44E-2</v>
      </c>
      <c r="K105" s="7">
        <v>588954</v>
      </c>
      <c r="L105" s="7">
        <v>98.65</v>
      </c>
      <c r="M105" s="7">
        <v>581</v>
      </c>
      <c r="N105" s="8">
        <v>1.2999999999999999E-3</v>
      </c>
      <c r="O105" s="8">
        <v>2.3E-3</v>
      </c>
      <c r="P105" s="38"/>
      <c r="Q105" s="41"/>
    </row>
    <row r="106" spans="1:17">
      <c r="A106" s="6" t="s">
        <v>249</v>
      </c>
      <c r="B106" s="18">
        <v>7590144</v>
      </c>
      <c r="C106" s="6" t="s">
        <v>149</v>
      </c>
      <c r="D106" s="6" t="s">
        <v>169</v>
      </c>
      <c r="E106" s="6" t="s">
        <v>140</v>
      </c>
      <c r="F106" s="6"/>
      <c r="G106" s="23">
        <v>2.61</v>
      </c>
      <c r="H106" s="6" t="s">
        <v>56</v>
      </c>
      <c r="I106" s="8">
        <v>6.4100000000000004E-2</v>
      </c>
      <c r="J106" s="8">
        <v>3.3799999999999997E-2</v>
      </c>
      <c r="K106" s="7">
        <v>51815</v>
      </c>
      <c r="L106" s="7">
        <v>109.2</v>
      </c>
      <c r="M106" s="7">
        <v>56.58</v>
      </c>
      <c r="N106" s="8">
        <v>1E-4</v>
      </c>
      <c r="O106" s="8">
        <v>2.0000000000000001E-4</v>
      </c>
      <c r="P106" s="38"/>
      <c r="Q106" s="41"/>
    </row>
    <row r="107" spans="1:17">
      <c r="A107" s="6" t="s">
        <v>250</v>
      </c>
      <c r="B107" s="18">
        <v>1260405</v>
      </c>
      <c r="C107" s="6" t="s">
        <v>149</v>
      </c>
      <c r="D107" s="6" t="s">
        <v>169</v>
      </c>
      <c r="E107" s="6" t="s">
        <v>140</v>
      </c>
      <c r="F107" s="6"/>
      <c r="G107" s="23">
        <v>2.54</v>
      </c>
      <c r="H107" s="6" t="s">
        <v>56</v>
      </c>
      <c r="I107" s="8">
        <v>6.4000000000000001E-2</v>
      </c>
      <c r="J107" s="8">
        <v>3.1800000000000002E-2</v>
      </c>
      <c r="K107" s="7">
        <v>185472.15</v>
      </c>
      <c r="L107" s="7">
        <v>108.04</v>
      </c>
      <c r="M107" s="7">
        <v>200.38</v>
      </c>
      <c r="N107" s="8">
        <v>2.0000000000000001E-4</v>
      </c>
      <c r="O107" s="8">
        <v>8.0000000000000004E-4</v>
      </c>
      <c r="P107" s="38"/>
      <c r="Q107" s="41"/>
    </row>
    <row r="108" spans="1:17">
      <c r="A108" s="6" t="s">
        <v>251</v>
      </c>
      <c r="B108" s="18">
        <v>7480106</v>
      </c>
      <c r="C108" s="6" t="s">
        <v>138</v>
      </c>
      <c r="D108" s="6" t="s">
        <v>169</v>
      </c>
      <c r="E108" s="6" t="s">
        <v>140</v>
      </c>
      <c r="F108" s="6"/>
      <c r="G108" s="23">
        <v>4.3</v>
      </c>
      <c r="H108" s="6" t="s">
        <v>56</v>
      </c>
      <c r="I108" s="8">
        <v>3.8519999999999999E-2</v>
      </c>
      <c r="J108" s="8">
        <v>2.9900000000000003E-2</v>
      </c>
      <c r="K108" s="7">
        <v>64855</v>
      </c>
      <c r="L108" s="7">
        <v>103.72</v>
      </c>
      <c r="M108" s="7">
        <v>67.27</v>
      </c>
      <c r="N108" s="8">
        <v>1E-4</v>
      </c>
      <c r="O108" s="8">
        <v>2.9999999999999997E-4</v>
      </c>
      <c r="P108" s="38"/>
      <c r="Q108" s="41"/>
    </row>
    <row r="109" spans="1:17">
      <c r="A109" s="6" t="s">
        <v>252</v>
      </c>
      <c r="B109" s="18">
        <v>1120138</v>
      </c>
      <c r="C109" s="6" t="s">
        <v>157</v>
      </c>
      <c r="D109" s="6" t="s">
        <v>169</v>
      </c>
      <c r="E109" s="6" t="s">
        <v>140</v>
      </c>
      <c r="F109" s="6"/>
      <c r="G109" s="23">
        <v>4.03</v>
      </c>
      <c r="H109" s="6" t="s">
        <v>56</v>
      </c>
      <c r="I109" s="8">
        <v>5.7000000000000002E-2</v>
      </c>
      <c r="J109" s="8">
        <v>3.6799999999999999E-2</v>
      </c>
      <c r="K109" s="7">
        <v>319154</v>
      </c>
      <c r="L109" s="7">
        <v>110.95</v>
      </c>
      <c r="M109" s="7">
        <v>354.1</v>
      </c>
      <c r="N109" s="8">
        <v>4.0000000000000002E-4</v>
      </c>
      <c r="O109" s="8">
        <v>1.4000000000000002E-3</v>
      </c>
      <c r="P109" s="38"/>
      <c r="Q109" s="41"/>
    </row>
    <row r="110" spans="1:17">
      <c r="A110" s="6" t="s">
        <v>253</v>
      </c>
      <c r="B110" s="18">
        <v>1110931</v>
      </c>
      <c r="C110" s="6" t="s">
        <v>180</v>
      </c>
      <c r="D110" s="6" t="s">
        <v>169</v>
      </c>
      <c r="E110" s="6" t="s">
        <v>140</v>
      </c>
      <c r="F110" s="6"/>
      <c r="G110" s="23">
        <v>2.27</v>
      </c>
      <c r="H110" s="6" t="s">
        <v>56</v>
      </c>
      <c r="I110" s="8">
        <v>6.5000000000000002E-2</v>
      </c>
      <c r="J110" s="8">
        <v>3.0099999999999998E-2</v>
      </c>
      <c r="K110" s="7">
        <v>381155.88</v>
      </c>
      <c r="L110" s="7">
        <v>108.61</v>
      </c>
      <c r="M110" s="7">
        <v>413.97</v>
      </c>
      <c r="N110" s="8">
        <v>4.0000000000000002E-4</v>
      </c>
      <c r="O110" s="8">
        <v>1.6000000000000001E-3</v>
      </c>
      <c r="P110" s="38"/>
      <c r="Q110" s="41"/>
    </row>
    <row r="111" spans="1:17">
      <c r="A111" s="6" t="s">
        <v>254</v>
      </c>
      <c r="B111" s="18">
        <v>1114073</v>
      </c>
      <c r="C111" s="6" t="s">
        <v>182</v>
      </c>
      <c r="D111" s="6" t="s">
        <v>169</v>
      </c>
      <c r="E111" s="6" t="s">
        <v>140</v>
      </c>
      <c r="F111" s="6"/>
      <c r="G111" s="23">
        <v>5.68</v>
      </c>
      <c r="H111" s="6" t="s">
        <v>56</v>
      </c>
      <c r="I111" s="8">
        <v>4.3018000000000001E-2</v>
      </c>
      <c r="J111" s="8">
        <v>4.07E-2</v>
      </c>
      <c r="K111" s="7">
        <v>1027119</v>
      </c>
      <c r="L111" s="7">
        <v>99.66</v>
      </c>
      <c r="M111" s="7">
        <v>1023.63</v>
      </c>
      <c r="N111" s="8">
        <v>4.0000000000000002E-4</v>
      </c>
      <c r="O111" s="8">
        <v>4.0999999999999995E-3</v>
      </c>
      <c r="P111" s="38"/>
      <c r="Q111" s="41"/>
    </row>
    <row r="112" spans="1:17">
      <c r="A112" s="6" t="s">
        <v>255</v>
      </c>
      <c r="B112" s="18">
        <v>1120872</v>
      </c>
      <c r="C112" s="6" t="s">
        <v>256</v>
      </c>
      <c r="D112" s="6" t="s">
        <v>186</v>
      </c>
      <c r="E112" s="6" t="s">
        <v>143</v>
      </c>
      <c r="F112" s="6"/>
      <c r="G112" s="23">
        <v>3.99</v>
      </c>
      <c r="H112" s="6" t="s">
        <v>56</v>
      </c>
      <c r="I112" s="8">
        <v>6.5000000000000002E-2</v>
      </c>
      <c r="J112" s="8">
        <v>9.8000000000000004E-2</v>
      </c>
      <c r="K112" s="7">
        <v>27862</v>
      </c>
      <c r="L112" s="7">
        <v>90.25</v>
      </c>
      <c r="M112" s="7">
        <v>25.15</v>
      </c>
      <c r="N112" s="8">
        <v>1E-4</v>
      </c>
      <c r="O112" s="8">
        <v>1E-4</v>
      </c>
      <c r="P112" s="38"/>
      <c r="Q112" s="41"/>
    </row>
    <row r="113" spans="1:17">
      <c r="A113" s="6" t="s">
        <v>257</v>
      </c>
      <c r="B113" s="18">
        <v>6990170</v>
      </c>
      <c r="C113" s="6" t="s">
        <v>149</v>
      </c>
      <c r="D113" s="6" t="s">
        <v>186</v>
      </c>
      <c r="E113" s="6" t="s">
        <v>140</v>
      </c>
      <c r="F113" s="6"/>
      <c r="G113" s="23">
        <v>1.35</v>
      </c>
      <c r="H113" s="6" t="s">
        <v>56</v>
      </c>
      <c r="I113" s="8">
        <v>5.7000000000000002E-2</v>
      </c>
      <c r="J113" s="8">
        <v>3.3399999999999999E-2</v>
      </c>
      <c r="K113" s="7">
        <v>20220.330000000002</v>
      </c>
      <c r="L113" s="7">
        <v>103.81</v>
      </c>
      <c r="M113" s="7">
        <v>20.99</v>
      </c>
      <c r="N113" s="8">
        <v>1E-4</v>
      </c>
      <c r="O113" s="8">
        <v>1E-4</v>
      </c>
      <c r="P113" s="38"/>
      <c r="Q113" s="41"/>
    </row>
    <row r="114" spans="1:17">
      <c r="A114" s="6" t="s">
        <v>258</v>
      </c>
      <c r="B114" s="18">
        <v>1410232</v>
      </c>
      <c r="C114" s="6" t="s">
        <v>194</v>
      </c>
      <c r="D114" s="6" t="s">
        <v>186</v>
      </c>
      <c r="E114" s="6" t="s">
        <v>140</v>
      </c>
      <c r="F114" s="6"/>
      <c r="G114" s="23">
        <v>2.4300000000000002</v>
      </c>
      <c r="H114" s="6" t="s">
        <v>56</v>
      </c>
      <c r="I114" s="8">
        <v>5.4000000000000006E-2</v>
      </c>
      <c r="J114" s="8">
        <v>4.6100000000000002E-2</v>
      </c>
      <c r="K114" s="7">
        <v>179748.56</v>
      </c>
      <c r="L114" s="7">
        <v>102.13</v>
      </c>
      <c r="M114" s="7">
        <v>183.58</v>
      </c>
      <c r="N114" s="8">
        <v>5.0000000000000001E-4</v>
      </c>
      <c r="O114" s="8">
        <v>7.000000000000001E-4</v>
      </c>
      <c r="P114" s="38"/>
      <c r="Q114" s="41"/>
    </row>
    <row r="115" spans="1:17">
      <c r="A115" s="6" t="s">
        <v>259</v>
      </c>
      <c r="B115" s="18">
        <v>6080212</v>
      </c>
      <c r="C115" s="6" t="s">
        <v>182</v>
      </c>
      <c r="D115" s="6" t="s">
        <v>212</v>
      </c>
      <c r="E115" s="6" t="s">
        <v>140</v>
      </c>
      <c r="F115" s="6"/>
      <c r="G115" s="23">
        <v>2.27</v>
      </c>
      <c r="H115" s="6" t="s">
        <v>56</v>
      </c>
      <c r="I115" s="8">
        <v>5.5899999999999998E-2</v>
      </c>
      <c r="J115" s="8">
        <v>3.5799999999999998E-2</v>
      </c>
      <c r="K115" s="7">
        <v>1507260</v>
      </c>
      <c r="L115" s="7">
        <v>107.67</v>
      </c>
      <c r="M115" s="7">
        <v>1622.87</v>
      </c>
      <c r="N115" s="8">
        <v>6.0000000000000001E-3</v>
      </c>
      <c r="O115" s="8">
        <v>6.4000000000000003E-3</v>
      </c>
      <c r="P115" s="38"/>
      <c r="Q115" s="41"/>
    </row>
    <row r="116" spans="1:17">
      <c r="A116" s="6" t="s">
        <v>260</v>
      </c>
      <c r="B116" s="18">
        <v>5780085</v>
      </c>
      <c r="C116" s="6" t="s">
        <v>261</v>
      </c>
      <c r="D116" s="6" t="s">
        <v>227</v>
      </c>
      <c r="E116" s="6" t="s">
        <v>140</v>
      </c>
      <c r="F116" s="6"/>
      <c r="G116" s="23">
        <v>2.0099999999999998</v>
      </c>
      <c r="H116" s="6" t="s">
        <v>56</v>
      </c>
      <c r="I116" s="8">
        <v>7.3599999999999999E-2</v>
      </c>
      <c r="J116" s="8">
        <v>7.7199999999999991E-2</v>
      </c>
      <c r="K116" s="7">
        <v>62035</v>
      </c>
      <c r="L116" s="7">
        <v>101.5</v>
      </c>
      <c r="M116" s="7">
        <v>62.97</v>
      </c>
      <c r="N116" s="8">
        <v>5.0000000000000001E-4</v>
      </c>
      <c r="O116" s="8">
        <v>2.0000000000000001E-4</v>
      </c>
      <c r="P116" s="38"/>
      <c r="Q116" s="41"/>
    </row>
    <row r="117" spans="1:17">
      <c r="A117" s="6" t="s">
        <v>262</v>
      </c>
      <c r="B117" s="18">
        <v>6390249</v>
      </c>
      <c r="C117" s="6" t="s">
        <v>182</v>
      </c>
      <c r="D117" s="6" t="s">
        <v>227</v>
      </c>
      <c r="E117" s="6" t="s">
        <v>140</v>
      </c>
      <c r="F117" s="6"/>
      <c r="G117" s="23">
        <v>2.95</v>
      </c>
      <c r="H117" s="6" t="s">
        <v>56</v>
      </c>
      <c r="I117" s="8">
        <v>6.7000000000000004E-2</v>
      </c>
      <c r="J117" s="8">
        <v>0.11939999999999999</v>
      </c>
      <c r="K117" s="7">
        <v>69315.13</v>
      </c>
      <c r="L117" s="7">
        <v>86.51</v>
      </c>
      <c r="M117" s="7">
        <v>59.96</v>
      </c>
      <c r="N117" s="8">
        <v>1E-4</v>
      </c>
      <c r="O117" s="8">
        <v>2.0000000000000001E-4</v>
      </c>
      <c r="P117" s="38"/>
      <c r="Q117" s="41"/>
    </row>
    <row r="118" spans="1:17">
      <c r="A118" s="6" t="s">
        <v>263</v>
      </c>
      <c r="B118" s="18">
        <v>7560055</v>
      </c>
      <c r="C118" s="6" t="s">
        <v>180</v>
      </c>
      <c r="D118" s="6" t="s">
        <v>264</v>
      </c>
      <c r="E118" s="6" t="s">
        <v>143</v>
      </c>
      <c r="F118" s="6"/>
      <c r="G118" s="23">
        <v>5.6</v>
      </c>
      <c r="H118" s="6" t="s">
        <v>56</v>
      </c>
      <c r="I118" s="8">
        <v>6.7000000000000004E-2</v>
      </c>
      <c r="J118" s="8">
        <v>0.15079999999999999</v>
      </c>
      <c r="K118" s="7">
        <v>5137</v>
      </c>
      <c r="L118" s="7">
        <v>64.37</v>
      </c>
      <c r="M118" s="7">
        <v>3.31</v>
      </c>
      <c r="N118" s="8">
        <v>0</v>
      </c>
      <c r="O118" s="8">
        <v>0</v>
      </c>
      <c r="P118" s="38"/>
      <c r="Q118" s="41"/>
    </row>
    <row r="119" spans="1:17">
      <c r="A119" s="6" t="s">
        <v>265</v>
      </c>
      <c r="B119" s="18">
        <v>7980162</v>
      </c>
      <c r="C119" s="6" t="s">
        <v>182</v>
      </c>
      <c r="D119" s="6" t="s">
        <v>235</v>
      </c>
      <c r="E119" s="6" t="s">
        <v>140</v>
      </c>
      <c r="F119" s="6"/>
      <c r="G119" s="23">
        <v>2.4700000000000002</v>
      </c>
      <c r="H119" s="6" t="s">
        <v>56</v>
      </c>
      <c r="I119" s="8">
        <v>6.6000000000000003E-2</v>
      </c>
      <c r="J119" s="8">
        <v>0.3574</v>
      </c>
      <c r="K119" s="7">
        <v>230626.32</v>
      </c>
      <c r="L119" s="7">
        <v>51.34</v>
      </c>
      <c r="M119" s="7">
        <v>118.4</v>
      </c>
      <c r="N119" s="8">
        <v>4.0000000000000002E-4</v>
      </c>
      <c r="O119" s="8">
        <v>5.0000000000000001E-4</v>
      </c>
      <c r="P119" s="38"/>
      <c r="Q119" s="41"/>
    </row>
    <row r="120" spans="1:17">
      <c r="A120" s="16" t="s">
        <v>266</v>
      </c>
      <c r="B120" s="17"/>
      <c r="C120" s="16"/>
      <c r="D120" s="16"/>
      <c r="E120" s="16"/>
      <c r="F120" s="16"/>
      <c r="G120" s="25">
        <v>3.55</v>
      </c>
      <c r="H120" s="16"/>
      <c r="I120" s="22"/>
      <c r="J120" s="20">
        <v>4.4500000000000005E-2</v>
      </c>
      <c r="K120" s="19">
        <v>5620424.5</v>
      </c>
      <c r="M120" s="19">
        <v>5741.48</v>
      </c>
      <c r="O120" s="20">
        <v>2.2799999999999997E-2</v>
      </c>
      <c r="P120" s="38"/>
      <c r="Q120" s="41"/>
    </row>
    <row r="121" spans="1:17">
      <c r="G121" s="24"/>
      <c r="I121" s="22"/>
      <c r="P121" s="38"/>
      <c r="Q121" s="41"/>
    </row>
    <row r="122" spans="1:17">
      <c r="A122" s="16" t="s">
        <v>267</v>
      </c>
      <c r="B122" s="17"/>
      <c r="C122" s="16"/>
      <c r="D122" s="16"/>
      <c r="E122" s="16"/>
      <c r="F122" s="16"/>
      <c r="G122" s="24"/>
      <c r="H122" s="16"/>
      <c r="I122" s="22"/>
      <c r="P122" s="38"/>
      <c r="Q122" s="41"/>
    </row>
    <row r="123" spans="1:17">
      <c r="A123" s="6" t="s">
        <v>268</v>
      </c>
      <c r="B123" s="18">
        <v>2810224</v>
      </c>
      <c r="C123" s="6" t="s">
        <v>180</v>
      </c>
      <c r="D123" s="6" t="s">
        <v>139</v>
      </c>
      <c r="E123" s="6" t="s">
        <v>140</v>
      </c>
      <c r="F123" s="6"/>
      <c r="G123" s="23">
        <v>0.82</v>
      </c>
      <c r="H123" s="6" t="s">
        <v>56</v>
      </c>
      <c r="I123" s="8">
        <v>2.9428999999999997E-2</v>
      </c>
      <c r="J123" s="8">
        <v>1.5100000000000001E-2</v>
      </c>
      <c r="K123" s="7">
        <v>300000</v>
      </c>
      <c r="L123" s="7">
        <v>91.15</v>
      </c>
      <c r="M123" s="7">
        <v>273.45</v>
      </c>
      <c r="N123" s="8">
        <v>1E-3</v>
      </c>
      <c r="O123" s="8">
        <v>1.1000000000000001E-3</v>
      </c>
      <c r="P123" s="38"/>
      <c r="Q123" s="41"/>
    </row>
    <row r="124" spans="1:17">
      <c r="A124" s="6" t="s">
        <v>269</v>
      </c>
      <c r="B124" s="18">
        <v>1104918</v>
      </c>
      <c r="C124" s="6" t="s">
        <v>270</v>
      </c>
      <c r="D124" s="6" t="s">
        <v>142</v>
      </c>
      <c r="E124" s="6" t="s">
        <v>140</v>
      </c>
      <c r="F124" s="6"/>
      <c r="G124" s="23">
        <v>0.93</v>
      </c>
      <c r="H124" s="6" t="s">
        <v>56</v>
      </c>
      <c r="I124" s="8">
        <v>1.525E-2</v>
      </c>
      <c r="J124" s="8">
        <v>-8.6599999999999996E-2</v>
      </c>
      <c r="K124" s="7">
        <v>1070365</v>
      </c>
      <c r="L124" s="7">
        <v>99.42</v>
      </c>
      <c r="M124" s="7">
        <v>1064.1600000000001</v>
      </c>
      <c r="N124" s="8">
        <v>1.1000000000000001E-3</v>
      </c>
      <c r="O124" s="8">
        <v>4.1999999999999997E-3</v>
      </c>
      <c r="P124" s="38"/>
      <c r="Q124" s="41"/>
    </row>
    <row r="125" spans="1:17">
      <c r="A125" s="16" t="s">
        <v>271</v>
      </c>
      <c r="B125" s="17"/>
      <c r="C125" s="16"/>
      <c r="D125" s="16"/>
      <c r="E125" s="16"/>
      <c r="F125" s="16"/>
      <c r="G125" s="25">
        <v>0.91</v>
      </c>
      <c r="H125" s="16"/>
      <c r="I125" s="22"/>
      <c r="J125" s="20">
        <v>-6.5799999999999997E-2</v>
      </c>
      <c r="K125" s="19">
        <v>1370365</v>
      </c>
      <c r="M125" s="19">
        <v>1337.61</v>
      </c>
      <c r="O125" s="20">
        <v>5.3E-3</v>
      </c>
      <c r="P125" s="38"/>
      <c r="Q125" s="41"/>
    </row>
    <row r="126" spans="1:17">
      <c r="G126" s="24"/>
      <c r="I126" s="22"/>
      <c r="P126" s="38"/>
      <c r="Q126" s="41"/>
    </row>
    <row r="127" spans="1:17">
      <c r="A127" s="16" t="s">
        <v>272</v>
      </c>
      <c r="B127" s="17"/>
      <c r="C127" s="16"/>
      <c r="D127" s="16"/>
      <c r="E127" s="16"/>
      <c r="F127" s="16"/>
      <c r="G127" s="24"/>
      <c r="H127" s="16"/>
      <c r="I127" s="22"/>
      <c r="P127" s="38"/>
      <c r="Q127" s="41"/>
    </row>
    <row r="128" spans="1:17">
      <c r="A128" s="16" t="s">
        <v>273</v>
      </c>
      <c r="B128" s="17"/>
      <c r="C128" s="16"/>
      <c r="D128" s="16"/>
      <c r="E128" s="16"/>
      <c r="F128" s="16"/>
      <c r="G128" s="24"/>
      <c r="H128" s="16"/>
      <c r="I128" s="22"/>
      <c r="K128" s="19">
        <v>0</v>
      </c>
      <c r="M128" s="19">
        <v>0</v>
      </c>
      <c r="O128" s="20">
        <v>0</v>
      </c>
      <c r="P128" s="38"/>
      <c r="Q128" s="41"/>
    </row>
    <row r="129" spans="1:17">
      <c r="G129" s="24"/>
      <c r="I129" s="22"/>
      <c r="P129" s="38"/>
      <c r="Q129" s="41"/>
    </row>
    <row r="130" spans="1:17">
      <c r="A130" s="3" t="s">
        <v>274</v>
      </c>
      <c r="B130" s="15"/>
      <c r="C130" s="3"/>
      <c r="D130" s="3"/>
      <c r="E130" s="3"/>
      <c r="F130" s="3"/>
      <c r="G130" s="26">
        <v>4.46</v>
      </c>
      <c r="H130" s="3"/>
      <c r="I130" s="22"/>
      <c r="J130" s="11">
        <v>3.4799999999999998E-2</v>
      </c>
      <c r="K130" s="10">
        <v>32801574.300000001</v>
      </c>
      <c r="M130" s="10">
        <v>37151.08</v>
      </c>
      <c r="O130" s="11">
        <v>0.14730000000000001</v>
      </c>
      <c r="P130" s="38"/>
      <c r="Q130" s="41"/>
    </row>
    <row r="131" spans="1:17">
      <c r="G131" s="24"/>
      <c r="I131" s="22"/>
      <c r="P131" s="38"/>
      <c r="Q131" s="41"/>
    </row>
    <row r="132" spans="1:17">
      <c r="G132" s="24"/>
      <c r="I132" s="22"/>
      <c r="P132" s="38"/>
      <c r="Q132" s="41"/>
    </row>
    <row r="133" spans="1:17">
      <c r="A133" s="3" t="s">
        <v>275</v>
      </c>
      <c r="B133" s="15"/>
      <c r="C133" s="3"/>
      <c r="D133" s="3"/>
      <c r="E133" s="3"/>
      <c r="F133" s="3"/>
      <c r="G133" s="24"/>
      <c r="H133" s="3"/>
      <c r="I133" s="22"/>
      <c r="P133" s="38"/>
      <c r="Q133" s="41"/>
    </row>
    <row r="134" spans="1:17">
      <c r="A134" s="16" t="s">
        <v>276</v>
      </c>
      <c r="B134" s="17"/>
      <c r="C134" s="16"/>
      <c r="D134" s="16"/>
      <c r="E134" s="16"/>
      <c r="F134" s="16"/>
      <c r="G134" s="24"/>
      <c r="H134" s="16"/>
      <c r="I134" s="22"/>
      <c r="P134" s="38"/>
      <c r="Q134" s="41"/>
    </row>
    <row r="135" spans="1:17">
      <c r="A135" s="16" t="s">
        <v>277</v>
      </c>
      <c r="B135" s="17"/>
      <c r="C135" s="16"/>
      <c r="D135" s="16"/>
      <c r="E135" s="16"/>
      <c r="F135" s="16"/>
      <c r="G135" s="24"/>
      <c r="H135" s="16"/>
      <c r="I135" s="22"/>
      <c r="K135" s="19">
        <v>0</v>
      </c>
      <c r="M135" s="19">
        <v>0</v>
      </c>
      <c r="O135" s="20">
        <v>0</v>
      </c>
      <c r="P135" s="38"/>
      <c r="Q135" s="41"/>
    </row>
    <row r="136" spans="1:17">
      <c r="G136" s="24"/>
      <c r="I136" s="22"/>
      <c r="P136" s="38"/>
      <c r="Q136" s="41"/>
    </row>
    <row r="137" spans="1:17">
      <c r="A137" s="16" t="s">
        <v>278</v>
      </c>
      <c r="B137" s="17"/>
      <c r="C137" s="16"/>
      <c r="D137" s="16"/>
      <c r="E137" s="16"/>
      <c r="F137" s="16"/>
      <c r="G137" s="24"/>
      <c r="H137" s="16"/>
      <c r="I137" s="22"/>
      <c r="P137" s="38"/>
      <c r="Q137" s="41"/>
    </row>
    <row r="138" spans="1:17">
      <c r="A138" s="16" t="s">
        <v>279</v>
      </c>
      <c r="B138" s="17"/>
      <c r="C138" s="16"/>
      <c r="D138" s="16"/>
      <c r="E138" s="16"/>
      <c r="F138" s="16"/>
      <c r="G138" s="24"/>
      <c r="H138" s="16"/>
      <c r="I138" s="22"/>
      <c r="K138" s="19">
        <v>0</v>
      </c>
      <c r="M138" s="19">
        <v>0</v>
      </c>
      <c r="O138" s="20">
        <v>0</v>
      </c>
      <c r="P138" s="38"/>
      <c r="Q138" s="41"/>
    </row>
    <row r="139" spans="1:17">
      <c r="G139" s="24"/>
      <c r="I139" s="22"/>
      <c r="P139" s="38"/>
      <c r="Q139" s="41"/>
    </row>
    <row r="140" spans="1:17">
      <c r="A140" s="3" t="s">
        <v>280</v>
      </c>
      <c r="B140" s="15"/>
      <c r="C140" s="3"/>
      <c r="D140" s="3"/>
      <c r="E140" s="3"/>
      <c r="F140" s="3"/>
      <c r="G140" s="24"/>
      <c r="H140" s="3"/>
      <c r="I140" s="22"/>
      <c r="K140" s="10">
        <v>0</v>
      </c>
      <c r="M140" s="10">
        <v>0</v>
      </c>
      <c r="O140" s="11">
        <v>0</v>
      </c>
      <c r="P140" s="38"/>
      <c r="Q140" s="41"/>
    </row>
    <row r="141" spans="1:17">
      <c r="G141" s="24"/>
      <c r="P141" s="38"/>
      <c r="Q141" s="41"/>
    </row>
    <row r="142" spans="1:17">
      <c r="G142" s="24"/>
      <c r="P142" s="38"/>
      <c r="Q142" s="41"/>
    </row>
    <row r="143" spans="1:17">
      <c r="A143" s="3" t="s">
        <v>281</v>
      </c>
      <c r="B143" s="15"/>
      <c r="C143" s="3"/>
      <c r="D143" s="3"/>
      <c r="E143" s="3"/>
      <c r="F143" s="3"/>
      <c r="G143" s="26">
        <v>4.46</v>
      </c>
      <c r="H143" s="3"/>
      <c r="J143" s="11">
        <v>3.4799999999999998E-2</v>
      </c>
      <c r="K143" s="10">
        <v>32801574.300000001</v>
      </c>
      <c r="M143" s="10">
        <v>37151.08</v>
      </c>
      <c r="O143" s="11">
        <v>0.14730000000000001</v>
      </c>
      <c r="P143" s="38"/>
      <c r="Q143" s="41"/>
    </row>
    <row r="144" spans="1:17">
      <c r="G144" s="24"/>
    </row>
    <row r="145" spans="1:8">
      <c r="G145" s="24"/>
    </row>
    <row r="146" spans="1:8">
      <c r="A146" s="6" t="s">
        <v>77</v>
      </c>
      <c r="B146" s="18"/>
      <c r="C146" s="6"/>
      <c r="D146" s="6"/>
      <c r="E146" s="6"/>
      <c r="F146" s="6"/>
      <c r="G146" s="24"/>
      <c r="H146" s="6"/>
    </row>
    <row r="147" spans="1:8">
      <c r="G147" s="24"/>
    </row>
    <row r="148" spans="1:8">
      <c r="G148" s="24"/>
    </row>
    <row r="149" spans="1:8">
      <c r="G149" s="24"/>
    </row>
    <row r="150" spans="1:8">
      <c r="A15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M166"/>
  <sheetViews>
    <sheetView rightToLeft="1" workbookViewId="0"/>
  </sheetViews>
  <sheetFormatPr defaultColWidth="9.28515625" defaultRowHeight="12.75"/>
  <cols>
    <col min="1" max="1" width="4.28515625" style="34" customWidth="1"/>
    <col min="2" max="2" width="32.42578125" customWidth="1"/>
    <col min="3" max="3" width="14.5703125" bestFit="1" customWidth="1"/>
    <col min="4" max="4" width="36.5703125" bestFit="1" customWidth="1"/>
    <col min="5" max="5" width="9.7109375" bestFit="1" customWidth="1"/>
    <col min="6" max="6" width="11.7109375" bestFit="1" customWidth="1"/>
    <col min="7" max="7" width="10.140625" bestFit="1" customWidth="1"/>
    <col min="8" max="8" width="9.140625" bestFit="1" customWidth="1"/>
    <col min="9" max="9" width="19.28515625" bestFit="1" customWidth="1"/>
    <col min="10" max="10" width="16.5703125" bestFit="1" customWidth="1"/>
    <col min="12" max="12" width="23.28515625" bestFit="1" customWidth="1"/>
  </cols>
  <sheetData>
    <row r="2" spans="2:12" ht="18">
      <c r="B2" s="1" t="s">
        <v>0</v>
      </c>
    </row>
    <row r="4" spans="2:12" ht="18">
      <c r="B4" s="1" t="s">
        <v>282</v>
      </c>
    </row>
    <row r="7" spans="2:12">
      <c r="B7" s="3" t="s">
        <v>40</v>
      </c>
      <c r="C7" s="3" t="s">
        <v>41</v>
      </c>
      <c r="D7" s="3" t="s">
        <v>114</v>
      </c>
      <c r="E7" s="3" t="s">
        <v>45</v>
      </c>
      <c r="F7" s="3" t="s">
        <v>81</v>
      </c>
      <c r="G7" s="3" t="s">
        <v>33</v>
      </c>
      <c r="H7" s="3" t="s">
        <v>48</v>
      </c>
      <c r="I7" s="3" t="s">
        <v>82</v>
      </c>
      <c r="J7" s="3" t="s">
        <v>49</v>
      </c>
    </row>
    <row r="8" spans="2:12" ht="13.5" thickBot="1">
      <c r="B8" s="4"/>
      <c r="C8" s="4"/>
      <c r="D8" s="4"/>
      <c r="E8" s="4"/>
      <c r="F8" s="4" t="s">
        <v>85</v>
      </c>
      <c r="G8" s="4" t="s">
        <v>1097</v>
      </c>
      <c r="H8" s="4" t="s">
        <v>51</v>
      </c>
      <c r="I8" s="4" t="s">
        <v>50</v>
      </c>
      <c r="J8" s="4" t="s">
        <v>50</v>
      </c>
    </row>
    <row r="11" spans="2:12">
      <c r="B11" s="3" t="s">
        <v>283</v>
      </c>
      <c r="C11" s="15"/>
      <c r="D11" s="3"/>
      <c r="E11" s="3"/>
    </row>
    <row r="14" spans="2:12">
      <c r="B14" s="3" t="s">
        <v>284</v>
      </c>
      <c r="C14" s="15"/>
      <c r="D14" s="3"/>
      <c r="E14" s="3"/>
    </row>
    <row r="15" spans="2:12">
      <c r="B15" s="16" t="s">
        <v>285</v>
      </c>
      <c r="C15" s="17"/>
      <c r="D15" s="16"/>
      <c r="E15" s="16"/>
    </row>
    <row r="16" spans="2:12">
      <c r="B16" s="6" t="s">
        <v>286</v>
      </c>
      <c r="C16" s="18">
        <v>691212</v>
      </c>
      <c r="D16" s="6" t="s">
        <v>138</v>
      </c>
      <c r="E16" s="6" t="s">
        <v>56</v>
      </c>
      <c r="F16" s="7">
        <v>65746.759999999995</v>
      </c>
      <c r="G16" s="7">
        <v>614</v>
      </c>
      <c r="H16" s="7">
        <v>403.69</v>
      </c>
      <c r="I16" s="8">
        <v>1E-4</v>
      </c>
      <c r="J16" s="8">
        <v>1.6000000000000001E-3</v>
      </c>
      <c r="K16" s="38"/>
      <c r="L16" s="38"/>
    </row>
    <row r="17" spans="1:12">
      <c r="B17" s="6" t="s">
        <v>287</v>
      </c>
      <c r="C17" s="18">
        <v>604611</v>
      </c>
      <c r="D17" s="6" t="s">
        <v>138</v>
      </c>
      <c r="E17" s="6" t="s">
        <v>56</v>
      </c>
      <c r="F17" s="7">
        <v>101533</v>
      </c>
      <c r="G17" s="7">
        <v>1267</v>
      </c>
      <c r="H17" s="7">
        <v>1286.42</v>
      </c>
      <c r="I17" s="8">
        <v>1E-4</v>
      </c>
      <c r="J17" s="8">
        <v>5.1000000000000004E-3</v>
      </c>
      <c r="K17" s="38"/>
      <c r="L17" s="38"/>
    </row>
    <row r="18" spans="1:12">
      <c r="B18" s="6" t="s">
        <v>288</v>
      </c>
      <c r="C18" s="18">
        <v>695437</v>
      </c>
      <c r="D18" s="6" t="s">
        <v>138</v>
      </c>
      <c r="E18" s="6" t="s">
        <v>56</v>
      </c>
      <c r="F18" s="7">
        <v>19550</v>
      </c>
      <c r="G18" s="7">
        <v>3849</v>
      </c>
      <c r="H18" s="7">
        <v>752.48</v>
      </c>
      <c r="I18" s="8">
        <v>1E-4</v>
      </c>
      <c r="J18" s="8">
        <v>3.0000000000000001E-3</v>
      </c>
      <c r="K18" s="38"/>
      <c r="L18" s="38"/>
    </row>
    <row r="19" spans="1:12">
      <c r="B19" s="6" t="s">
        <v>289</v>
      </c>
      <c r="C19" s="18">
        <v>662577</v>
      </c>
      <c r="D19" s="6" t="s">
        <v>138</v>
      </c>
      <c r="E19" s="6" t="s">
        <v>56</v>
      </c>
      <c r="F19" s="7">
        <v>221573</v>
      </c>
      <c r="G19" s="7">
        <v>1595</v>
      </c>
      <c r="H19" s="7">
        <v>3534.09</v>
      </c>
      <c r="I19" s="8">
        <v>2.0000000000000001E-4</v>
      </c>
      <c r="J19" s="8">
        <v>1.3999999999999999E-2</v>
      </c>
      <c r="K19" s="38"/>
      <c r="L19" s="38"/>
    </row>
    <row r="20" spans="1:12">
      <c r="B20" s="6" t="s">
        <v>290</v>
      </c>
      <c r="C20" s="18">
        <v>126011</v>
      </c>
      <c r="D20" s="6" t="s">
        <v>149</v>
      </c>
      <c r="E20" s="6" t="s">
        <v>56</v>
      </c>
      <c r="F20" s="7">
        <v>2291.35</v>
      </c>
      <c r="G20" s="7">
        <v>4850</v>
      </c>
      <c r="H20" s="7">
        <v>111.13</v>
      </c>
      <c r="I20" s="8">
        <v>0</v>
      </c>
      <c r="J20" s="8">
        <v>4.0000000000000002E-4</v>
      </c>
      <c r="K20" s="38"/>
      <c r="L20" s="38"/>
    </row>
    <row r="21" spans="1:12">
      <c r="B21" s="6" t="s">
        <v>291</v>
      </c>
      <c r="C21" s="18">
        <v>1081124</v>
      </c>
      <c r="D21" s="6" t="s">
        <v>270</v>
      </c>
      <c r="E21" s="6" t="s">
        <v>56</v>
      </c>
      <c r="F21" s="7">
        <v>1294</v>
      </c>
      <c r="G21" s="7">
        <v>14920</v>
      </c>
      <c r="H21" s="7">
        <v>193.06</v>
      </c>
      <c r="I21" s="8">
        <v>0</v>
      </c>
      <c r="J21" s="8">
        <v>8.0000000000000004E-4</v>
      </c>
      <c r="K21" s="38"/>
      <c r="L21" s="38"/>
    </row>
    <row r="22" spans="1:12">
      <c r="B22" s="6" t="s">
        <v>292</v>
      </c>
      <c r="C22" s="18">
        <v>1082544</v>
      </c>
      <c r="D22" s="6" t="s">
        <v>270</v>
      </c>
      <c r="E22" s="6" t="s">
        <v>56</v>
      </c>
      <c r="F22" s="7">
        <v>1354</v>
      </c>
      <c r="G22" s="7">
        <v>12210</v>
      </c>
      <c r="H22" s="7">
        <v>165.32</v>
      </c>
      <c r="I22" s="8">
        <v>0</v>
      </c>
      <c r="J22" s="8">
        <v>7.000000000000001E-4</v>
      </c>
      <c r="K22" s="38"/>
      <c r="L22" s="38"/>
    </row>
    <row r="23" spans="1:12">
      <c r="B23" s="6" t="s">
        <v>293</v>
      </c>
      <c r="C23" s="18">
        <v>1101732</v>
      </c>
      <c r="D23" s="6" t="s">
        <v>270</v>
      </c>
      <c r="E23" s="6" t="s">
        <v>56</v>
      </c>
      <c r="F23" s="7">
        <v>4861</v>
      </c>
      <c r="G23" s="7">
        <v>22490</v>
      </c>
      <c r="H23" s="7">
        <v>1093.24</v>
      </c>
      <c r="I23" s="8">
        <v>1E-4</v>
      </c>
      <c r="J23" s="8">
        <v>4.3E-3</v>
      </c>
      <c r="K23" s="38"/>
      <c r="L23" s="38"/>
    </row>
    <row r="24" spans="1:12">
      <c r="B24" s="6" t="s">
        <v>294</v>
      </c>
      <c r="C24" s="18">
        <v>273011</v>
      </c>
      <c r="D24" s="6" t="s">
        <v>270</v>
      </c>
      <c r="E24" s="6" t="s">
        <v>56</v>
      </c>
      <c r="F24" s="7">
        <v>6428</v>
      </c>
      <c r="G24" s="7">
        <v>12310</v>
      </c>
      <c r="H24" s="7">
        <v>791.29</v>
      </c>
      <c r="I24" s="8">
        <v>1E-4</v>
      </c>
      <c r="J24" s="8">
        <v>3.0999999999999999E-3</v>
      </c>
      <c r="K24" s="38"/>
      <c r="L24" s="38"/>
    </row>
    <row r="25" spans="1:12">
      <c r="B25" s="6" t="s">
        <v>295</v>
      </c>
      <c r="C25" s="18">
        <v>629014</v>
      </c>
      <c r="D25" s="6" t="s">
        <v>180</v>
      </c>
      <c r="E25" s="6" t="s">
        <v>56</v>
      </c>
      <c r="F25" s="7">
        <v>13578</v>
      </c>
      <c r="G25" s="7">
        <v>13890</v>
      </c>
      <c r="H25" s="7">
        <v>1885.98</v>
      </c>
      <c r="I25" s="8">
        <v>0</v>
      </c>
      <c r="J25" s="8">
        <v>7.4999999999999997E-3</v>
      </c>
      <c r="K25" s="38"/>
      <c r="L25" s="38"/>
    </row>
    <row r="26" spans="1:12">
      <c r="B26" s="6" t="s">
        <v>296</v>
      </c>
      <c r="C26" s="18">
        <v>281014</v>
      </c>
      <c r="D26" s="6" t="s">
        <v>180</v>
      </c>
      <c r="E26" s="6" t="s">
        <v>56</v>
      </c>
      <c r="F26" s="7">
        <v>41098</v>
      </c>
      <c r="G26" s="7">
        <v>4464</v>
      </c>
      <c r="H26" s="7">
        <v>1834.61</v>
      </c>
      <c r="I26" s="8">
        <v>0</v>
      </c>
      <c r="J26" s="8">
        <v>7.3000000000000001E-3</v>
      </c>
      <c r="K26" s="38"/>
      <c r="L26" s="38"/>
    </row>
    <row r="27" spans="1:12">
      <c r="B27" s="6" t="s">
        <v>297</v>
      </c>
      <c r="C27" s="18">
        <v>1092428</v>
      </c>
      <c r="D27" s="6" t="s">
        <v>180</v>
      </c>
      <c r="E27" s="6" t="s">
        <v>56</v>
      </c>
      <c r="F27" s="7">
        <v>4162.63</v>
      </c>
      <c r="G27" s="7">
        <v>38410</v>
      </c>
      <c r="H27" s="7">
        <v>1598.87</v>
      </c>
      <c r="I27" s="8">
        <v>0</v>
      </c>
      <c r="J27" s="8">
        <v>6.3E-3</v>
      </c>
      <c r="K27" s="38"/>
      <c r="L27" s="38"/>
    </row>
    <row r="28" spans="1:12">
      <c r="B28" s="6" t="s">
        <v>298</v>
      </c>
      <c r="C28" s="18">
        <v>576017</v>
      </c>
      <c r="D28" s="6" t="s">
        <v>182</v>
      </c>
      <c r="E28" s="6" t="s">
        <v>56</v>
      </c>
      <c r="F28" s="7">
        <v>243</v>
      </c>
      <c r="G28" s="7">
        <v>243500</v>
      </c>
      <c r="H28" s="7">
        <v>591.71</v>
      </c>
      <c r="I28" s="8">
        <v>0</v>
      </c>
      <c r="J28" s="8">
        <v>2.3E-3</v>
      </c>
      <c r="K28" s="38"/>
      <c r="L28" s="38"/>
    </row>
    <row r="29" spans="1:12">
      <c r="B29" s="6" t="s">
        <v>299</v>
      </c>
      <c r="C29" s="18">
        <v>1100007</v>
      </c>
      <c r="D29" s="6" t="s">
        <v>182</v>
      </c>
      <c r="E29" s="6" t="s">
        <v>56</v>
      </c>
      <c r="F29" s="7">
        <v>220</v>
      </c>
      <c r="G29" s="7">
        <v>55880</v>
      </c>
      <c r="H29" s="7">
        <v>122.94</v>
      </c>
      <c r="I29" s="8">
        <v>0</v>
      </c>
      <c r="J29" s="8">
        <v>5.0000000000000001E-4</v>
      </c>
      <c r="K29" s="38"/>
      <c r="L29" s="38"/>
    </row>
    <row r="30" spans="1:12">
      <c r="A30" s="34" t="s">
        <v>1101</v>
      </c>
      <c r="B30" s="6" t="s">
        <v>300</v>
      </c>
      <c r="C30" s="18">
        <v>268011</v>
      </c>
      <c r="D30" s="6" t="s">
        <v>301</v>
      </c>
      <c r="E30" s="6" t="s">
        <v>56</v>
      </c>
      <c r="F30" s="7">
        <v>206361</v>
      </c>
      <c r="G30" s="7">
        <v>257.89999999999998</v>
      </c>
      <c r="H30" s="7">
        <v>532.21</v>
      </c>
      <c r="I30" s="8">
        <v>1E-4</v>
      </c>
      <c r="J30" s="8">
        <v>2.0999999999999999E-3</v>
      </c>
      <c r="K30" s="38"/>
      <c r="L30" s="38"/>
    </row>
    <row r="31" spans="1:12">
      <c r="A31" s="34" t="s">
        <v>1101</v>
      </c>
      <c r="B31" s="6" t="s">
        <v>302</v>
      </c>
      <c r="C31" s="18">
        <v>475020</v>
      </c>
      <c r="D31" s="6" t="s">
        <v>301</v>
      </c>
      <c r="E31" s="6" t="s">
        <v>56</v>
      </c>
      <c r="F31" s="7">
        <v>24725</v>
      </c>
      <c r="G31" s="7">
        <v>1500</v>
      </c>
      <c r="H31" s="7">
        <v>370.88</v>
      </c>
      <c r="I31" s="8">
        <v>0</v>
      </c>
      <c r="J31" s="8">
        <v>1.5E-3</v>
      </c>
      <c r="K31" s="38"/>
      <c r="L31" s="38"/>
    </row>
    <row r="32" spans="1:12">
      <c r="B32" s="6" t="s">
        <v>303</v>
      </c>
      <c r="C32" s="18">
        <v>232017</v>
      </c>
      <c r="D32" s="6" t="s">
        <v>301</v>
      </c>
      <c r="E32" s="6" t="s">
        <v>56</v>
      </c>
      <c r="F32" s="7">
        <v>1415503.58</v>
      </c>
      <c r="G32" s="7">
        <v>60.5</v>
      </c>
      <c r="H32" s="7">
        <v>856.38</v>
      </c>
      <c r="I32" s="8">
        <v>1E-4</v>
      </c>
      <c r="J32" s="8">
        <v>3.4000000000000002E-3</v>
      </c>
      <c r="K32" s="38"/>
      <c r="L32" s="38"/>
    </row>
    <row r="33" spans="2:12">
      <c r="B33" s="6" t="s">
        <v>304</v>
      </c>
      <c r="C33" s="18">
        <v>230011</v>
      </c>
      <c r="D33" s="6" t="s">
        <v>163</v>
      </c>
      <c r="E33" s="6" t="s">
        <v>56</v>
      </c>
      <c r="F33" s="7">
        <v>350211</v>
      </c>
      <c r="G33" s="7">
        <v>427</v>
      </c>
      <c r="H33" s="7">
        <v>1495.4</v>
      </c>
      <c r="I33" s="8">
        <v>1E-4</v>
      </c>
      <c r="J33" s="8">
        <v>5.8999999999999999E-3</v>
      </c>
      <c r="K33" s="38"/>
      <c r="L33" s="38"/>
    </row>
    <row r="34" spans="2:12">
      <c r="B34" s="6" t="s">
        <v>305</v>
      </c>
      <c r="C34" s="18">
        <v>1101534</v>
      </c>
      <c r="D34" s="6" t="s">
        <v>163</v>
      </c>
      <c r="E34" s="6" t="s">
        <v>56</v>
      </c>
      <c r="F34" s="7">
        <v>8055</v>
      </c>
      <c r="G34" s="7">
        <v>3075</v>
      </c>
      <c r="H34" s="7">
        <v>247.69</v>
      </c>
      <c r="I34" s="8">
        <v>1E-4</v>
      </c>
      <c r="J34" s="8">
        <v>1E-3</v>
      </c>
      <c r="K34" s="38"/>
      <c r="L34" s="38"/>
    </row>
    <row r="35" spans="2:12">
      <c r="B35" s="6" t="s">
        <v>306</v>
      </c>
      <c r="C35" s="18">
        <v>1083484</v>
      </c>
      <c r="D35" s="6" t="s">
        <v>163</v>
      </c>
      <c r="E35" s="6" t="s">
        <v>56</v>
      </c>
      <c r="F35" s="7">
        <v>12597</v>
      </c>
      <c r="G35" s="7">
        <v>2241</v>
      </c>
      <c r="H35" s="7">
        <v>282.3</v>
      </c>
      <c r="I35" s="8">
        <v>1E-4</v>
      </c>
      <c r="J35" s="8">
        <v>1.1000000000000001E-3</v>
      </c>
      <c r="K35" s="38"/>
      <c r="L35" s="38"/>
    </row>
    <row r="36" spans="2:12">
      <c r="B36" s="16" t="s">
        <v>307</v>
      </c>
      <c r="C36" s="17"/>
      <c r="D36" s="16"/>
      <c r="E36" s="16"/>
      <c r="F36" s="19">
        <v>2501385.3199999998</v>
      </c>
      <c r="H36" s="19">
        <v>18149.68</v>
      </c>
      <c r="J36" s="20">
        <v>7.2000000000000008E-2</v>
      </c>
      <c r="K36" s="38"/>
      <c r="L36" s="38"/>
    </row>
    <row r="37" spans="2:12">
      <c r="K37" s="38"/>
      <c r="L37" s="38"/>
    </row>
    <row r="38" spans="2:12">
      <c r="B38" s="16" t="s">
        <v>308</v>
      </c>
      <c r="C38" s="17"/>
      <c r="D38" s="16"/>
      <c r="E38" s="16"/>
      <c r="K38" s="38"/>
      <c r="L38" s="38"/>
    </row>
    <row r="39" spans="2:12">
      <c r="B39" s="6" t="s">
        <v>309</v>
      </c>
      <c r="C39" s="18">
        <v>722314</v>
      </c>
      <c r="D39" s="6" t="s">
        <v>138</v>
      </c>
      <c r="E39" s="6" t="s">
        <v>56</v>
      </c>
      <c r="F39" s="7">
        <v>2990</v>
      </c>
      <c r="G39" s="7">
        <v>1224</v>
      </c>
      <c r="H39" s="7">
        <v>36.6</v>
      </c>
      <c r="I39" s="8">
        <v>0</v>
      </c>
      <c r="J39" s="8">
        <v>1E-4</v>
      </c>
      <c r="K39" s="38"/>
      <c r="L39" s="38"/>
    </row>
    <row r="40" spans="2:12">
      <c r="B40" s="6" t="s">
        <v>310</v>
      </c>
      <c r="C40" s="18">
        <v>601013</v>
      </c>
      <c r="D40" s="6" t="s">
        <v>138</v>
      </c>
      <c r="E40" s="6" t="s">
        <v>56</v>
      </c>
      <c r="F40" s="7">
        <v>16</v>
      </c>
      <c r="G40" s="7">
        <v>562700</v>
      </c>
      <c r="H40" s="7">
        <v>90.03</v>
      </c>
      <c r="I40" s="8">
        <v>2.0000000000000001E-4</v>
      </c>
      <c r="J40" s="8">
        <v>4.0000000000000002E-4</v>
      </c>
      <c r="K40" s="38"/>
      <c r="L40" s="38"/>
    </row>
    <row r="41" spans="2:12">
      <c r="B41" s="6" t="s">
        <v>311</v>
      </c>
      <c r="C41" s="18">
        <v>585018</v>
      </c>
      <c r="D41" s="6" t="s">
        <v>157</v>
      </c>
      <c r="E41" s="6" t="s">
        <v>56</v>
      </c>
      <c r="F41" s="7">
        <v>1357</v>
      </c>
      <c r="G41" s="7">
        <v>16670</v>
      </c>
      <c r="H41" s="7">
        <v>226.21</v>
      </c>
      <c r="I41" s="8">
        <v>1E-4</v>
      </c>
      <c r="J41" s="8">
        <v>8.9999999999999998E-4</v>
      </c>
      <c r="K41" s="38"/>
      <c r="L41" s="38"/>
    </row>
    <row r="42" spans="2:12">
      <c r="B42" s="6" t="s">
        <v>312</v>
      </c>
      <c r="C42" s="18">
        <v>224014</v>
      </c>
      <c r="D42" s="6" t="s">
        <v>157</v>
      </c>
      <c r="E42" s="6" t="s">
        <v>56</v>
      </c>
      <c r="F42" s="7">
        <v>2525</v>
      </c>
      <c r="G42" s="7">
        <v>5534</v>
      </c>
      <c r="H42" s="7">
        <v>139.72999999999999</v>
      </c>
      <c r="I42" s="8">
        <v>0</v>
      </c>
      <c r="J42" s="8">
        <v>5.9999999999999995E-4</v>
      </c>
      <c r="K42" s="38"/>
      <c r="L42" s="38"/>
    </row>
    <row r="43" spans="2:12">
      <c r="B43" s="6" t="s">
        <v>313</v>
      </c>
      <c r="C43" s="18">
        <v>1081165</v>
      </c>
      <c r="D43" s="6" t="s">
        <v>157</v>
      </c>
      <c r="E43" s="6" t="s">
        <v>56</v>
      </c>
      <c r="F43" s="7">
        <v>20228</v>
      </c>
      <c r="G43" s="7">
        <v>577</v>
      </c>
      <c r="H43" s="7">
        <v>116.72</v>
      </c>
      <c r="I43" s="8">
        <v>0</v>
      </c>
      <c r="J43" s="8">
        <v>5.0000000000000001E-4</v>
      </c>
      <c r="K43" s="38"/>
      <c r="L43" s="38"/>
    </row>
    <row r="44" spans="2:12">
      <c r="B44" s="6" t="s">
        <v>314</v>
      </c>
      <c r="C44" s="18">
        <v>1096148</v>
      </c>
      <c r="D44" s="6" t="s">
        <v>256</v>
      </c>
      <c r="E44" s="6" t="s">
        <v>56</v>
      </c>
      <c r="F44" s="7">
        <v>3619</v>
      </c>
      <c r="G44" s="7">
        <v>949</v>
      </c>
      <c r="H44" s="7">
        <v>34.340000000000003</v>
      </c>
      <c r="I44" s="8">
        <v>1E-4</v>
      </c>
      <c r="J44" s="8">
        <v>1E-4</v>
      </c>
      <c r="K44" s="38"/>
      <c r="L44" s="38"/>
    </row>
    <row r="45" spans="2:12">
      <c r="B45" s="6" t="s">
        <v>315</v>
      </c>
      <c r="C45" s="18">
        <v>777037</v>
      </c>
      <c r="D45" s="6" t="s">
        <v>256</v>
      </c>
      <c r="E45" s="6" t="s">
        <v>56</v>
      </c>
      <c r="F45" s="7">
        <v>6623</v>
      </c>
      <c r="G45" s="7">
        <v>1046</v>
      </c>
      <c r="H45" s="7">
        <v>69.28</v>
      </c>
      <c r="I45" s="8">
        <v>0</v>
      </c>
      <c r="J45" s="8">
        <v>2.9999999999999997E-4</v>
      </c>
      <c r="K45" s="38"/>
      <c r="L45" s="38"/>
    </row>
    <row r="46" spans="2:12">
      <c r="B46" s="6" t="s">
        <v>316</v>
      </c>
      <c r="C46" s="18">
        <v>1081868</v>
      </c>
      <c r="D46" s="6" t="s">
        <v>194</v>
      </c>
      <c r="E46" s="6" t="s">
        <v>56</v>
      </c>
      <c r="F46" s="7">
        <v>1005</v>
      </c>
      <c r="G46" s="7">
        <v>5005</v>
      </c>
      <c r="H46" s="7">
        <v>50.3</v>
      </c>
      <c r="I46" s="8">
        <v>0</v>
      </c>
      <c r="J46" s="8">
        <v>2.0000000000000001E-4</v>
      </c>
      <c r="K46" s="38"/>
      <c r="L46" s="38"/>
    </row>
    <row r="47" spans="2:12">
      <c r="B47" s="6" t="s">
        <v>317</v>
      </c>
      <c r="C47" s="18">
        <v>1099654</v>
      </c>
      <c r="D47" s="6" t="s">
        <v>318</v>
      </c>
      <c r="E47" s="6" t="s">
        <v>56</v>
      </c>
      <c r="F47" s="7">
        <v>2596</v>
      </c>
      <c r="G47" s="7">
        <v>6483</v>
      </c>
      <c r="H47" s="7">
        <v>168.3</v>
      </c>
      <c r="I47" s="8">
        <v>1E-4</v>
      </c>
      <c r="J47" s="8">
        <v>7.000000000000001E-4</v>
      </c>
      <c r="K47" s="38"/>
      <c r="L47" s="38"/>
    </row>
    <row r="48" spans="2:12">
      <c r="B48" s="6" t="s">
        <v>319</v>
      </c>
      <c r="C48" s="18">
        <v>1101666</v>
      </c>
      <c r="D48" s="6" t="s">
        <v>318</v>
      </c>
      <c r="E48" s="6" t="s">
        <v>56</v>
      </c>
      <c r="F48" s="7">
        <v>9464</v>
      </c>
      <c r="G48" s="7">
        <v>2129</v>
      </c>
      <c r="H48" s="7">
        <v>201.49</v>
      </c>
      <c r="I48" s="8">
        <v>2.0000000000000001E-4</v>
      </c>
      <c r="J48" s="8">
        <v>8.0000000000000004E-4</v>
      </c>
      <c r="K48" s="38"/>
      <c r="L48" s="38"/>
    </row>
    <row r="49" spans="1:12">
      <c r="B49" s="6" t="s">
        <v>320</v>
      </c>
      <c r="C49" s="18">
        <v>1123017</v>
      </c>
      <c r="D49" s="6" t="s">
        <v>318</v>
      </c>
      <c r="E49" s="6" t="s">
        <v>56</v>
      </c>
      <c r="F49" s="7">
        <v>7696</v>
      </c>
      <c r="G49" s="7">
        <v>4833</v>
      </c>
      <c r="H49" s="7">
        <v>371.95</v>
      </c>
      <c r="I49" s="8">
        <v>1E-4</v>
      </c>
      <c r="J49" s="8">
        <v>1.5E-3</v>
      </c>
      <c r="K49" s="38"/>
      <c r="L49" s="38"/>
    </row>
    <row r="50" spans="1:12">
      <c r="B50" s="6" t="s">
        <v>321</v>
      </c>
      <c r="C50" s="18">
        <v>445015</v>
      </c>
      <c r="D50" s="6" t="s">
        <v>318</v>
      </c>
      <c r="E50" s="6" t="s">
        <v>56</v>
      </c>
      <c r="F50" s="7">
        <v>1642</v>
      </c>
      <c r="G50" s="7">
        <v>1610</v>
      </c>
      <c r="H50" s="7">
        <v>26.44</v>
      </c>
      <c r="I50" s="8">
        <v>0</v>
      </c>
      <c r="J50" s="8">
        <v>1E-4</v>
      </c>
      <c r="K50" s="38"/>
      <c r="L50" s="38"/>
    </row>
    <row r="51" spans="1:12">
      <c r="B51" s="6" t="s">
        <v>322</v>
      </c>
      <c r="C51" s="18">
        <v>146019</v>
      </c>
      <c r="D51" s="6" t="s">
        <v>149</v>
      </c>
      <c r="E51" s="6" t="s">
        <v>56</v>
      </c>
      <c r="F51" s="7">
        <v>327</v>
      </c>
      <c r="G51" s="7">
        <v>9072</v>
      </c>
      <c r="H51" s="7">
        <v>29.67</v>
      </c>
      <c r="I51" s="8">
        <v>0</v>
      </c>
      <c r="J51" s="8">
        <v>1E-4</v>
      </c>
      <c r="K51" s="38"/>
      <c r="L51" s="38"/>
    </row>
    <row r="52" spans="1:12">
      <c r="B52" s="6" t="s">
        <v>323</v>
      </c>
      <c r="C52" s="18">
        <v>1097278</v>
      </c>
      <c r="D52" s="6" t="s">
        <v>149</v>
      </c>
      <c r="E52" s="6" t="s">
        <v>56</v>
      </c>
      <c r="F52" s="7">
        <v>3641</v>
      </c>
      <c r="G52" s="7">
        <v>947.6</v>
      </c>
      <c r="H52" s="7">
        <v>34.5</v>
      </c>
      <c r="I52" s="8">
        <v>0</v>
      </c>
      <c r="J52" s="8">
        <v>1E-4</v>
      </c>
      <c r="K52" s="38"/>
      <c r="L52" s="38"/>
    </row>
    <row r="53" spans="1:12">
      <c r="B53" s="6" t="s">
        <v>324</v>
      </c>
      <c r="C53" s="18">
        <v>611012</v>
      </c>
      <c r="D53" s="6" t="s">
        <v>149</v>
      </c>
      <c r="E53" s="6" t="s">
        <v>56</v>
      </c>
      <c r="F53" s="7">
        <v>6259.59</v>
      </c>
      <c r="G53" s="7">
        <v>744</v>
      </c>
      <c r="H53" s="7">
        <v>46.57</v>
      </c>
      <c r="I53" s="8">
        <v>0</v>
      </c>
      <c r="J53" s="8">
        <v>2.0000000000000001E-4</v>
      </c>
      <c r="K53" s="38"/>
      <c r="L53" s="38"/>
    </row>
    <row r="54" spans="1:12">
      <c r="B54" s="6" t="s">
        <v>325</v>
      </c>
      <c r="C54" s="18">
        <v>198010</v>
      </c>
      <c r="D54" s="6" t="s">
        <v>149</v>
      </c>
      <c r="E54" s="6" t="s">
        <v>56</v>
      </c>
      <c r="F54" s="7">
        <v>1100</v>
      </c>
      <c r="G54" s="7">
        <v>1886</v>
      </c>
      <c r="H54" s="7">
        <v>20.75</v>
      </c>
      <c r="I54" s="8">
        <v>0</v>
      </c>
      <c r="J54" s="8">
        <v>1E-4</v>
      </c>
      <c r="K54" s="38"/>
      <c r="L54" s="38"/>
    </row>
    <row r="55" spans="1:12">
      <c r="B55" s="6" t="s">
        <v>326</v>
      </c>
      <c r="C55" s="18">
        <v>323014</v>
      </c>
      <c r="D55" s="6" t="s">
        <v>149</v>
      </c>
      <c r="E55" s="6" t="s">
        <v>56</v>
      </c>
      <c r="F55" s="7">
        <v>0.05</v>
      </c>
      <c r="G55" s="7">
        <v>6724</v>
      </c>
      <c r="H55" s="7">
        <v>0</v>
      </c>
      <c r="I55" s="8">
        <v>0</v>
      </c>
      <c r="J55" s="8">
        <v>0</v>
      </c>
      <c r="K55" s="38"/>
      <c r="L55" s="38"/>
    </row>
    <row r="56" spans="1:12">
      <c r="B56" s="6" t="s">
        <v>327</v>
      </c>
      <c r="C56" s="18">
        <v>1081215</v>
      </c>
      <c r="D56" s="6" t="s">
        <v>149</v>
      </c>
      <c r="E56" s="6" t="s">
        <v>56</v>
      </c>
      <c r="F56" s="7">
        <v>9147</v>
      </c>
      <c r="G56" s="7">
        <v>3201</v>
      </c>
      <c r="H56" s="7">
        <v>292.8</v>
      </c>
      <c r="I56" s="8">
        <v>2.0000000000000001E-4</v>
      </c>
      <c r="J56" s="8">
        <v>1.1999999999999999E-3</v>
      </c>
      <c r="K56" s="38"/>
      <c r="L56" s="38"/>
    </row>
    <row r="57" spans="1:12">
      <c r="A57" s="34" t="s">
        <v>1101</v>
      </c>
      <c r="B57" s="6" t="s">
        <v>328</v>
      </c>
      <c r="C57" s="18">
        <v>1098920</v>
      </c>
      <c r="D57" s="6" t="s">
        <v>149</v>
      </c>
      <c r="E57" s="6" t="s">
        <v>56</v>
      </c>
      <c r="F57" s="7">
        <v>10436</v>
      </c>
      <c r="G57" s="7">
        <v>703.1</v>
      </c>
      <c r="H57" s="7">
        <v>73.38</v>
      </c>
      <c r="I57" s="8">
        <v>1E-4</v>
      </c>
      <c r="J57" s="8">
        <v>2.9999999999999997E-4</v>
      </c>
      <c r="K57" s="38"/>
      <c r="L57" s="38"/>
    </row>
    <row r="58" spans="1:12">
      <c r="B58" s="6" t="s">
        <v>329</v>
      </c>
      <c r="C58" s="18">
        <v>1081942</v>
      </c>
      <c r="D58" s="6" t="s">
        <v>149</v>
      </c>
      <c r="E58" s="6" t="s">
        <v>56</v>
      </c>
      <c r="F58" s="7">
        <v>26285</v>
      </c>
      <c r="G58" s="7">
        <v>690.9</v>
      </c>
      <c r="H58" s="7">
        <v>181.6</v>
      </c>
      <c r="I58" s="8">
        <v>1E-4</v>
      </c>
      <c r="J58" s="8">
        <v>7.000000000000001E-4</v>
      </c>
      <c r="K58" s="38"/>
      <c r="L58" s="38"/>
    </row>
    <row r="59" spans="1:12">
      <c r="B59" s="6" t="s">
        <v>330</v>
      </c>
      <c r="C59" s="18">
        <v>1082379</v>
      </c>
      <c r="D59" s="6" t="s">
        <v>270</v>
      </c>
      <c r="E59" s="6" t="s">
        <v>56</v>
      </c>
      <c r="F59" s="7">
        <v>1908.85</v>
      </c>
      <c r="G59" s="7">
        <v>2969</v>
      </c>
      <c r="H59" s="7">
        <v>56.67</v>
      </c>
      <c r="I59" s="8">
        <v>1E-4</v>
      </c>
      <c r="J59" s="8">
        <v>2.0000000000000001E-4</v>
      </c>
      <c r="K59" s="38"/>
      <c r="L59" s="38"/>
    </row>
    <row r="60" spans="1:12">
      <c r="B60" s="6" t="s">
        <v>331</v>
      </c>
      <c r="C60" s="18">
        <v>1084557</v>
      </c>
      <c r="D60" s="6" t="s">
        <v>270</v>
      </c>
      <c r="E60" s="6" t="s">
        <v>56</v>
      </c>
      <c r="F60" s="7">
        <v>5118</v>
      </c>
      <c r="G60" s="7">
        <v>2985</v>
      </c>
      <c r="H60" s="7">
        <v>152.77000000000001</v>
      </c>
      <c r="I60" s="8">
        <v>2.0000000000000001E-4</v>
      </c>
      <c r="J60" s="8">
        <v>5.9999999999999995E-4</v>
      </c>
      <c r="K60" s="38"/>
      <c r="L60" s="38"/>
    </row>
    <row r="61" spans="1:12">
      <c r="B61" s="6" t="s">
        <v>332</v>
      </c>
      <c r="C61" s="18">
        <v>1100957</v>
      </c>
      <c r="D61" s="6" t="s">
        <v>333</v>
      </c>
      <c r="E61" s="6" t="s">
        <v>56</v>
      </c>
      <c r="F61" s="7">
        <v>15900</v>
      </c>
      <c r="G61" s="7">
        <v>348.5</v>
      </c>
      <c r="H61" s="7">
        <v>55.41</v>
      </c>
      <c r="I61" s="8">
        <v>1E-4</v>
      </c>
      <c r="J61" s="8">
        <v>2.0000000000000001E-4</v>
      </c>
      <c r="K61" s="38"/>
      <c r="L61" s="38"/>
    </row>
    <row r="62" spans="1:12">
      <c r="B62" s="6" t="s">
        <v>334</v>
      </c>
      <c r="C62" s="18">
        <v>632018</v>
      </c>
      <c r="D62" s="6" t="s">
        <v>333</v>
      </c>
      <c r="E62" s="6" t="s">
        <v>56</v>
      </c>
      <c r="F62" s="7">
        <v>1659</v>
      </c>
      <c r="G62" s="7">
        <v>18230</v>
      </c>
      <c r="H62" s="7">
        <v>302.44</v>
      </c>
      <c r="I62" s="8">
        <v>2.9999999999999997E-4</v>
      </c>
      <c r="J62" s="8">
        <v>1.1999999999999999E-3</v>
      </c>
      <c r="K62" s="38"/>
      <c r="L62" s="38"/>
    </row>
    <row r="63" spans="1:12">
      <c r="B63" s="6" t="s">
        <v>335</v>
      </c>
      <c r="C63" s="18">
        <v>1121730</v>
      </c>
      <c r="D63" s="6" t="s">
        <v>336</v>
      </c>
      <c r="E63" s="6" t="s">
        <v>56</v>
      </c>
      <c r="F63" s="7">
        <v>5213</v>
      </c>
      <c r="G63" s="7">
        <v>1161</v>
      </c>
      <c r="H63" s="7">
        <v>60.52</v>
      </c>
      <c r="I63" s="8">
        <v>1E-4</v>
      </c>
      <c r="J63" s="8">
        <v>2.0000000000000001E-4</v>
      </c>
      <c r="K63" s="38"/>
      <c r="L63" s="38"/>
    </row>
    <row r="64" spans="1:12">
      <c r="B64" s="6" t="s">
        <v>337</v>
      </c>
      <c r="C64" s="18">
        <v>694034</v>
      </c>
      <c r="D64" s="6" t="s">
        <v>182</v>
      </c>
      <c r="E64" s="6" t="s">
        <v>56</v>
      </c>
      <c r="F64" s="7">
        <v>1010</v>
      </c>
      <c r="G64" s="7">
        <v>2127</v>
      </c>
      <c r="H64" s="7">
        <v>21.48</v>
      </c>
      <c r="I64" s="8">
        <v>0</v>
      </c>
      <c r="J64" s="8">
        <v>1E-4</v>
      </c>
      <c r="K64" s="38"/>
      <c r="L64" s="38"/>
    </row>
    <row r="65" spans="2:12">
      <c r="B65" s="6" t="s">
        <v>338</v>
      </c>
      <c r="C65" s="18">
        <v>739037</v>
      </c>
      <c r="D65" s="6" t="s">
        <v>182</v>
      </c>
      <c r="E65" s="6" t="s">
        <v>56</v>
      </c>
      <c r="F65" s="7">
        <v>116</v>
      </c>
      <c r="G65" s="7">
        <v>36170</v>
      </c>
      <c r="H65" s="7">
        <v>41.96</v>
      </c>
      <c r="I65" s="8">
        <v>0</v>
      </c>
      <c r="J65" s="8">
        <v>2.0000000000000001E-4</v>
      </c>
      <c r="K65" s="38"/>
      <c r="L65" s="38"/>
    </row>
    <row r="66" spans="2:12">
      <c r="B66" s="6" t="s">
        <v>339</v>
      </c>
      <c r="C66" s="18">
        <v>583013</v>
      </c>
      <c r="D66" s="6" t="s">
        <v>182</v>
      </c>
      <c r="E66" s="6" t="s">
        <v>56</v>
      </c>
      <c r="F66" s="7">
        <v>5528</v>
      </c>
      <c r="G66" s="7">
        <v>7416</v>
      </c>
      <c r="H66" s="7">
        <v>409.96</v>
      </c>
      <c r="I66" s="8">
        <v>2.9999999999999997E-4</v>
      </c>
      <c r="J66" s="8">
        <v>1.6000000000000001E-3</v>
      </c>
      <c r="K66" s="38"/>
      <c r="L66" s="38"/>
    </row>
    <row r="67" spans="2:12">
      <c r="B67" s="6" t="s">
        <v>340</v>
      </c>
      <c r="C67" s="18">
        <v>608018</v>
      </c>
      <c r="D67" s="6" t="s">
        <v>182</v>
      </c>
      <c r="E67" s="6" t="s">
        <v>56</v>
      </c>
      <c r="F67" s="7">
        <v>10637</v>
      </c>
      <c r="G67" s="7">
        <v>1199</v>
      </c>
      <c r="H67" s="7">
        <v>127.54</v>
      </c>
      <c r="I67" s="8">
        <v>1E-4</v>
      </c>
      <c r="J67" s="8">
        <v>5.0000000000000001E-4</v>
      </c>
      <c r="K67" s="38"/>
      <c r="L67" s="38"/>
    </row>
    <row r="68" spans="2:12">
      <c r="B68" s="6" t="s">
        <v>341</v>
      </c>
      <c r="C68" s="18">
        <v>127019</v>
      </c>
      <c r="D68" s="6" t="s">
        <v>182</v>
      </c>
      <c r="E68" s="6" t="s">
        <v>56</v>
      </c>
      <c r="F68" s="7">
        <v>270</v>
      </c>
      <c r="G68" s="7">
        <v>7130</v>
      </c>
      <c r="H68" s="7">
        <v>19.25</v>
      </c>
      <c r="I68" s="8">
        <v>0</v>
      </c>
      <c r="J68" s="8">
        <v>1E-4</v>
      </c>
      <c r="K68" s="38"/>
      <c r="L68" s="38"/>
    </row>
    <row r="69" spans="2:12">
      <c r="B69" s="6" t="s">
        <v>342</v>
      </c>
      <c r="C69" s="18">
        <v>643015</v>
      </c>
      <c r="D69" s="6" t="s">
        <v>301</v>
      </c>
      <c r="E69" s="6" t="s">
        <v>56</v>
      </c>
      <c r="F69" s="7">
        <v>7464.75</v>
      </c>
      <c r="G69" s="7">
        <v>1619</v>
      </c>
      <c r="H69" s="7">
        <v>120.85</v>
      </c>
      <c r="I69" s="8">
        <v>1E-4</v>
      </c>
      <c r="J69" s="8">
        <v>5.0000000000000001E-4</v>
      </c>
      <c r="K69" s="38"/>
      <c r="L69" s="38"/>
    </row>
    <row r="70" spans="2:12">
      <c r="B70" s="6" t="s">
        <v>343</v>
      </c>
      <c r="C70" s="18">
        <v>394015</v>
      </c>
      <c r="D70" s="6" t="s">
        <v>301</v>
      </c>
      <c r="E70" s="6" t="s">
        <v>56</v>
      </c>
      <c r="F70" s="7">
        <v>1349482</v>
      </c>
      <c r="G70" s="7">
        <v>33.9</v>
      </c>
      <c r="H70" s="7">
        <v>457.47</v>
      </c>
      <c r="I70" s="8">
        <v>2.0000000000000001E-4</v>
      </c>
      <c r="J70" s="8">
        <v>1.8E-3</v>
      </c>
      <c r="K70" s="38"/>
      <c r="L70" s="38"/>
    </row>
    <row r="71" spans="2:12">
      <c r="B71" s="6" t="s">
        <v>344</v>
      </c>
      <c r="C71" s="18">
        <v>1081843</v>
      </c>
      <c r="D71" s="6" t="s">
        <v>345</v>
      </c>
      <c r="E71" s="6" t="s">
        <v>56</v>
      </c>
      <c r="F71" s="7">
        <v>1734</v>
      </c>
      <c r="G71" s="7">
        <v>1784</v>
      </c>
      <c r="H71" s="7">
        <v>30.93</v>
      </c>
      <c r="I71" s="8">
        <v>0</v>
      </c>
      <c r="J71" s="8">
        <v>1E-4</v>
      </c>
      <c r="K71" s="38"/>
      <c r="L71" s="38"/>
    </row>
    <row r="72" spans="2:12">
      <c r="B72" s="6" t="s">
        <v>346</v>
      </c>
      <c r="C72" s="18">
        <v>1105055</v>
      </c>
      <c r="D72" s="6" t="s">
        <v>347</v>
      </c>
      <c r="E72" s="6" t="s">
        <v>56</v>
      </c>
      <c r="F72" s="7">
        <v>5998</v>
      </c>
      <c r="G72" s="7">
        <v>1859</v>
      </c>
      <c r="H72" s="7">
        <v>111.5</v>
      </c>
      <c r="I72" s="8">
        <v>2.0000000000000001E-4</v>
      </c>
      <c r="J72" s="8">
        <v>4.0000000000000002E-4</v>
      </c>
      <c r="K72" s="38"/>
      <c r="L72" s="38"/>
    </row>
    <row r="73" spans="2:12">
      <c r="B73" s="6" t="s">
        <v>348</v>
      </c>
      <c r="C73" s="18">
        <v>1104280</v>
      </c>
      <c r="D73" s="6" t="s">
        <v>347</v>
      </c>
      <c r="E73" s="6" t="s">
        <v>56</v>
      </c>
      <c r="F73" s="7">
        <v>11737</v>
      </c>
      <c r="G73" s="7">
        <v>906.5</v>
      </c>
      <c r="H73" s="7">
        <v>106.4</v>
      </c>
      <c r="I73" s="8">
        <v>1E-4</v>
      </c>
      <c r="J73" s="8">
        <v>4.0000000000000002E-4</v>
      </c>
      <c r="K73" s="38"/>
      <c r="L73" s="38"/>
    </row>
    <row r="74" spans="2:12">
      <c r="B74" s="6" t="s">
        <v>349</v>
      </c>
      <c r="C74" s="18">
        <v>1126226</v>
      </c>
      <c r="D74" s="6" t="s">
        <v>347</v>
      </c>
      <c r="E74" s="6" t="s">
        <v>56</v>
      </c>
      <c r="F74" s="7">
        <v>927</v>
      </c>
      <c r="G74" s="7">
        <v>5316</v>
      </c>
      <c r="H74" s="7">
        <v>49.28</v>
      </c>
      <c r="I74" s="8">
        <v>0</v>
      </c>
      <c r="J74" s="8">
        <v>2.0000000000000001E-4</v>
      </c>
      <c r="K74" s="38"/>
      <c r="L74" s="38"/>
    </row>
    <row r="75" spans="2:12">
      <c r="B75" s="6" t="s">
        <v>350</v>
      </c>
      <c r="C75" s="18">
        <v>1120609</v>
      </c>
      <c r="D75" s="6" t="s">
        <v>347</v>
      </c>
      <c r="E75" s="6" t="s">
        <v>56</v>
      </c>
      <c r="F75" s="7">
        <v>6253</v>
      </c>
      <c r="G75" s="7">
        <v>1945</v>
      </c>
      <c r="H75" s="7">
        <v>121.62</v>
      </c>
      <c r="I75" s="8">
        <v>1E-4</v>
      </c>
      <c r="J75" s="8">
        <v>5.0000000000000001E-4</v>
      </c>
      <c r="K75" s="38"/>
      <c r="L75" s="38"/>
    </row>
    <row r="76" spans="2:12">
      <c r="B76" s="6" t="s">
        <v>351</v>
      </c>
      <c r="C76" s="18">
        <v>1094119</v>
      </c>
      <c r="D76" s="6" t="s">
        <v>347</v>
      </c>
      <c r="E76" s="6" t="s">
        <v>56</v>
      </c>
      <c r="F76" s="7">
        <v>15462</v>
      </c>
      <c r="G76" s="7">
        <v>3323</v>
      </c>
      <c r="H76" s="7">
        <v>513.79999999999995</v>
      </c>
      <c r="I76" s="8">
        <v>5.0000000000000001E-4</v>
      </c>
      <c r="J76" s="8">
        <v>2E-3</v>
      </c>
      <c r="K76" s="38"/>
      <c r="L76" s="38"/>
    </row>
    <row r="77" spans="2:12">
      <c r="B77" s="6" t="s">
        <v>352</v>
      </c>
      <c r="C77" s="18">
        <v>260018</v>
      </c>
      <c r="D77" s="6" t="s">
        <v>261</v>
      </c>
      <c r="E77" s="6" t="s">
        <v>56</v>
      </c>
      <c r="F77" s="7">
        <v>8661</v>
      </c>
      <c r="G77" s="7">
        <v>2230</v>
      </c>
      <c r="H77" s="7">
        <v>193.14</v>
      </c>
      <c r="I77" s="8">
        <v>1E-4</v>
      </c>
      <c r="J77" s="8">
        <v>8.0000000000000004E-4</v>
      </c>
      <c r="K77" s="38"/>
      <c r="L77" s="38"/>
    </row>
    <row r="78" spans="2:12">
      <c r="B78" s="16" t="s">
        <v>353</v>
      </c>
      <c r="C78" s="17"/>
      <c r="D78" s="16"/>
      <c r="E78" s="16"/>
      <c r="F78" s="19">
        <v>1572035.24</v>
      </c>
      <c r="H78" s="19">
        <v>5163.6499999999996</v>
      </c>
      <c r="J78" s="20">
        <v>2.0499999999999997E-2</v>
      </c>
      <c r="K78" s="38"/>
      <c r="L78" s="38"/>
    </row>
    <row r="79" spans="2:12">
      <c r="K79" s="38"/>
      <c r="L79" s="38"/>
    </row>
    <row r="80" spans="2:12">
      <c r="B80" s="16" t="s">
        <v>354</v>
      </c>
      <c r="C80" s="17"/>
      <c r="D80" s="16"/>
      <c r="E80" s="16"/>
      <c r="K80" s="38"/>
      <c r="L80" s="38"/>
    </row>
    <row r="81" spans="2:12">
      <c r="B81" s="6" t="s">
        <v>355</v>
      </c>
      <c r="C81" s="18">
        <v>711010</v>
      </c>
      <c r="D81" s="6" t="s">
        <v>138</v>
      </c>
      <c r="E81" s="6" t="s">
        <v>56</v>
      </c>
      <c r="F81" s="7">
        <v>126</v>
      </c>
      <c r="G81" s="7">
        <v>55980</v>
      </c>
      <c r="H81" s="7">
        <v>70.53</v>
      </c>
      <c r="I81" s="8">
        <v>2.0000000000000001E-4</v>
      </c>
      <c r="J81" s="8">
        <v>2.9999999999999997E-4</v>
      </c>
      <c r="K81" s="38"/>
      <c r="L81" s="38"/>
    </row>
    <row r="82" spans="2:12">
      <c r="B82" s="6" t="s">
        <v>356</v>
      </c>
      <c r="C82" s="18">
        <v>209015</v>
      </c>
      <c r="D82" s="6" t="s">
        <v>157</v>
      </c>
      <c r="E82" s="6" t="s">
        <v>56</v>
      </c>
      <c r="F82" s="7">
        <v>811</v>
      </c>
      <c r="G82" s="7">
        <v>3553</v>
      </c>
      <c r="H82" s="7">
        <v>28.81</v>
      </c>
      <c r="I82" s="8">
        <v>1E-4</v>
      </c>
      <c r="J82" s="8">
        <v>1E-4</v>
      </c>
      <c r="K82" s="38"/>
      <c r="L82" s="38"/>
    </row>
    <row r="83" spans="2:12">
      <c r="B83" s="6" t="s">
        <v>357</v>
      </c>
      <c r="C83" s="18">
        <v>1094283</v>
      </c>
      <c r="D83" s="6" t="s">
        <v>256</v>
      </c>
      <c r="E83" s="6" t="s">
        <v>56</v>
      </c>
      <c r="F83" s="7">
        <v>3712</v>
      </c>
      <c r="G83" s="7">
        <v>849.8</v>
      </c>
      <c r="H83" s="7">
        <v>31.54</v>
      </c>
      <c r="I83" s="8">
        <v>4.0000000000000002E-4</v>
      </c>
      <c r="J83" s="8">
        <v>1E-4</v>
      </c>
      <c r="K83" s="38"/>
      <c r="L83" s="38"/>
    </row>
    <row r="84" spans="2:12">
      <c r="B84" s="6" t="s">
        <v>358</v>
      </c>
      <c r="C84" s="18">
        <v>103010</v>
      </c>
      <c r="D84" s="6" t="s">
        <v>256</v>
      </c>
      <c r="E84" s="6" t="s">
        <v>56</v>
      </c>
      <c r="F84" s="7">
        <v>63588</v>
      </c>
      <c r="G84" s="7">
        <v>118.3</v>
      </c>
      <c r="H84" s="7">
        <v>75.22</v>
      </c>
      <c r="I84" s="8">
        <v>5.9999999999999995E-4</v>
      </c>
      <c r="J84" s="8">
        <v>2.9999999999999997E-4</v>
      </c>
      <c r="K84" s="38"/>
      <c r="L84" s="38"/>
    </row>
    <row r="85" spans="2:12">
      <c r="B85" s="6" t="s">
        <v>359</v>
      </c>
      <c r="C85" s="18">
        <v>253013</v>
      </c>
      <c r="D85" s="6" t="s">
        <v>256</v>
      </c>
      <c r="E85" s="6" t="s">
        <v>56</v>
      </c>
      <c r="F85" s="7">
        <v>19420</v>
      </c>
      <c r="G85" s="7">
        <v>1194</v>
      </c>
      <c r="H85" s="7">
        <v>231.87</v>
      </c>
      <c r="I85" s="8">
        <v>1.2999999999999999E-3</v>
      </c>
      <c r="J85" s="8">
        <v>8.9999999999999998E-4</v>
      </c>
      <c r="K85" s="38"/>
      <c r="L85" s="38"/>
    </row>
    <row r="86" spans="2:12">
      <c r="B86" s="6" t="s">
        <v>360</v>
      </c>
      <c r="C86" s="18">
        <v>1120658</v>
      </c>
      <c r="D86" s="6" t="s">
        <v>256</v>
      </c>
      <c r="E86" s="6" t="s">
        <v>56</v>
      </c>
      <c r="F86" s="7">
        <v>4840</v>
      </c>
      <c r="G86" s="7">
        <v>2749</v>
      </c>
      <c r="H86" s="7">
        <v>133.05000000000001</v>
      </c>
      <c r="I86" s="8">
        <v>4.0000000000000002E-4</v>
      </c>
      <c r="J86" s="8">
        <v>5.0000000000000001E-4</v>
      </c>
      <c r="K86" s="38"/>
      <c r="L86" s="38"/>
    </row>
    <row r="87" spans="2:12">
      <c r="B87" s="6" t="s">
        <v>361</v>
      </c>
      <c r="C87" s="18">
        <v>1103506</v>
      </c>
      <c r="D87" s="6" t="s">
        <v>194</v>
      </c>
      <c r="E87" s="6" t="s">
        <v>56</v>
      </c>
      <c r="F87" s="7">
        <v>7945</v>
      </c>
      <c r="G87" s="7">
        <v>2281</v>
      </c>
      <c r="H87" s="7">
        <v>181.23</v>
      </c>
      <c r="I87" s="8">
        <v>5.9999999999999995E-4</v>
      </c>
      <c r="J87" s="8">
        <v>7.000000000000001E-4</v>
      </c>
      <c r="K87" s="38"/>
      <c r="L87" s="38"/>
    </row>
    <row r="88" spans="2:12">
      <c r="B88" s="6" t="s">
        <v>362</v>
      </c>
      <c r="C88" s="18">
        <v>459016</v>
      </c>
      <c r="D88" s="6" t="s">
        <v>194</v>
      </c>
      <c r="E88" s="6" t="s">
        <v>56</v>
      </c>
      <c r="F88" s="7">
        <v>1073</v>
      </c>
      <c r="G88" s="7">
        <v>2887</v>
      </c>
      <c r="H88" s="7">
        <v>30.98</v>
      </c>
      <c r="I88" s="8">
        <v>1E-4</v>
      </c>
      <c r="J88" s="8">
        <v>1E-4</v>
      </c>
      <c r="K88" s="38"/>
      <c r="L88" s="38"/>
    </row>
    <row r="89" spans="2:12">
      <c r="B89" s="6" t="s">
        <v>363</v>
      </c>
      <c r="C89" s="18">
        <v>1084698</v>
      </c>
      <c r="D89" s="6" t="s">
        <v>318</v>
      </c>
      <c r="E89" s="6" t="s">
        <v>56</v>
      </c>
      <c r="F89" s="7">
        <v>52560</v>
      </c>
      <c r="G89" s="7">
        <v>2031</v>
      </c>
      <c r="H89" s="7">
        <v>1067.49</v>
      </c>
      <c r="I89" s="8">
        <v>2.3E-3</v>
      </c>
      <c r="J89" s="8">
        <v>4.1999999999999997E-3</v>
      </c>
      <c r="K89" s="38"/>
      <c r="L89" s="38"/>
    </row>
    <row r="90" spans="2:12">
      <c r="B90" s="6" t="s">
        <v>364</v>
      </c>
      <c r="C90" s="18">
        <v>156018</v>
      </c>
      <c r="D90" s="6" t="s">
        <v>318</v>
      </c>
      <c r="E90" s="6" t="s">
        <v>56</v>
      </c>
      <c r="F90" s="7">
        <v>1094</v>
      </c>
      <c r="G90" s="7">
        <v>4151</v>
      </c>
      <c r="H90" s="7">
        <v>45.41</v>
      </c>
      <c r="I90" s="8">
        <v>5.0000000000000001E-4</v>
      </c>
      <c r="J90" s="8">
        <v>2.0000000000000001E-4</v>
      </c>
      <c r="K90" s="38"/>
      <c r="L90" s="38"/>
    </row>
    <row r="91" spans="2:12">
      <c r="B91" s="6" t="s">
        <v>365</v>
      </c>
      <c r="C91" s="18">
        <v>1820083</v>
      </c>
      <c r="D91" s="6" t="s">
        <v>149</v>
      </c>
      <c r="E91" s="6" t="s">
        <v>56</v>
      </c>
      <c r="F91" s="7">
        <v>2005</v>
      </c>
      <c r="G91" s="7">
        <v>407</v>
      </c>
      <c r="H91" s="7">
        <v>8.16</v>
      </c>
      <c r="I91" s="8">
        <v>0</v>
      </c>
      <c r="J91" s="8">
        <v>0</v>
      </c>
      <c r="K91" s="38"/>
      <c r="L91" s="38"/>
    </row>
    <row r="92" spans="2:12">
      <c r="B92" s="6" t="s">
        <v>366</v>
      </c>
      <c r="C92" s="18">
        <v>715011</v>
      </c>
      <c r="D92" s="6" t="s">
        <v>149</v>
      </c>
      <c r="E92" s="6" t="s">
        <v>56</v>
      </c>
      <c r="F92" s="7">
        <v>19845.259999999998</v>
      </c>
      <c r="G92" s="7">
        <v>348.3</v>
      </c>
      <c r="H92" s="7">
        <v>69.12</v>
      </c>
      <c r="I92" s="8">
        <v>2.0000000000000001E-4</v>
      </c>
      <c r="J92" s="8">
        <v>2.9999999999999997E-4</v>
      </c>
      <c r="K92" s="38"/>
      <c r="L92" s="38"/>
    </row>
    <row r="93" spans="2:12">
      <c r="B93" s="6" t="s">
        <v>367</v>
      </c>
      <c r="C93" s="18">
        <v>313015</v>
      </c>
      <c r="D93" s="6" t="s">
        <v>149</v>
      </c>
      <c r="E93" s="6" t="s">
        <v>56</v>
      </c>
      <c r="F93" s="7">
        <v>9498</v>
      </c>
      <c r="G93" s="7">
        <v>340</v>
      </c>
      <c r="H93" s="7">
        <v>32.29</v>
      </c>
      <c r="I93" s="8">
        <v>2.0000000000000001E-4</v>
      </c>
      <c r="J93" s="8">
        <v>1E-4</v>
      </c>
      <c r="K93" s="38"/>
      <c r="L93" s="38"/>
    </row>
    <row r="94" spans="2:12">
      <c r="B94" s="6" t="s">
        <v>368</v>
      </c>
      <c r="C94" s="18">
        <v>3130283</v>
      </c>
      <c r="D94" s="6" t="s">
        <v>149</v>
      </c>
      <c r="E94" s="6" t="s">
        <v>56</v>
      </c>
      <c r="F94" s="7">
        <v>158.30000000000001</v>
      </c>
      <c r="G94" s="7">
        <v>0.01</v>
      </c>
      <c r="H94" s="7">
        <v>0</v>
      </c>
      <c r="J94" s="8">
        <v>0</v>
      </c>
      <c r="K94" s="38"/>
      <c r="L94" s="38"/>
    </row>
    <row r="95" spans="2:12">
      <c r="B95" s="6" t="s">
        <v>369</v>
      </c>
      <c r="C95" s="18">
        <v>735019</v>
      </c>
      <c r="D95" s="6" t="s">
        <v>149</v>
      </c>
      <c r="E95" s="6" t="s">
        <v>56</v>
      </c>
      <c r="F95" s="7">
        <v>748.11</v>
      </c>
      <c r="G95" s="7">
        <v>273</v>
      </c>
      <c r="H95" s="7">
        <v>2.04</v>
      </c>
      <c r="I95" s="8">
        <v>2.0000000000000001E-4</v>
      </c>
      <c r="J95" s="8">
        <v>0</v>
      </c>
      <c r="K95" s="38"/>
      <c r="L95" s="38"/>
    </row>
    <row r="96" spans="2:12">
      <c r="B96" s="6" t="s">
        <v>370</v>
      </c>
      <c r="C96" s="18">
        <v>1090315</v>
      </c>
      <c r="D96" s="6" t="s">
        <v>149</v>
      </c>
      <c r="E96" s="6" t="s">
        <v>56</v>
      </c>
      <c r="F96" s="7">
        <v>5016</v>
      </c>
      <c r="G96" s="7">
        <v>2589</v>
      </c>
      <c r="H96" s="7">
        <v>129.86000000000001</v>
      </c>
      <c r="I96" s="8">
        <v>2.9999999999999997E-4</v>
      </c>
      <c r="J96" s="8">
        <v>5.0000000000000001E-4</v>
      </c>
      <c r="K96" s="38"/>
      <c r="L96" s="38"/>
    </row>
    <row r="97" spans="2:12">
      <c r="B97" s="6" t="s">
        <v>371</v>
      </c>
      <c r="C97" s="18">
        <v>226019</v>
      </c>
      <c r="D97" s="6" t="s">
        <v>149</v>
      </c>
      <c r="E97" s="6" t="s">
        <v>56</v>
      </c>
      <c r="F97" s="7">
        <v>41555</v>
      </c>
      <c r="G97" s="7">
        <v>446.8</v>
      </c>
      <c r="H97" s="7">
        <v>185.67</v>
      </c>
      <c r="I97" s="8">
        <v>1E-4</v>
      </c>
      <c r="J97" s="8">
        <v>7.000000000000001E-4</v>
      </c>
      <c r="K97" s="38"/>
      <c r="L97" s="38"/>
    </row>
    <row r="98" spans="2:12">
      <c r="B98" s="6" t="s">
        <v>372</v>
      </c>
      <c r="C98" s="18">
        <v>366013</v>
      </c>
      <c r="D98" s="6" t="s">
        <v>149</v>
      </c>
      <c r="E98" s="6" t="s">
        <v>56</v>
      </c>
      <c r="F98" s="7">
        <v>26709</v>
      </c>
      <c r="G98" s="7">
        <v>20.6</v>
      </c>
      <c r="H98" s="7">
        <v>5.5</v>
      </c>
      <c r="I98" s="8">
        <v>0</v>
      </c>
      <c r="J98" s="8">
        <v>0</v>
      </c>
      <c r="K98" s="38"/>
      <c r="L98" s="38"/>
    </row>
    <row r="99" spans="2:12">
      <c r="B99" s="6" t="s">
        <v>373</v>
      </c>
      <c r="C99" s="18">
        <v>1109644</v>
      </c>
      <c r="D99" s="6" t="s">
        <v>149</v>
      </c>
      <c r="E99" s="6" t="s">
        <v>56</v>
      </c>
      <c r="F99" s="7">
        <v>21217</v>
      </c>
      <c r="G99" s="7">
        <v>544.9</v>
      </c>
      <c r="H99" s="7">
        <v>115.61</v>
      </c>
      <c r="I99" s="8">
        <v>4.0000000000000002E-4</v>
      </c>
      <c r="J99" s="8">
        <v>5.0000000000000001E-4</v>
      </c>
      <c r="K99" s="38"/>
      <c r="L99" s="38"/>
    </row>
    <row r="100" spans="2:12">
      <c r="B100" s="6" t="s">
        <v>374</v>
      </c>
      <c r="C100" s="18">
        <v>528018</v>
      </c>
      <c r="D100" s="6" t="s">
        <v>375</v>
      </c>
      <c r="E100" s="6" t="s">
        <v>56</v>
      </c>
      <c r="F100" s="7">
        <v>2516</v>
      </c>
      <c r="G100" s="7">
        <v>3523</v>
      </c>
      <c r="H100" s="7">
        <v>88.64</v>
      </c>
      <c r="I100" s="8">
        <v>2.9999999999999997E-4</v>
      </c>
      <c r="J100" s="8">
        <v>4.0000000000000002E-4</v>
      </c>
      <c r="K100" s="38"/>
      <c r="L100" s="38"/>
    </row>
    <row r="101" spans="2:12">
      <c r="B101" s="6" t="s">
        <v>376</v>
      </c>
      <c r="C101" s="18">
        <v>168013</v>
      </c>
      <c r="D101" s="6" t="s">
        <v>375</v>
      </c>
      <c r="E101" s="6" t="s">
        <v>56</v>
      </c>
      <c r="F101" s="7">
        <v>5679</v>
      </c>
      <c r="G101" s="7">
        <v>13200</v>
      </c>
      <c r="H101" s="7">
        <v>749.63</v>
      </c>
      <c r="I101" s="8">
        <v>1.5E-3</v>
      </c>
      <c r="J101" s="8">
        <v>3.0000000000000001E-3</v>
      </c>
      <c r="K101" s="38"/>
      <c r="L101" s="38"/>
    </row>
    <row r="102" spans="2:12">
      <c r="B102" s="6" t="s">
        <v>377</v>
      </c>
      <c r="C102" s="18">
        <v>399014</v>
      </c>
      <c r="D102" s="6" t="s">
        <v>378</v>
      </c>
      <c r="E102" s="6" t="s">
        <v>56</v>
      </c>
      <c r="F102" s="7">
        <v>1533</v>
      </c>
      <c r="G102" s="7">
        <v>3215</v>
      </c>
      <c r="H102" s="7">
        <v>49.29</v>
      </c>
      <c r="I102" s="8">
        <v>2.9999999999999997E-4</v>
      </c>
      <c r="J102" s="8">
        <v>2.0000000000000001E-4</v>
      </c>
      <c r="K102" s="38"/>
      <c r="L102" s="38"/>
    </row>
    <row r="103" spans="2:12">
      <c r="B103" s="6" t="s">
        <v>379</v>
      </c>
      <c r="C103" s="18">
        <v>1091651</v>
      </c>
      <c r="D103" s="6" t="s">
        <v>270</v>
      </c>
      <c r="E103" s="6" t="s">
        <v>56</v>
      </c>
      <c r="F103" s="7">
        <v>147</v>
      </c>
      <c r="G103" s="7">
        <v>1719</v>
      </c>
      <c r="H103" s="7">
        <v>2.5299999999999998</v>
      </c>
      <c r="I103" s="8">
        <v>0</v>
      </c>
      <c r="J103" s="8">
        <v>0</v>
      </c>
      <c r="K103" s="38"/>
      <c r="L103" s="38"/>
    </row>
    <row r="104" spans="2:12">
      <c r="B104" s="6" t="s">
        <v>380</v>
      </c>
      <c r="C104" s="18">
        <v>612010</v>
      </c>
      <c r="D104" s="6" t="s">
        <v>182</v>
      </c>
      <c r="E104" s="6" t="s">
        <v>56</v>
      </c>
      <c r="F104" s="7">
        <v>29956</v>
      </c>
      <c r="G104" s="7">
        <v>1373</v>
      </c>
      <c r="H104" s="7">
        <v>411.3</v>
      </c>
      <c r="I104" s="8">
        <v>1.1000000000000001E-3</v>
      </c>
      <c r="J104" s="8">
        <v>1.6000000000000001E-3</v>
      </c>
      <c r="K104" s="38"/>
      <c r="L104" s="38"/>
    </row>
    <row r="105" spans="2:12">
      <c r="B105" s="6" t="s">
        <v>381</v>
      </c>
      <c r="C105" s="18">
        <v>422014</v>
      </c>
      <c r="D105" s="6" t="s">
        <v>182</v>
      </c>
      <c r="E105" s="6" t="s">
        <v>56</v>
      </c>
      <c r="F105" s="7">
        <v>7243</v>
      </c>
      <c r="G105" s="7">
        <v>2</v>
      </c>
      <c r="H105" s="7">
        <v>0.14000000000000001</v>
      </c>
      <c r="I105" s="8">
        <v>2.9999999999999997E-4</v>
      </c>
      <c r="J105" s="8">
        <v>0</v>
      </c>
      <c r="K105" s="38"/>
      <c r="L105" s="38"/>
    </row>
    <row r="106" spans="2:12">
      <c r="B106" s="6" t="s">
        <v>382</v>
      </c>
      <c r="C106" s="18">
        <v>3940236</v>
      </c>
      <c r="D106" s="6" t="s">
        <v>301</v>
      </c>
      <c r="E106" s="6" t="s">
        <v>56</v>
      </c>
      <c r="F106" s="7">
        <v>175.26</v>
      </c>
      <c r="G106" s="7">
        <v>1854</v>
      </c>
      <c r="H106" s="7">
        <v>3.25</v>
      </c>
      <c r="J106" s="8">
        <v>0</v>
      </c>
      <c r="K106" s="38"/>
      <c r="L106" s="38"/>
    </row>
    <row r="107" spans="2:12">
      <c r="B107" s="6" t="s">
        <v>383</v>
      </c>
      <c r="C107" s="18">
        <v>1101518</v>
      </c>
      <c r="D107" s="6" t="s">
        <v>347</v>
      </c>
      <c r="E107" s="6" t="s">
        <v>56</v>
      </c>
      <c r="F107" s="7">
        <v>4875</v>
      </c>
      <c r="G107" s="7">
        <v>94.1</v>
      </c>
      <c r="H107" s="7">
        <v>4.59</v>
      </c>
      <c r="I107" s="8">
        <v>0</v>
      </c>
      <c r="J107" s="8">
        <v>0</v>
      </c>
      <c r="K107" s="38"/>
      <c r="L107" s="38"/>
    </row>
    <row r="108" spans="2:12">
      <c r="B108" s="16" t="s">
        <v>384</v>
      </c>
      <c r="C108" s="17"/>
      <c r="D108" s="16"/>
      <c r="E108" s="16"/>
      <c r="F108" s="19">
        <v>334044.93</v>
      </c>
      <c r="H108" s="19">
        <v>3753.77</v>
      </c>
      <c r="J108" s="20">
        <v>1.49E-2</v>
      </c>
      <c r="K108" s="38"/>
      <c r="L108" s="38"/>
    </row>
    <row r="109" spans="2:12">
      <c r="K109" s="38"/>
      <c r="L109" s="38"/>
    </row>
    <row r="110" spans="2:12">
      <c r="B110" s="16" t="s">
        <v>385</v>
      </c>
      <c r="C110" s="17"/>
      <c r="D110" s="16"/>
      <c r="E110" s="16"/>
      <c r="K110" s="38"/>
      <c r="L110" s="38"/>
    </row>
    <row r="111" spans="2:12">
      <c r="B111" s="16" t="s">
        <v>386</v>
      </c>
      <c r="C111" s="17"/>
      <c r="D111" s="16"/>
      <c r="E111" s="16"/>
      <c r="F111" s="19">
        <v>0</v>
      </c>
      <c r="H111" s="19">
        <v>0</v>
      </c>
      <c r="J111" s="20">
        <v>0</v>
      </c>
      <c r="K111" s="38"/>
      <c r="L111" s="38"/>
    </row>
    <row r="112" spans="2:12">
      <c r="K112" s="38"/>
      <c r="L112" s="38"/>
    </row>
    <row r="113" spans="2:13">
      <c r="B113" s="16" t="s">
        <v>387</v>
      </c>
      <c r="C113" s="17"/>
      <c r="D113" s="16"/>
      <c r="E113" s="16"/>
      <c r="K113" s="38"/>
      <c r="L113" s="38"/>
    </row>
    <row r="114" spans="2:13">
      <c r="B114" s="16" t="s">
        <v>388</v>
      </c>
      <c r="C114" s="17"/>
      <c r="D114" s="16"/>
      <c r="E114" s="16"/>
      <c r="F114" s="19">
        <v>0</v>
      </c>
      <c r="H114" s="19">
        <v>0</v>
      </c>
      <c r="J114" s="20">
        <v>0</v>
      </c>
      <c r="K114" s="38"/>
      <c r="L114" s="38"/>
    </row>
    <row r="115" spans="2:13">
      <c r="K115" s="38"/>
      <c r="L115" s="38"/>
    </row>
    <row r="116" spans="2:13">
      <c r="B116" s="3" t="s">
        <v>389</v>
      </c>
      <c r="C116" s="15"/>
      <c r="D116" s="3"/>
      <c r="E116" s="3"/>
      <c r="F116" s="10">
        <v>4407465.49</v>
      </c>
      <c r="H116" s="10">
        <v>27067.1</v>
      </c>
      <c r="J116" s="11">
        <v>0.10730000000000001</v>
      </c>
      <c r="K116" s="38"/>
      <c r="L116" s="38"/>
    </row>
    <row r="117" spans="2:13">
      <c r="K117" s="38"/>
      <c r="L117" s="38"/>
    </row>
    <row r="118" spans="2:13">
      <c r="K118" s="38"/>
      <c r="L118" s="38"/>
    </row>
    <row r="119" spans="2:13">
      <c r="B119" s="3" t="s">
        <v>390</v>
      </c>
      <c r="C119" s="15"/>
      <c r="D119" s="3"/>
      <c r="E119" s="3"/>
      <c r="K119" s="38"/>
      <c r="L119" s="38"/>
    </row>
    <row r="120" spans="2:13">
      <c r="B120" s="16" t="s">
        <v>391</v>
      </c>
      <c r="C120" s="17"/>
      <c r="D120" s="16"/>
      <c r="E120" s="16"/>
      <c r="K120" s="38"/>
      <c r="L120" s="38"/>
    </row>
    <row r="121" spans="2:13">
      <c r="B121" s="6" t="s">
        <v>392</v>
      </c>
      <c r="C121" s="18" t="s">
        <v>393</v>
      </c>
      <c r="D121" s="6" t="s">
        <v>394</v>
      </c>
      <c r="E121" s="6" t="s">
        <v>34</v>
      </c>
      <c r="F121" s="7">
        <v>8824.81</v>
      </c>
      <c r="G121" s="7">
        <v>4489.0008036431818</v>
      </c>
      <c r="H121" s="7">
        <v>396.15</v>
      </c>
      <c r="I121" s="8">
        <v>1E-4</v>
      </c>
      <c r="J121" s="8">
        <v>1.6000000000000001E-3</v>
      </c>
      <c r="K121" s="38"/>
      <c r="L121" s="38"/>
      <c r="M121" s="27"/>
    </row>
    <row r="122" spans="2:13">
      <c r="B122" s="16" t="s">
        <v>395</v>
      </c>
      <c r="C122" s="17"/>
      <c r="D122" s="16"/>
      <c r="E122" s="16"/>
      <c r="F122" s="19">
        <v>8824.81</v>
      </c>
      <c r="H122" s="19">
        <v>396.15</v>
      </c>
      <c r="J122" s="20">
        <v>1.6000000000000001E-3</v>
      </c>
      <c r="K122" s="38"/>
      <c r="L122" s="38"/>
      <c r="M122" s="27"/>
    </row>
    <row r="123" spans="2:13">
      <c r="K123" s="38"/>
      <c r="L123" s="38"/>
      <c r="M123" s="27"/>
    </row>
    <row r="124" spans="2:13">
      <c r="B124" s="16" t="s">
        <v>396</v>
      </c>
      <c r="C124" s="17"/>
      <c r="D124" s="16"/>
      <c r="E124" s="16"/>
      <c r="K124" s="38"/>
      <c r="L124" s="38"/>
      <c r="M124" s="27"/>
    </row>
    <row r="125" spans="2:13">
      <c r="B125" s="6" t="s">
        <v>397</v>
      </c>
      <c r="C125" s="18" t="s">
        <v>398</v>
      </c>
      <c r="D125" s="6" t="s">
        <v>399</v>
      </c>
      <c r="E125" s="6" t="s">
        <v>34</v>
      </c>
      <c r="F125" s="7">
        <v>4453.47</v>
      </c>
      <c r="G125" s="7">
        <v>8655.001339405304</v>
      </c>
      <c r="H125" s="7">
        <v>385.45</v>
      </c>
      <c r="I125" s="8">
        <v>0</v>
      </c>
      <c r="J125" s="8">
        <v>1.5E-3</v>
      </c>
      <c r="K125" s="38"/>
      <c r="L125" s="38"/>
      <c r="M125" s="27"/>
    </row>
    <row r="126" spans="2:13">
      <c r="B126" s="6" t="s">
        <v>400</v>
      </c>
      <c r="C126" s="18" t="s">
        <v>401</v>
      </c>
      <c r="D126" s="6" t="s">
        <v>399</v>
      </c>
      <c r="E126" s="6" t="s">
        <v>34</v>
      </c>
      <c r="F126" s="7">
        <v>11646.96</v>
      </c>
      <c r="G126" s="7">
        <v>1707.9989284757567</v>
      </c>
      <c r="H126" s="7">
        <v>198.93</v>
      </c>
      <c r="I126" s="8">
        <v>0</v>
      </c>
      <c r="J126" s="8">
        <v>8.0000000000000004E-4</v>
      </c>
      <c r="K126" s="38"/>
      <c r="L126" s="38"/>
      <c r="M126" s="27"/>
    </row>
    <row r="127" spans="2:13">
      <c r="B127" s="6" t="s">
        <v>402</v>
      </c>
      <c r="C127" s="18" t="s">
        <v>403</v>
      </c>
      <c r="D127" s="6" t="s">
        <v>404</v>
      </c>
      <c r="E127" s="6" t="s">
        <v>34</v>
      </c>
      <c r="F127" s="7">
        <v>14932</v>
      </c>
      <c r="G127" s="7">
        <v>1560.9991963568175</v>
      </c>
      <c r="H127" s="7">
        <v>233.09</v>
      </c>
      <c r="I127" s="8">
        <v>0</v>
      </c>
      <c r="J127" s="8">
        <v>8.9999999999999998E-4</v>
      </c>
      <c r="K127" s="38"/>
      <c r="L127" s="38"/>
      <c r="M127" s="27"/>
    </row>
    <row r="128" spans="2:13">
      <c r="B128" s="6" t="s">
        <v>405</v>
      </c>
      <c r="C128" s="18" t="s">
        <v>406</v>
      </c>
      <c r="D128" s="6" t="s">
        <v>404</v>
      </c>
      <c r="E128" s="6" t="s">
        <v>34</v>
      </c>
      <c r="F128" s="7">
        <v>2986.4</v>
      </c>
      <c r="G128" s="7">
        <v>8215.001339405304</v>
      </c>
      <c r="H128" s="7">
        <v>245.33</v>
      </c>
      <c r="I128" s="8">
        <v>0</v>
      </c>
      <c r="J128" s="8">
        <v>1E-3</v>
      </c>
      <c r="K128" s="38"/>
      <c r="L128" s="38"/>
      <c r="M128" s="27"/>
    </row>
    <row r="129" spans="2:13">
      <c r="B129" s="6" t="s">
        <v>407</v>
      </c>
      <c r="C129" s="18" t="s">
        <v>408</v>
      </c>
      <c r="D129" s="6" t="s">
        <v>404</v>
      </c>
      <c r="E129" s="6" t="s">
        <v>34</v>
      </c>
      <c r="F129" s="7">
        <v>2986.4</v>
      </c>
      <c r="G129" s="7">
        <v>5809.0008036431818</v>
      </c>
      <c r="H129" s="7">
        <v>173.48</v>
      </c>
      <c r="I129" s="8">
        <v>0</v>
      </c>
      <c r="J129" s="8">
        <v>7.000000000000001E-4</v>
      </c>
      <c r="K129" s="38"/>
      <c r="L129" s="38"/>
      <c r="M129" s="27"/>
    </row>
    <row r="130" spans="2:13">
      <c r="B130" s="6" t="s">
        <v>409</v>
      </c>
      <c r="C130" s="18" t="s">
        <v>410</v>
      </c>
      <c r="D130" s="6" t="s">
        <v>404</v>
      </c>
      <c r="E130" s="6" t="s">
        <v>34</v>
      </c>
      <c r="F130" s="7">
        <v>11199</v>
      </c>
      <c r="G130" s="7">
        <v>2096.0005357621217</v>
      </c>
      <c r="H130" s="7">
        <v>234.73</v>
      </c>
      <c r="I130" s="8">
        <v>0</v>
      </c>
      <c r="J130" s="8">
        <v>8.9999999999999998E-4</v>
      </c>
      <c r="K130" s="38"/>
      <c r="L130" s="38"/>
      <c r="M130" s="27"/>
    </row>
    <row r="131" spans="2:13">
      <c r="B131" s="6" t="s">
        <v>411</v>
      </c>
      <c r="C131" s="18" t="s">
        <v>412</v>
      </c>
      <c r="D131" s="6" t="s">
        <v>413</v>
      </c>
      <c r="E131" s="6" t="s">
        <v>34</v>
      </c>
      <c r="F131" s="7">
        <v>18665</v>
      </c>
      <c r="G131" s="7">
        <v>1294.9986605946958</v>
      </c>
      <c r="H131" s="7">
        <v>241.71</v>
      </c>
      <c r="I131" s="8">
        <v>0</v>
      </c>
      <c r="J131" s="8">
        <v>1E-3</v>
      </c>
      <c r="K131" s="38"/>
      <c r="L131" s="38"/>
      <c r="M131" s="27"/>
    </row>
    <row r="132" spans="2:13">
      <c r="B132" s="6" t="s">
        <v>414</v>
      </c>
      <c r="C132" s="18" t="s">
        <v>415</v>
      </c>
      <c r="D132" s="6" t="s">
        <v>413</v>
      </c>
      <c r="E132" s="6" t="s">
        <v>34</v>
      </c>
      <c r="F132" s="7">
        <v>4479.6000000000004</v>
      </c>
      <c r="G132" s="7">
        <v>4346.9997321189394</v>
      </c>
      <c r="H132" s="7">
        <v>194.73</v>
      </c>
      <c r="I132" s="8">
        <v>0</v>
      </c>
      <c r="J132" s="8">
        <v>8.0000000000000004E-4</v>
      </c>
      <c r="K132" s="38"/>
      <c r="L132" s="38"/>
      <c r="M132" s="27"/>
    </row>
    <row r="133" spans="2:13">
      <c r="B133" s="6" t="s">
        <v>416</v>
      </c>
      <c r="C133" s="18" t="s">
        <v>417</v>
      </c>
      <c r="D133" s="6" t="s">
        <v>418</v>
      </c>
      <c r="E133" s="6" t="s">
        <v>34</v>
      </c>
      <c r="F133" s="7">
        <v>1631.32</v>
      </c>
      <c r="G133" s="7">
        <v>10125.001339405304</v>
      </c>
      <c r="H133" s="7">
        <v>165.17</v>
      </c>
      <c r="I133" s="8">
        <v>0</v>
      </c>
      <c r="J133" s="8">
        <v>7.000000000000001E-4</v>
      </c>
      <c r="K133" s="38"/>
      <c r="L133" s="38"/>
      <c r="M133" s="27"/>
    </row>
    <row r="134" spans="2:13">
      <c r="B134" s="6" t="s">
        <v>419</v>
      </c>
      <c r="C134" s="18" t="s">
        <v>420</v>
      </c>
      <c r="D134" s="6" t="s">
        <v>418</v>
      </c>
      <c r="E134" s="6" t="s">
        <v>34</v>
      </c>
      <c r="F134" s="7">
        <v>3647.14</v>
      </c>
      <c r="G134" s="7">
        <v>6516.9997321189385</v>
      </c>
      <c r="H134" s="7">
        <v>237.68</v>
      </c>
      <c r="I134" s="8">
        <v>0</v>
      </c>
      <c r="J134" s="8">
        <v>8.9999999999999998E-4</v>
      </c>
      <c r="K134" s="38"/>
      <c r="L134" s="38"/>
      <c r="M134" s="27"/>
    </row>
    <row r="135" spans="2:13">
      <c r="B135" s="6" t="s">
        <v>421</v>
      </c>
      <c r="C135" s="18" t="s">
        <v>422</v>
      </c>
      <c r="D135" s="6" t="s">
        <v>423</v>
      </c>
      <c r="E135" s="6" t="s">
        <v>34</v>
      </c>
      <c r="F135" s="7">
        <v>2870.68</v>
      </c>
      <c r="G135" s="7">
        <v>6789.0008036431827</v>
      </c>
      <c r="H135" s="7">
        <v>194.89</v>
      </c>
      <c r="I135" s="8">
        <v>0</v>
      </c>
      <c r="J135" s="8">
        <v>8.0000000000000004E-4</v>
      </c>
      <c r="K135" s="38"/>
      <c r="L135" s="38"/>
      <c r="M135" s="27"/>
    </row>
    <row r="136" spans="2:13">
      <c r="B136" s="6" t="s">
        <v>424</v>
      </c>
      <c r="C136" s="18" t="s">
        <v>425</v>
      </c>
      <c r="D136" s="6" t="s">
        <v>426</v>
      </c>
      <c r="E136" s="6" t="s">
        <v>34</v>
      </c>
      <c r="F136" s="7">
        <v>5039.55</v>
      </c>
      <c r="G136" s="7">
        <v>4737.9989284757567</v>
      </c>
      <c r="H136" s="7">
        <v>238.77</v>
      </c>
      <c r="I136" s="8">
        <v>0</v>
      </c>
      <c r="J136" s="8">
        <v>8.9999999999999998E-4</v>
      </c>
      <c r="K136" s="38"/>
      <c r="L136" s="38"/>
      <c r="M136" s="27"/>
    </row>
    <row r="137" spans="2:13">
      <c r="B137" s="6" t="s">
        <v>427</v>
      </c>
      <c r="C137" s="18" t="s">
        <v>428</v>
      </c>
      <c r="D137" s="6" t="s">
        <v>429</v>
      </c>
      <c r="E137" s="6" t="s">
        <v>34</v>
      </c>
      <c r="F137" s="7">
        <v>5972.8</v>
      </c>
      <c r="G137" s="7">
        <v>3589.9999999999995</v>
      </c>
      <c r="H137" s="7">
        <v>214.42</v>
      </c>
      <c r="I137" s="8">
        <v>0</v>
      </c>
      <c r="J137" s="8">
        <v>8.9999999999999998E-4</v>
      </c>
      <c r="K137" s="38"/>
      <c r="L137" s="38"/>
      <c r="M137" s="27"/>
    </row>
    <row r="138" spans="2:13">
      <c r="B138" s="6" t="s">
        <v>430</v>
      </c>
      <c r="C138" s="18" t="s">
        <v>431</v>
      </c>
      <c r="D138" s="6" t="s">
        <v>429</v>
      </c>
      <c r="E138" s="6" t="s">
        <v>34</v>
      </c>
      <c r="F138" s="7">
        <v>5972.8</v>
      </c>
      <c r="G138" s="7">
        <v>3663.9994642378779</v>
      </c>
      <c r="H138" s="7">
        <v>218.84</v>
      </c>
      <c r="I138" s="8">
        <v>0</v>
      </c>
      <c r="J138" s="8">
        <v>8.9999999999999998E-4</v>
      </c>
      <c r="K138" s="38"/>
      <c r="L138" s="38"/>
      <c r="M138" s="27"/>
    </row>
    <row r="139" spans="2:13">
      <c r="B139" s="6" t="s">
        <v>432</v>
      </c>
      <c r="C139" s="18" t="s">
        <v>433</v>
      </c>
      <c r="D139" s="6" t="s">
        <v>429</v>
      </c>
      <c r="E139" s="6" t="s">
        <v>37</v>
      </c>
      <c r="F139" s="7">
        <v>77548.66</v>
      </c>
      <c r="G139" s="7">
        <v>370.5991139291956</v>
      </c>
      <c r="H139" s="7">
        <v>287.39999999999998</v>
      </c>
      <c r="I139" s="8">
        <v>0</v>
      </c>
      <c r="J139" s="8">
        <v>1.1000000000000001E-3</v>
      </c>
      <c r="K139" s="38"/>
      <c r="L139" s="38"/>
      <c r="M139" s="27"/>
    </row>
    <row r="140" spans="2:13">
      <c r="B140" s="6" t="s">
        <v>434</v>
      </c>
      <c r="C140" s="18" t="s">
        <v>435</v>
      </c>
      <c r="D140" s="6" t="s">
        <v>436</v>
      </c>
      <c r="E140" s="6" t="s">
        <v>37</v>
      </c>
      <c r="F140" s="7">
        <v>1919.03</v>
      </c>
      <c r="G140" s="7">
        <v>10480.000406454497</v>
      </c>
      <c r="H140" s="7">
        <v>201.11</v>
      </c>
      <c r="I140" s="8">
        <v>0</v>
      </c>
      <c r="J140" s="8">
        <v>8.0000000000000004E-4</v>
      </c>
      <c r="K140" s="38"/>
      <c r="L140" s="38"/>
      <c r="M140" s="27"/>
    </row>
    <row r="141" spans="2:13">
      <c r="B141" s="6" t="s">
        <v>437</v>
      </c>
      <c r="C141" s="18" t="s">
        <v>438</v>
      </c>
      <c r="D141" s="6" t="s">
        <v>436</v>
      </c>
      <c r="E141" s="6" t="s">
        <v>34</v>
      </c>
      <c r="F141" s="7">
        <v>2911.74</v>
      </c>
      <c r="G141" s="7">
        <v>3293.9994642378783</v>
      </c>
      <c r="H141" s="7">
        <v>95.91</v>
      </c>
      <c r="I141" s="8">
        <v>0</v>
      </c>
      <c r="J141" s="8">
        <v>4.0000000000000002E-4</v>
      </c>
      <c r="K141" s="38"/>
      <c r="L141" s="38"/>
      <c r="M141" s="27"/>
    </row>
    <row r="142" spans="2:13">
      <c r="B142" s="6" t="s">
        <v>439</v>
      </c>
      <c r="C142" s="18" t="s">
        <v>440</v>
      </c>
      <c r="D142" s="6" t="s">
        <v>441</v>
      </c>
      <c r="E142" s="6" t="s">
        <v>34</v>
      </c>
      <c r="F142" s="7">
        <v>653.27</v>
      </c>
      <c r="G142" s="7">
        <v>70737.998928475761</v>
      </c>
      <c r="H142" s="7">
        <v>462.11</v>
      </c>
      <c r="I142" s="8">
        <v>0</v>
      </c>
      <c r="J142" s="8">
        <v>1.8E-3</v>
      </c>
      <c r="K142" s="38"/>
      <c r="L142" s="38"/>
      <c r="M142" s="27"/>
    </row>
    <row r="143" spans="2:13">
      <c r="B143" s="6" t="s">
        <v>442</v>
      </c>
      <c r="C143" s="18" t="s">
        <v>443</v>
      </c>
      <c r="D143" s="6" t="s">
        <v>441</v>
      </c>
      <c r="E143" s="6" t="s">
        <v>34</v>
      </c>
      <c r="F143" s="7">
        <v>447.96</v>
      </c>
      <c r="G143" s="7">
        <v>49127.998928475754</v>
      </c>
      <c r="H143" s="7">
        <v>220.07</v>
      </c>
      <c r="I143" s="8">
        <v>0</v>
      </c>
      <c r="J143" s="8">
        <v>8.9999999999999998E-4</v>
      </c>
      <c r="K143" s="38"/>
      <c r="L143" s="38"/>
      <c r="M143" s="27"/>
    </row>
    <row r="144" spans="2:13">
      <c r="B144" s="6" t="s">
        <v>444</v>
      </c>
      <c r="C144" s="18" t="s">
        <v>445</v>
      </c>
      <c r="D144" s="6" t="s">
        <v>446</v>
      </c>
      <c r="E144" s="6" t="s">
        <v>34</v>
      </c>
      <c r="F144" s="7">
        <v>735.4</v>
      </c>
      <c r="G144" s="7">
        <v>53217.299758907044</v>
      </c>
      <c r="H144" s="7">
        <v>391.36</v>
      </c>
      <c r="I144" s="8">
        <v>0</v>
      </c>
      <c r="J144" s="8">
        <v>1.6000000000000001E-3</v>
      </c>
      <c r="K144" s="38"/>
      <c r="L144" s="38"/>
      <c r="M144" s="27"/>
    </row>
    <row r="145" spans="2:13">
      <c r="B145" s="6" t="s">
        <v>447</v>
      </c>
      <c r="C145" s="18" t="s">
        <v>448</v>
      </c>
      <c r="D145" s="6" t="s">
        <v>446</v>
      </c>
      <c r="E145" s="6" t="s">
        <v>34</v>
      </c>
      <c r="F145" s="7">
        <v>1194.56</v>
      </c>
      <c r="G145" s="7">
        <v>19155.001339405302</v>
      </c>
      <c r="H145" s="7">
        <v>228.82</v>
      </c>
      <c r="I145" s="8">
        <v>0</v>
      </c>
      <c r="J145" s="8">
        <v>8.9999999999999998E-4</v>
      </c>
      <c r="K145" s="38"/>
      <c r="L145" s="38"/>
      <c r="M145" s="27"/>
    </row>
    <row r="146" spans="2:13">
      <c r="B146" s="6" t="s">
        <v>449</v>
      </c>
      <c r="C146" s="18" t="s">
        <v>450</v>
      </c>
      <c r="D146" s="6" t="s">
        <v>451</v>
      </c>
      <c r="E146" s="6" t="s">
        <v>34</v>
      </c>
      <c r="F146" s="7">
        <v>16425.2</v>
      </c>
      <c r="G146" s="7">
        <v>2062.0010715242433</v>
      </c>
      <c r="H146" s="7">
        <v>338.69</v>
      </c>
      <c r="I146" s="8">
        <v>0</v>
      </c>
      <c r="J146" s="8">
        <v>1.2999999999999999E-3</v>
      </c>
      <c r="K146" s="38"/>
      <c r="L146" s="38"/>
      <c r="M146" s="27"/>
    </row>
    <row r="147" spans="2:13">
      <c r="B147" s="6" t="s">
        <v>452</v>
      </c>
      <c r="C147" s="18" t="s">
        <v>453</v>
      </c>
      <c r="D147" s="6" t="s">
        <v>454</v>
      </c>
      <c r="E147" s="6" t="s">
        <v>34</v>
      </c>
      <c r="F147" s="7">
        <v>7577.99</v>
      </c>
      <c r="G147" s="7">
        <v>2313.9994642378783</v>
      </c>
      <c r="H147" s="7">
        <v>175.35</v>
      </c>
      <c r="I147" s="8">
        <v>0</v>
      </c>
      <c r="J147" s="8">
        <v>7.000000000000001E-4</v>
      </c>
      <c r="K147" s="38"/>
      <c r="L147" s="38"/>
      <c r="M147" s="27"/>
    </row>
    <row r="148" spans="2:13">
      <c r="B148" s="6" t="s">
        <v>455</v>
      </c>
      <c r="C148" s="18" t="s">
        <v>456</v>
      </c>
      <c r="D148" s="6" t="s">
        <v>454</v>
      </c>
      <c r="E148" s="6" t="s">
        <v>34</v>
      </c>
      <c r="F148" s="7">
        <v>5823.48</v>
      </c>
      <c r="G148" s="7">
        <v>3370.9991963568177</v>
      </c>
      <c r="H148" s="7">
        <v>196.31</v>
      </c>
      <c r="I148" s="8">
        <v>0</v>
      </c>
      <c r="J148" s="8">
        <v>8.0000000000000004E-4</v>
      </c>
      <c r="K148" s="38"/>
      <c r="L148" s="38"/>
      <c r="M148" s="27"/>
    </row>
    <row r="149" spans="2:13">
      <c r="B149" s="6" t="s">
        <v>457</v>
      </c>
      <c r="C149" s="18" t="s">
        <v>458</v>
      </c>
      <c r="D149" s="6" t="s">
        <v>454</v>
      </c>
      <c r="E149" s="6" t="s">
        <v>34</v>
      </c>
      <c r="F149" s="7">
        <v>2986.4</v>
      </c>
      <c r="G149" s="7">
        <v>5872.0010715242433</v>
      </c>
      <c r="H149" s="7">
        <v>175.36</v>
      </c>
      <c r="I149" s="8">
        <v>0</v>
      </c>
      <c r="J149" s="8">
        <v>7.000000000000001E-4</v>
      </c>
      <c r="K149" s="38"/>
      <c r="L149" s="38"/>
      <c r="M149" s="27"/>
    </row>
    <row r="150" spans="2:13">
      <c r="B150" s="6" t="s">
        <v>459</v>
      </c>
      <c r="C150" s="18" t="s">
        <v>460</v>
      </c>
      <c r="D150" s="6" t="s">
        <v>454</v>
      </c>
      <c r="E150" s="6" t="s">
        <v>34</v>
      </c>
      <c r="F150" s="7">
        <v>6693.27</v>
      </c>
      <c r="G150" s="7">
        <v>2519.0008036431823</v>
      </c>
      <c r="H150" s="7">
        <v>168.6</v>
      </c>
      <c r="I150" s="8">
        <v>0</v>
      </c>
      <c r="J150" s="8">
        <v>7.000000000000001E-4</v>
      </c>
      <c r="K150" s="38"/>
      <c r="L150" s="38"/>
      <c r="M150" s="27"/>
    </row>
    <row r="151" spans="2:13">
      <c r="B151" s="6" t="s">
        <v>461</v>
      </c>
      <c r="C151" s="18" t="s">
        <v>462</v>
      </c>
      <c r="D151" s="6" t="s">
        <v>463</v>
      </c>
      <c r="E151" s="6" t="s">
        <v>34</v>
      </c>
      <c r="F151" s="7">
        <v>3012.53</v>
      </c>
      <c r="G151" s="7">
        <v>6894.9986605946951</v>
      </c>
      <c r="H151" s="7">
        <v>207.71</v>
      </c>
      <c r="I151" s="8">
        <v>0</v>
      </c>
      <c r="J151" s="8">
        <v>8.0000000000000004E-4</v>
      </c>
      <c r="K151" s="38"/>
      <c r="L151" s="38"/>
      <c r="M151" s="27"/>
    </row>
    <row r="152" spans="2:13">
      <c r="B152" s="6" t="s">
        <v>464</v>
      </c>
      <c r="C152" s="18" t="s">
        <v>465</v>
      </c>
      <c r="D152" s="6" t="s">
        <v>466</v>
      </c>
      <c r="E152" s="6" t="s">
        <v>34</v>
      </c>
      <c r="F152" s="7">
        <v>1866.5</v>
      </c>
      <c r="G152" s="7">
        <v>7842.0010715242424</v>
      </c>
      <c r="H152" s="7">
        <v>146.37</v>
      </c>
      <c r="I152" s="8">
        <v>0</v>
      </c>
      <c r="J152" s="8">
        <v>5.9999999999999995E-4</v>
      </c>
      <c r="K152" s="38"/>
      <c r="L152" s="38"/>
      <c r="M152" s="27"/>
    </row>
    <row r="153" spans="2:13">
      <c r="B153" s="6" t="s">
        <v>467</v>
      </c>
      <c r="C153" s="18" t="s">
        <v>468</v>
      </c>
      <c r="D153" s="6" t="s">
        <v>469</v>
      </c>
      <c r="E153" s="6" t="s">
        <v>34</v>
      </c>
      <c r="F153" s="7">
        <v>2986.4</v>
      </c>
      <c r="G153" s="7">
        <v>5423.9994642378788</v>
      </c>
      <c r="H153" s="7">
        <v>161.97999999999999</v>
      </c>
      <c r="I153" s="8">
        <v>0</v>
      </c>
      <c r="J153" s="8">
        <v>5.9999999999999995E-4</v>
      </c>
      <c r="K153" s="38"/>
      <c r="L153" s="38"/>
      <c r="M153" s="27"/>
    </row>
    <row r="154" spans="2:13">
      <c r="B154" s="16" t="s">
        <v>470</v>
      </c>
      <c r="C154" s="17"/>
      <c r="D154" s="16"/>
      <c r="E154" s="16"/>
      <c r="F154" s="19">
        <v>229265.51</v>
      </c>
      <c r="H154" s="19">
        <v>6634.41</v>
      </c>
      <c r="J154" s="20">
        <v>2.63E-2</v>
      </c>
      <c r="K154" s="38"/>
      <c r="L154" s="38"/>
    </row>
    <row r="155" spans="2:13">
      <c r="K155" s="38"/>
      <c r="L155" s="38"/>
    </row>
    <row r="156" spans="2:13">
      <c r="B156" s="3" t="s">
        <v>471</v>
      </c>
      <c r="C156" s="15"/>
      <c r="D156" s="3"/>
      <c r="E156" s="3"/>
      <c r="F156" s="10">
        <v>238090.33</v>
      </c>
      <c r="H156" s="10">
        <v>7030.56</v>
      </c>
      <c r="J156" s="11">
        <v>2.7900000000000001E-2</v>
      </c>
      <c r="K156" s="38"/>
      <c r="L156" s="38"/>
    </row>
    <row r="157" spans="2:13">
      <c r="K157" s="38"/>
      <c r="L157" s="38"/>
    </row>
    <row r="158" spans="2:13">
      <c r="K158" s="38"/>
      <c r="L158" s="38"/>
    </row>
    <row r="159" spans="2:13">
      <c r="B159" s="3" t="s">
        <v>472</v>
      </c>
      <c r="C159" s="15"/>
      <c r="D159" s="3"/>
      <c r="E159" s="3"/>
      <c r="F159" s="10">
        <v>4645555.82</v>
      </c>
      <c r="H159" s="10">
        <v>34097.660000000003</v>
      </c>
      <c r="J159" s="11">
        <v>0.13519999999999999</v>
      </c>
      <c r="K159" s="38"/>
      <c r="L159" s="38"/>
    </row>
    <row r="162" spans="2:5">
      <c r="B162" s="6" t="s">
        <v>77</v>
      </c>
      <c r="C162" s="18"/>
      <c r="D162" s="6"/>
      <c r="E162" s="6"/>
    </row>
    <row r="166" spans="2:5">
      <c r="B16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98"/>
  <sheetViews>
    <sheetView rightToLeft="1" workbookViewId="0"/>
  </sheetViews>
  <sheetFormatPr defaultColWidth="9.28515625" defaultRowHeight="12.75"/>
  <cols>
    <col min="1" max="1" width="42" customWidth="1"/>
    <col min="2" max="2" width="15.5703125" bestFit="1" customWidth="1"/>
    <col min="3" max="3" width="9.7109375" bestFit="1" customWidth="1"/>
    <col min="4" max="4" width="11.7109375" bestFit="1" customWidth="1"/>
    <col min="5" max="5" width="10" bestFit="1" customWidth="1"/>
    <col min="6" max="6" width="9.140625" bestFit="1" customWidth="1"/>
    <col min="7" max="7" width="19.28515625" bestFit="1" customWidth="1"/>
    <col min="8" max="8" width="16.5703125" bestFit="1" customWidth="1"/>
    <col min="10" max="10" width="6.28515625" bestFit="1" customWidth="1"/>
  </cols>
  <sheetData>
    <row r="2" spans="1:10" ht="18">
      <c r="A2" s="1" t="s">
        <v>0</v>
      </c>
    </row>
    <row r="4" spans="1:10" ht="18">
      <c r="A4" s="1" t="s">
        <v>473</v>
      </c>
    </row>
    <row r="7" spans="1:10">
      <c r="A7" s="3" t="s">
        <v>40</v>
      </c>
      <c r="B7" s="3" t="s">
        <v>41</v>
      </c>
      <c r="C7" s="3" t="s">
        <v>45</v>
      </c>
      <c r="D7" s="3" t="s">
        <v>81</v>
      </c>
      <c r="E7" s="3" t="s">
        <v>33</v>
      </c>
      <c r="F7" s="3" t="s">
        <v>48</v>
      </c>
      <c r="G7" s="3" t="s">
        <v>82</v>
      </c>
      <c r="H7" s="3" t="s">
        <v>49</v>
      </c>
    </row>
    <row r="8" spans="1:10">
      <c r="A8" s="4"/>
      <c r="B8" s="4"/>
      <c r="C8" s="4"/>
      <c r="D8" s="4" t="s">
        <v>85</v>
      </c>
      <c r="E8" s="4" t="s">
        <v>1097</v>
      </c>
      <c r="F8" s="4" t="s">
        <v>51</v>
      </c>
      <c r="G8" s="4" t="s">
        <v>50</v>
      </c>
      <c r="H8" s="4" t="s">
        <v>50</v>
      </c>
    </row>
    <row r="11" spans="1:10">
      <c r="A11" s="3" t="s">
        <v>474</v>
      </c>
      <c r="B11" s="15"/>
      <c r="C11" s="3"/>
    </row>
    <row r="14" spans="1:10">
      <c r="A14" s="3" t="s">
        <v>475</v>
      </c>
      <c r="B14" s="15"/>
      <c r="C14" s="3"/>
    </row>
    <row r="15" spans="1:10">
      <c r="A15" s="16" t="s">
        <v>476</v>
      </c>
      <c r="B15" s="17"/>
      <c r="C15" s="16"/>
    </row>
    <row r="16" spans="1:10">
      <c r="A16" s="6" t="s">
        <v>477</v>
      </c>
      <c r="B16" s="18">
        <v>1113232</v>
      </c>
      <c r="C16" s="6" t="s">
        <v>56</v>
      </c>
      <c r="D16" s="7">
        <v>386500</v>
      </c>
      <c r="E16" s="7">
        <v>1050</v>
      </c>
      <c r="F16" s="7">
        <v>4058.25</v>
      </c>
      <c r="G16" s="8">
        <v>3.0000000000000001E-3</v>
      </c>
      <c r="H16" s="8">
        <v>1.61E-2</v>
      </c>
      <c r="I16" s="38"/>
      <c r="J16" s="38"/>
    </row>
    <row r="17" spans="1:10">
      <c r="A17" s="6" t="s">
        <v>478</v>
      </c>
      <c r="B17" s="18">
        <v>1122621</v>
      </c>
      <c r="C17" s="6" t="s">
        <v>56</v>
      </c>
      <c r="D17" s="7">
        <v>46249</v>
      </c>
      <c r="E17" s="7">
        <v>1788</v>
      </c>
      <c r="F17" s="7">
        <v>826.93</v>
      </c>
      <c r="G17" s="8">
        <v>1.6000000000000001E-3</v>
      </c>
      <c r="H17" s="8">
        <v>3.3E-3</v>
      </c>
      <c r="I17" s="38"/>
      <c r="J17" s="38"/>
    </row>
    <row r="18" spans="1:10">
      <c r="A18" s="6" t="s">
        <v>479</v>
      </c>
      <c r="B18" s="18">
        <v>1107762</v>
      </c>
      <c r="C18" s="6" t="s">
        <v>56</v>
      </c>
      <c r="D18" s="7">
        <v>19800</v>
      </c>
      <c r="E18" s="7">
        <v>12360</v>
      </c>
      <c r="F18" s="7">
        <v>2447.2800000000002</v>
      </c>
      <c r="G18" s="8">
        <v>2.3999999999999998E-3</v>
      </c>
      <c r="H18" s="8">
        <v>9.7000000000000003E-3</v>
      </c>
      <c r="I18" s="38"/>
      <c r="J18" s="38"/>
    </row>
    <row r="19" spans="1:10">
      <c r="A19" s="16" t="s">
        <v>480</v>
      </c>
      <c r="B19" s="17"/>
      <c r="C19" s="16"/>
      <c r="D19" s="19">
        <v>452549</v>
      </c>
      <c r="F19" s="19">
        <v>7332.46</v>
      </c>
      <c r="H19" s="20">
        <v>2.9100000000000001E-2</v>
      </c>
      <c r="I19" s="38"/>
      <c r="J19" s="38"/>
    </row>
    <row r="20" spans="1:10">
      <c r="I20" s="38"/>
      <c r="J20" s="38"/>
    </row>
    <row r="21" spans="1:10">
      <c r="A21" s="16" t="s">
        <v>481</v>
      </c>
      <c r="B21" s="17"/>
      <c r="C21" s="16"/>
      <c r="I21" s="38"/>
      <c r="J21" s="38"/>
    </row>
    <row r="22" spans="1:10">
      <c r="A22" s="6" t="s">
        <v>482</v>
      </c>
      <c r="B22" s="18">
        <v>1117324</v>
      </c>
      <c r="C22" s="6" t="s">
        <v>56</v>
      </c>
      <c r="D22" s="7">
        <v>61870</v>
      </c>
      <c r="E22" s="7">
        <v>5176</v>
      </c>
      <c r="F22" s="7">
        <v>3202.39</v>
      </c>
      <c r="G22" s="8">
        <v>1.2999999999999999E-3</v>
      </c>
      <c r="H22" s="8">
        <v>1.2699999999999999E-2</v>
      </c>
      <c r="I22" s="38"/>
      <c r="J22" s="38"/>
    </row>
    <row r="23" spans="1:10">
      <c r="A23" s="6" t="s">
        <v>483</v>
      </c>
      <c r="B23" s="18">
        <v>1116300</v>
      </c>
      <c r="C23" s="6" t="s">
        <v>56</v>
      </c>
      <c r="D23" s="7">
        <v>35064</v>
      </c>
      <c r="E23" s="7">
        <v>1108</v>
      </c>
      <c r="F23" s="7">
        <v>388.51</v>
      </c>
      <c r="G23" s="8">
        <v>1.4000000000000002E-3</v>
      </c>
      <c r="H23" s="8">
        <v>1.5E-3</v>
      </c>
      <c r="I23" s="38"/>
      <c r="J23" s="38"/>
    </row>
    <row r="24" spans="1:10">
      <c r="A24" s="6" t="s">
        <v>484</v>
      </c>
      <c r="B24" s="18">
        <v>1116474</v>
      </c>
      <c r="C24" s="6" t="s">
        <v>56</v>
      </c>
      <c r="D24" s="7">
        <v>86946</v>
      </c>
      <c r="E24" s="7">
        <v>403.8</v>
      </c>
      <c r="F24" s="7">
        <v>351.09</v>
      </c>
      <c r="G24" s="8">
        <v>4.0000000000000002E-4</v>
      </c>
      <c r="H24" s="8">
        <v>1.4000000000000002E-3</v>
      </c>
      <c r="I24" s="38"/>
      <c r="J24" s="38"/>
    </row>
    <row r="25" spans="1:10">
      <c r="A25" s="6" t="s">
        <v>485</v>
      </c>
      <c r="B25" s="18">
        <v>1101427</v>
      </c>
      <c r="C25" s="6" t="s">
        <v>56</v>
      </c>
      <c r="D25" s="7">
        <v>30476</v>
      </c>
      <c r="E25" s="7">
        <v>868</v>
      </c>
      <c r="F25" s="7">
        <v>264.52999999999997</v>
      </c>
      <c r="G25" s="8">
        <v>8.9999999999999998E-4</v>
      </c>
      <c r="H25" s="8">
        <v>1E-3</v>
      </c>
      <c r="I25" s="38"/>
      <c r="J25" s="38"/>
    </row>
    <row r="26" spans="1:10">
      <c r="A26" s="6" t="s">
        <v>486</v>
      </c>
      <c r="B26" s="18">
        <v>1106269</v>
      </c>
      <c r="C26" s="6" t="s">
        <v>56</v>
      </c>
      <c r="D26" s="7">
        <v>14162</v>
      </c>
      <c r="E26" s="7">
        <v>2550</v>
      </c>
      <c r="F26" s="7">
        <v>361.13</v>
      </c>
      <c r="G26" s="8">
        <v>1.2999999999999999E-3</v>
      </c>
      <c r="H26" s="8">
        <v>1.4000000000000002E-3</v>
      </c>
      <c r="I26" s="38"/>
      <c r="J26" s="38"/>
    </row>
    <row r="27" spans="1:10">
      <c r="A27" s="16" t="s">
        <v>487</v>
      </c>
      <c r="B27" s="17"/>
      <c r="C27" s="16"/>
      <c r="D27" s="19">
        <v>228518</v>
      </c>
      <c r="F27" s="19">
        <v>4567.6499999999996</v>
      </c>
      <c r="H27" s="20">
        <v>1.8100000000000002E-2</v>
      </c>
      <c r="I27" s="38"/>
      <c r="J27" s="38"/>
    </row>
    <row r="28" spans="1:10">
      <c r="I28" s="38"/>
      <c r="J28" s="38"/>
    </row>
    <row r="29" spans="1:10">
      <c r="A29" s="16" t="s">
        <v>488</v>
      </c>
      <c r="B29" s="17"/>
      <c r="C29" s="16"/>
      <c r="I29" s="38"/>
      <c r="J29" s="38"/>
    </row>
    <row r="30" spans="1:10">
      <c r="A30" s="6" t="s">
        <v>489</v>
      </c>
      <c r="B30" s="18">
        <v>1113760</v>
      </c>
      <c r="C30" s="6" t="s">
        <v>56</v>
      </c>
      <c r="D30" s="7">
        <v>299352</v>
      </c>
      <c r="E30" s="7">
        <v>276.57</v>
      </c>
      <c r="F30" s="7">
        <v>827.92</v>
      </c>
      <c r="G30" s="8">
        <v>2.0999999999999999E-3</v>
      </c>
      <c r="H30" s="8">
        <v>3.3E-3</v>
      </c>
      <c r="I30" s="38"/>
      <c r="J30" s="38"/>
    </row>
    <row r="31" spans="1:10">
      <c r="A31" s="6" t="s">
        <v>490</v>
      </c>
      <c r="B31" s="18">
        <v>1113257</v>
      </c>
      <c r="C31" s="6" t="s">
        <v>56</v>
      </c>
      <c r="D31" s="7">
        <v>34136</v>
      </c>
      <c r="E31" s="7">
        <v>284.72000000000003</v>
      </c>
      <c r="F31" s="7">
        <v>97.19</v>
      </c>
      <c r="G31" s="8">
        <v>1E-4</v>
      </c>
      <c r="H31" s="8">
        <v>4.0000000000000002E-4</v>
      </c>
      <c r="I31" s="38"/>
      <c r="J31" s="38"/>
    </row>
    <row r="32" spans="1:10">
      <c r="A32" s="6" t="s">
        <v>491</v>
      </c>
      <c r="B32" s="18">
        <v>1101443</v>
      </c>
      <c r="C32" s="6" t="s">
        <v>56</v>
      </c>
      <c r="D32" s="7">
        <v>33866</v>
      </c>
      <c r="E32" s="7">
        <v>291.86</v>
      </c>
      <c r="F32" s="7">
        <v>98.84</v>
      </c>
      <c r="G32" s="8">
        <v>0</v>
      </c>
      <c r="H32" s="8">
        <v>4.0000000000000002E-4</v>
      </c>
      <c r="I32" s="38"/>
      <c r="J32" s="38"/>
    </row>
    <row r="33" spans="1:10">
      <c r="A33" s="6" t="s">
        <v>492</v>
      </c>
      <c r="B33" s="18">
        <v>1109461</v>
      </c>
      <c r="C33" s="6" t="s">
        <v>56</v>
      </c>
      <c r="D33" s="7">
        <v>298204</v>
      </c>
      <c r="E33" s="7">
        <v>279.69</v>
      </c>
      <c r="F33" s="7">
        <v>834.05</v>
      </c>
      <c r="G33" s="8">
        <v>7.000000000000001E-4</v>
      </c>
      <c r="H33" s="8">
        <v>3.3E-3</v>
      </c>
      <c r="I33" s="38"/>
      <c r="J33" s="38"/>
    </row>
    <row r="34" spans="1:10">
      <c r="A34" s="6" t="s">
        <v>493</v>
      </c>
      <c r="B34" s="18">
        <v>1109412</v>
      </c>
      <c r="C34" s="6" t="s">
        <v>56</v>
      </c>
      <c r="D34" s="7">
        <v>38372</v>
      </c>
      <c r="E34" s="7">
        <v>2764</v>
      </c>
      <c r="F34" s="7">
        <v>1060.5999999999999</v>
      </c>
      <c r="G34" s="8">
        <v>1E-3</v>
      </c>
      <c r="H34" s="8">
        <v>4.1999999999999997E-3</v>
      </c>
      <c r="I34" s="38"/>
      <c r="J34" s="38"/>
    </row>
    <row r="35" spans="1:10">
      <c r="A35" s="16" t="s">
        <v>494</v>
      </c>
      <c r="B35" s="17"/>
      <c r="C35" s="16"/>
      <c r="D35" s="19">
        <v>703930</v>
      </c>
      <c r="F35" s="19">
        <v>2918.6</v>
      </c>
      <c r="H35" s="20">
        <v>1.1599999999999999E-2</v>
      </c>
      <c r="I35" s="38"/>
      <c r="J35" s="38"/>
    </row>
    <row r="36" spans="1:10">
      <c r="I36" s="38"/>
      <c r="J36" s="38"/>
    </row>
    <row r="37" spans="1:10">
      <c r="A37" s="16" t="s">
        <v>495</v>
      </c>
      <c r="B37" s="17"/>
      <c r="C37" s="16"/>
      <c r="I37" s="38"/>
      <c r="J37" s="38"/>
    </row>
    <row r="38" spans="1:10">
      <c r="A38" s="16" t="s">
        <v>496</v>
      </c>
      <c r="B38" s="17"/>
      <c r="C38" s="16"/>
      <c r="D38" s="19">
        <v>0</v>
      </c>
      <c r="F38" s="19">
        <v>0</v>
      </c>
      <c r="H38" s="20">
        <v>0</v>
      </c>
      <c r="I38" s="38"/>
      <c r="J38" s="38"/>
    </row>
    <row r="39" spans="1:10">
      <c r="I39" s="38"/>
      <c r="J39" s="38"/>
    </row>
    <row r="40" spans="1:10">
      <c r="A40" s="16" t="s">
        <v>497</v>
      </c>
      <c r="B40" s="17"/>
      <c r="C40" s="16"/>
      <c r="I40" s="38"/>
      <c r="J40" s="38"/>
    </row>
    <row r="41" spans="1:10">
      <c r="A41" s="16" t="s">
        <v>498</v>
      </c>
      <c r="B41" s="17"/>
      <c r="C41" s="16"/>
      <c r="D41" s="19">
        <v>0</v>
      </c>
      <c r="F41" s="19">
        <v>0</v>
      </c>
      <c r="H41" s="20">
        <v>0</v>
      </c>
      <c r="I41" s="38"/>
      <c r="J41" s="38"/>
    </row>
    <row r="42" spans="1:10">
      <c r="I42" s="38"/>
      <c r="J42" s="38"/>
    </row>
    <row r="43" spans="1:10">
      <c r="A43" s="16" t="s">
        <v>499</v>
      </c>
      <c r="B43" s="17"/>
      <c r="C43" s="16"/>
      <c r="I43" s="38"/>
      <c r="J43" s="38"/>
    </row>
    <row r="44" spans="1:10">
      <c r="A44" s="16" t="s">
        <v>500</v>
      </c>
      <c r="B44" s="17"/>
      <c r="C44" s="16"/>
      <c r="D44" s="19">
        <v>0</v>
      </c>
      <c r="F44" s="19">
        <v>0</v>
      </c>
      <c r="H44" s="20">
        <v>0</v>
      </c>
      <c r="I44" s="38"/>
      <c r="J44" s="38"/>
    </row>
    <row r="45" spans="1:10">
      <c r="I45" s="38"/>
      <c r="J45" s="38"/>
    </row>
    <row r="46" spans="1:10">
      <c r="A46" s="3" t="s">
        <v>501</v>
      </c>
      <c r="B46" s="15"/>
      <c r="C46" s="3"/>
      <c r="D46" s="10">
        <v>1384997</v>
      </c>
      <c r="F46" s="10">
        <v>14818.71</v>
      </c>
      <c r="H46" s="11">
        <v>5.8799999999999998E-2</v>
      </c>
      <c r="I46" s="38"/>
      <c r="J46" s="38"/>
    </row>
    <row r="47" spans="1:10">
      <c r="I47" s="38"/>
      <c r="J47" s="38"/>
    </row>
    <row r="48" spans="1:10">
      <c r="I48" s="38"/>
      <c r="J48" s="38"/>
    </row>
    <row r="49" spans="1:10">
      <c r="A49" s="3" t="s">
        <v>502</v>
      </c>
      <c r="B49" s="15"/>
      <c r="C49" s="3"/>
      <c r="I49" s="38"/>
      <c r="J49" s="38"/>
    </row>
    <row r="50" spans="1:10">
      <c r="A50" s="16" t="s">
        <v>503</v>
      </c>
      <c r="B50" s="17"/>
      <c r="C50" s="16"/>
      <c r="I50" s="38"/>
      <c r="J50" s="38"/>
    </row>
    <row r="51" spans="1:10">
      <c r="A51" s="6" t="s">
        <v>504</v>
      </c>
      <c r="B51" s="18" t="s">
        <v>505</v>
      </c>
      <c r="C51" s="6" t="s">
        <v>34</v>
      </c>
      <c r="D51" s="7">
        <v>15170.91</v>
      </c>
      <c r="E51" s="7">
        <v>1639.0008036431825</v>
      </c>
      <c r="F51" s="7">
        <v>248.65</v>
      </c>
      <c r="G51" s="8">
        <v>0</v>
      </c>
      <c r="H51" s="8">
        <v>1E-3</v>
      </c>
      <c r="I51" s="38"/>
      <c r="J51" s="38"/>
    </row>
    <row r="52" spans="1:10">
      <c r="A52" s="6" t="s">
        <v>506</v>
      </c>
      <c r="B52" s="18" t="s">
        <v>507</v>
      </c>
      <c r="C52" s="6" t="s">
        <v>34</v>
      </c>
      <c r="D52" s="7">
        <v>6346.1</v>
      </c>
      <c r="E52" s="7">
        <v>3988.04982587731</v>
      </c>
      <c r="F52" s="7">
        <v>253.09</v>
      </c>
      <c r="G52" s="8">
        <v>0</v>
      </c>
      <c r="H52" s="8">
        <v>1E-3</v>
      </c>
      <c r="I52" s="38"/>
      <c r="J52" s="38"/>
    </row>
    <row r="53" spans="1:10">
      <c r="A53" s="6" t="s">
        <v>508</v>
      </c>
      <c r="B53" s="18" t="s">
        <v>509</v>
      </c>
      <c r="C53" s="6" t="s">
        <v>34</v>
      </c>
      <c r="D53" s="7">
        <v>1679.85</v>
      </c>
      <c r="E53" s="7">
        <v>13722.001071524244</v>
      </c>
      <c r="F53" s="7">
        <v>230.51</v>
      </c>
      <c r="G53" s="8">
        <v>0</v>
      </c>
      <c r="H53" s="8">
        <v>8.9999999999999998E-4</v>
      </c>
      <c r="I53" s="38"/>
      <c r="J53" s="38"/>
    </row>
    <row r="54" spans="1:10">
      <c r="A54" s="6" t="s">
        <v>510</v>
      </c>
      <c r="B54" s="18" t="s">
        <v>511</v>
      </c>
      <c r="C54" s="6" t="s">
        <v>34</v>
      </c>
      <c r="D54" s="7">
        <v>18665</v>
      </c>
      <c r="E54" s="7">
        <v>2839.9999999999995</v>
      </c>
      <c r="F54" s="7">
        <v>530.09</v>
      </c>
      <c r="G54" s="8">
        <v>0</v>
      </c>
      <c r="H54" s="8">
        <v>2.0999999999999999E-3</v>
      </c>
      <c r="I54" s="38"/>
      <c r="J54" s="38"/>
    </row>
    <row r="55" spans="1:10">
      <c r="A55" s="6" t="s">
        <v>512</v>
      </c>
      <c r="B55" s="18" t="s">
        <v>513</v>
      </c>
      <c r="C55" s="6" t="s">
        <v>34</v>
      </c>
      <c r="D55" s="7">
        <v>7070.3</v>
      </c>
      <c r="E55" s="7">
        <v>4713.9994642378788</v>
      </c>
      <c r="F55" s="7">
        <v>333.29</v>
      </c>
      <c r="G55" s="8">
        <v>0</v>
      </c>
      <c r="H55" s="8">
        <v>1.2999999999999999E-3</v>
      </c>
      <c r="I55" s="38"/>
      <c r="J55" s="38"/>
    </row>
    <row r="56" spans="1:10">
      <c r="A56" s="6" t="s">
        <v>514</v>
      </c>
      <c r="B56" s="18" t="s">
        <v>515</v>
      </c>
      <c r="C56" s="6" t="s">
        <v>34</v>
      </c>
      <c r="D56" s="7">
        <v>12430.89</v>
      </c>
      <c r="E56" s="7">
        <v>2680</v>
      </c>
      <c r="F56" s="7">
        <v>333.15</v>
      </c>
      <c r="G56" s="8">
        <v>1E-4</v>
      </c>
      <c r="H56" s="8">
        <v>1.2999999999999999E-3</v>
      </c>
      <c r="I56" s="38"/>
      <c r="J56" s="38"/>
    </row>
    <row r="57" spans="1:10">
      <c r="A57" s="6" t="s">
        <v>516</v>
      </c>
      <c r="B57" s="18" t="s">
        <v>517</v>
      </c>
      <c r="C57" s="6" t="s">
        <v>34</v>
      </c>
      <c r="D57" s="7">
        <v>49350.26</v>
      </c>
      <c r="E57" s="7">
        <v>4807.9989284757567</v>
      </c>
      <c r="F57" s="7">
        <v>2372.7600000000002</v>
      </c>
      <c r="G57" s="8">
        <v>2.0000000000000001E-4</v>
      </c>
      <c r="H57" s="8">
        <v>9.3999999999999986E-3</v>
      </c>
      <c r="I57" s="38"/>
      <c r="J57" s="38"/>
    </row>
    <row r="58" spans="1:10">
      <c r="A58" s="6" t="s">
        <v>518</v>
      </c>
      <c r="B58" s="18" t="s">
        <v>519</v>
      </c>
      <c r="C58" s="6" t="s">
        <v>34</v>
      </c>
      <c r="D58" s="7">
        <v>23084.87</v>
      </c>
      <c r="E58" s="7">
        <v>1345.0013394053042</v>
      </c>
      <c r="F58" s="7">
        <v>310.49</v>
      </c>
      <c r="G58" s="8">
        <v>2.9999999999999997E-4</v>
      </c>
      <c r="H58" s="8">
        <v>1.1999999999999999E-3</v>
      </c>
      <c r="I58" s="38"/>
      <c r="J58" s="38"/>
    </row>
    <row r="59" spans="1:10">
      <c r="A59" s="6" t="s">
        <v>520</v>
      </c>
      <c r="B59" s="18" t="s">
        <v>521</v>
      </c>
      <c r="C59" s="6" t="s">
        <v>34</v>
      </c>
      <c r="D59" s="7">
        <v>10191.09</v>
      </c>
      <c r="E59" s="7">
        <v>6469.0008036431818</v>
      </c>
      <c r="F59" s="7">
        <v>659.26</v>
      </c>
      <c r="G59" s="8">
        <v>1E-4</v>
      </c>
      <c r="H59" s="8">
        <v>2.5999999999999999E-3</v>
      </c>
      <c r="I59" s="38"/>
      <c r="J59" s="38"/>
    </row>
    <row r="60" spans="1:10">
      <c r="A60" s="6" t="s">
        <v>522</v>
      </c>
      <c r="B60" s="18" t="s">
        <v>523</v>
      </c>
      <c r="C60" s="6" t="s">
        <v>34</v>
      </c>
      <c r="D60" s="7">
        <v>5110.4799999999996</v>
      </c>
      <c r="E60" s="7">
        <v>2863.9994642378783</v>
      </c>
      <c r="F60" s="7">
        <v>146.36000000000001</v>
      </c>
      <c r="G60" s="8">
        <v>1E-4</v>
      </c>
      <c r="H60" s="8">
        <v>5.9999999999999995E-4</v>
      </c>
      <c r="I60" s="38"/>
      <c r="J60" s="38"/>
    </row>
    <row r="61" spans="1:10">
      <c r="A61" s="6" t="s">
        <v>524</v>
      </c>
      <c r="B61" s="18" t="s">
        <v>525</v>
      </c>
      <c r="C61" s="6" t="s">
        <v>34</v>
      </c>
      <c r="D61" s="7">
        <v>25003.63</v>
      </c>
      <c r="E61" s="7">
        <v>2990</v>
      </c>
      <c r="F61" s="7">
        <v>747.61</v>
      </c>
      <c r="G61" s="8">
        <v>1E-4</v>
      </c>
      <c r="H61" s="8">
        <v>3.0000000000000001E-3</v>
      </c>
      <c r="I61" s="38"/>
      <c r="J61" s="38"/>
    </row>
    <row r="62" spans="1:10">
      <c r="A62" s="6" t="s">
        <v>526</v>
      </c>
      <c r="B62" s="18" t="s">
        <v>527</v>
      </c>
      <c r="C62" s="6" t="s">
        <v>34</v>
      </c>
      <c r="D62" s="7">
        <v>3624.74</v>
      </c>
      <c r="E62" s="7">
        <v>4434.9986605946951</v>
      </c>
      <c r="F62" s="7">
        <v>160.76</v>
      </c>
      <c r="G62" s="8">
        <v>0</v>
      </c>
      <c r="H62" s="8">
        <v>5.9999999999999995E-4</v>
      </c>
      <c r="I62" s="38"/>
      <c r="J62" s="38"/>
    </row>
    <row r="63" spans="1:10">
      <c r="A63" s="6" t="s">
        <v>528</v>
      </c>
      <c r="B63" s="18" t="s">
        <v>529</v>
      </c>
      <c r="C63" s="6" t="s">
        <v>34</v>
      </c>
      <c r="D63" s="7">
        <v>23144.6</v>
      </c>
      <c r="E63" s="7">
        <v>4093.0002678810606</v>
      </c>
      <c r="F63" s="7">
        <v>947.31</v>
      </c>
      <c r="G63" s="8">
        <v>5.9999999999999995E-4</v>
      </c>
      <c r="H63" s="8">
        <v>3.8E-3</v>
      </c>
      <c r="I63" s="38"/>
      <c r="J63" s="38"/>
    </row>
    <row r="64" spans="1:10">
      <c r="A64" s="6" t="s">
        <v>530</v>
      </c>
      <c r="B64" s="18" t="s">
        <v>531</v>
      </c>
      <c r="C64" s="6" t="s">
        <v>34</v>
      </c>
      <c r="D64" s="7">
        <v>746.6</v>
      </c>
      <c r="E64" s="7">
        <v>7409.0008036431818</v>
      </c>
      <c r="F64" s="7">
        <v>55.32</v>
      </c>
      <c r="G64" s="8">
        <v>0</v>
      </c>
      <c r="H64" s="8">
        <v>2.0000000000000001E-4</v>
      </c>
      <c r="I64" s="38"/>
      <c r="J64" s="38"/>
    </row>
    <row r="65" spans="1:10">
      <c r="A65" s="6" t="s">
        <v>532</v>
      </c>
      <c r="B65" s="18" t="s">
        <v>533</v>
      </c>
      <c r="C65" s="6" t="s">
        <v>34</v>
      </c>
      <c r="D65" s="7">
        <v>52262</v>
      </c>
      <c r="E65" s="7">
        <v>2383.0002678810606</v>
      </c>
      <c r="F65" s="7">
        <v>1245.4000000000001</v>
      </c>
      <c r="G65" s="8">
        <v>2.0000000000000001E-4</v>
      </c>
      <c r="H65" s="8">
        <v>4.8999999999999998E-3</v>
      </c>
      <c r="I65" s="38"/>
      <c r="J65" s="38"/>
    </row>
    <row r="66" spans="1:10">
      <c r="A66" s="6" t="s">
        <v>534</v>
      </c>
      <c r="B66" s="18" t="s">
        <v>535</v>
      </c>
      <c r="C66" s="6" t="s">
        <v>34</v>
      </c>
      <c r="D66" s="7">
        <v>14036.08</v>
      </c>
      <c r="E66" s="7">
        <v>2884.998660594696</v>
      </c>
      <c r="F66" s="7">
        <v>404.94</v>
      </c>
      <c r="G66" s="8">
        <v>0</v>
      </c>
      <c r="H66" s="8">
        <v>1.6000000000000001E-3</v>
      </c>
      <c r="I66" s="38"/>
      <c r="J66" s="38"/>
    </row>
    <row r="67" spans="1:10">
      <c r="A67" s="6" t="s">
        <v>536</v>
      </c>
      <c r="B67" s="18" t="s">
        <v>537</v>
      </c>
      <c r="C67" s="6" t="s">
        <v>34</v>
      </c>
      <c r="D67" s="7">
        <v>23891.200000000001</v>
      </c>
      <c r="E67" s="7">
        <v>4453.0002678810606</v>
      </c>
      <c r="F67" s="7">
        <v>1063.8800000000001</v>
      </c>
      <c r="G67" s="8">
        <v>0</v>
      </c>
      <c r="H67" s="8">
        <v>4.1999999999999997E-3</v>
      </c>
      <c r="I67" s="38"/>
      <c r="J67" s="38"/>
    </row>
    <row r="68" spans="1:10">
      <c r="A68" s="6" t="s">
        <v>538</v>
      </c>
      <c r="B68" s="18" t="s">
        <v>539</v>
      </c>
      <c r="C68" s="6" t="s">
        <v>34</v>
      </c>
      <c r="D68" s="7">
        <v>7466</v>
      </c>
      <c r="E68" s="7">
        <v>4883.9994642378788</v>
      </c>
      <c r="F68" s="7">
        <v>364.64</v>
      </c>
      <c r="G68" s="8">
        <v>0</v>
      </c>
      <c r="H68" s="8">
        <v>1.4000000000000002E-3</v>
      </c>
      <c r="I68" s="38"/>
      <c r="J68" s="38"/>
    </row>
    <row r="69" spans="1:10">
      <c r="A69" s="6" t="s">
        <v>540</v>
      </c>
      <c r="B69" s="18" t="s">
        <v>541</v>
      </c>
      <c r="C69" s="6" t="s">
        <v>34</v>
      </c>
      <c r="D69" s="7">
        <v>3733</v>
      </c>
      <c r="E69" s="7">
        <v>6580</v>
      </c>
      <c r="F69" s="7">
        <v>245.63</v>
      </c>
      <c r="G69" s="8">
        <v>0</v>
      </c>
      <c r="H69" s="8">
        <v>1E-3</v>
      </c>
      <c r="I69" s="38"/>
      <c r="J69" s="38"/>
    </row>
    <row r="70" spans="1:10">
      <c r="A70" s="6" t="s">
        <v>542</v>
      </c>
      <c r="B70" s="18" t="s">
        <v>543</v>
      </c>
      <c r="C70" s="6" t="s">
        <v>34</v>
      </c>
      <c r="D70" s="7">
        <v>14932</v>
      </c>
      <c r="E70" s="7">
        <v>3687.9989284757567</v>
      </c>
      <c r="F70" s="7">
        <v>550.69000000000005</v>
      </c>
      <c r="G70" s="8">
        <v>2.0000000000000001E-4</v>
      </c>
      <c r="H70" s="8">
        <v>2.2000000000000001E-3</v>
      </c>
      <c r="I70" s="38"/>
      <c r="J70" s="38"/>
    </row>
    <row r="71" spans="1:10">
      <c r="A71" s="6" t="s">
        <v>544</v>
      </c>
      <c r="B71" s="18" t="s">
        <v>545</v>
      </c>
      <c r="C71" s="6" t="s">
        <v>34</v>
      </c>
      <c r="D71" s="7">
        <v>6446.89</v>
      </c>
      <c r="E71" s="7">
        <v>3490</v>
      </c>
      <c r="F71" s="7">
        <v>225</v>
      </c>
      <c r="G71" s="8">
        <v>0</v>
      </c>
      <c r="H71" s="8">
        <v>8.9999999999999998E-4</v>
      </c>
      <c r="I71" s="38"/>
      <c r="J71" s="38"/>
    </row>
    <row r="72" spans="1:10">
      <c r="A72" s="6" t="s">
        <v>546</v>
      </c>
      <c r="B72" s="18" t="s">
        <v>547</v>
      </c>
      <c r="C72" s="6" t="s">
        <v>34</v>
      </c>
      <c r="D72" s="7">
        <v>5599.5</v>
      </c>
      <c r="E72" s="7">
        <v>14240.999196356817</v>
      </c>
      <c r="F72" s="7">
        <v>797.42</v>
      </c>
      <c r="G72" s="8">
        <v>0</v>
      </c>
      <c r="H72" s="8">
        <v>3.2000000000000002E-3</v>
      </c>
      <c r="I72" s="38"/>
      <c r="J72" s="38"/>
    </row>
    <row r="73" spans="1:10">
      <c r="A73" s="16" t="s">
        <v>548</v>
      </c>
      <c r="B73" s="17"/>
      <c r="C73" s="16"/>
      <c r="D73" s="19">
        <v>329986</v>
      </c>
      <c r="F73" s="19">
        <v>12226.25</v>
      </c>
      <c r="H73" s="20">
        <v>4.8499999999999995E-2</v>
      </c>
      <c r="I73" s="38"/>
      <c r="J73" s="38"/>
    </row>
    <row r="74" spans="1:10">
      <c r="I74" s="38"/>
      <c r="J74" s="38"/>
    </row>
    <row r="75" spans="1:10">
      <c r="A75" s="16" t="s">
        <v>549</v>
      </c>
      <c r="B75" s="17"/>
      <c r="C75" s="16"/>
      <c r="I75" s="38"/>
      <c r="J75" s="38"/>
    </row>
    <row r="76" spans="1:10">
      <c r="A76" s="16" t="s">
        <v>550</v>
      </c>
      <c r="B76" s="17"/>
      <c r="C76" s="16"/>
      <c r="D76" s="19">
        <v>0</v>
      </c>
      <c r="F76" s="19">
        <v>0</v>
      </c>
      <c r="H76" s="20">
        <v>0</v>
      </c>
      <c r="I76" s="38"/>
      <c r="J76" s="38"/>
    </row>
    <row r="77" spans="1:10">
      <c r="I77" s="38"/>
      <c r="J77" s="38"/>
    </row>
    <row r="78" spans="1:10">
      <c r="A78" s="16" t="s">
        <v>497</v>
      </c>
      <c r="B78" s="17"/>
      <c r="C78" s="16"/>
      <c r="I78" s="38"/>
      <c r="J78" s="38"/>
    </row>
    <row r="79" spans="1:10">
      <c r="A79" s="6" t="s">
        <v>551</v>
      </c>
      <c r="B79" s="18" t="s">
        <v>552</v>
      </c>
      <c r="C79" s="6" t="s">
        <v>34</v>
      </c>
      <c r="D79" s="7">
        <v>9541.5499999999993</v>
      </c>
      <c r="E79" s="7">
        <v>6572.0010715242424</v>
      </c>
      <c r="F79" s="7">
        <v>627.07000000000005</v>
      </c>
      <c r="G79" s="8">
        <v>5.0000000000000001E-4</v>
      </c>
      <c r="H79" s="8">
        <v>2.5000000000000001E-3</v>
      </c>
      <c r="I79" s="38"/>
      <c r="J79" s="38"/>
    </row>
    <row r="80" spans="1:10">
      <c r="A80" s="6" t="s">
        <v>553</v>
      </c>
      <c r="B80" s="18" t="s">
        <v>554</v>
      </c>
      <c r="C80" s="6" t="s">
        <v>34</v>
      </c>
      <c r="D80" s="7">
        <v>8970.4</v>
      </c>
      <c r="E80" s="7">
        <v>16202.041253683365</v>
      </c>
      <c r="F80" s="7">
        <v>1453.39</v>
      </c>
      <c r="G80" s="8">
        <v>0</v>
      </c>
      <c r="H80" s="8">
        <v>5.7999999999999996E-3</v>
      </c>
      <c r="I80" s="38"/>
      <c r="J80" s="38"/>
    </row>
    <row r="81" spans="1:10">
      <c r="A81" s="6" t="s">
        <v>555</v>
      </c>
      <c r="B81" s="18" t="s">
        <v>556</v>
      </c>
      <c r="C81" s="6" t="s">
        <v>34</v>
      </c>
      <c r="D81" s="7">
        <v>13718.77</v>
      </c>
      <c r="E81" s="7">
        <v>2936.9997321189389</v>
      </c>
      <c r="F81" s="7">
        <v>402.92</v>
      </c>
      <c r="G81" s="8">
        <v>0</v>
      </c>
      <c r="H81" s="8">
        <v>1.6000000000000001E-3</v>
      </c>
      <c r="I81" s="38"/>
      <c r="J81" s="38"/>
    </row>
    <row r="82" spans="1:10">
      <c r="A82" s="6" t="s">
        <v>557</v>
      </c>
      <c r="B82" s="18" t="s">
        <v>558</v>
      </c>
      <c r="C82" s="6" t="s">
        <v>34</v>
      </c>
      <c r="D82" s="7">
        <v>30136.51</v>
      </c>
      <c r="E82" s="7">
        <v>3966.9997321189389</v>
      </c>
      <c r="F82" s="7">
        <v>1195.52</v>
      </c>
      <c r="G82" s="8">
        <v>2.8000000000000004E-3</v>
      </c>
      <c r="H82" s="8">
        <v>4.6999999999999993E-3</v>
      </c>
      <c r="I82" s="38"/>
      <c r="J82" s="38"/>
    </row>
    <row r="83" spans="1:10">
      <c r="A83" s="16" t="s">
        <v>498</v>
      </c>
      <c r="B83" s="17"/>
      <c r="C83" s="16"/>
      <c r="D83" s="19">
        <v>62367.23</v>
      </c>
      <c r="F83" s="19">
        <v>3678.89</v>
      </c>
      <c r="H83" s="20">
        <v>1.46E-2</v>
      </c>
      <c r="I83" s="38"/>
      <c r="J83" s="38"/>
    </row>
    <row r="84" spans="1:10">
      <c r="I84" s="38"/>
      <c r="J84" s="38"/>
    </row>
    <row r="85" spans="1:10">
      <c r="A85" s="16" t="s">
        <v>499</v>
      </c>
      <c r="B85" s="17"/>
      <c r="C85" s="16"/>
      <c r="I85" s="38"/>
      <c r="J85" s="38"/>
    </row>
    <row r="86" spans="1:10">
      <c r="A86" s="16" t="s">
        <v>500</v>
      </c>
      <c r="B86" s="17"/>
      <c r="C86" s="16"/>
      <c r="D86" s="19">
        <v>0</v>
      </c>
      <c r="F86" s="19">
        <v>0</v>
      </c>
      <c r="H86" s="20">
        <v>0</v>
      </c>
      <c r="I86" s="38"/>
      <c r="J86" s="38"/>
    </row>
    <row r="87" spans="1:10">
      <c r="I87" s="38"/>
      <c r="J87" s="38"/>
    </row>
    <row r="88" spans="1:10">
      <c r="A88" s="3" t="s">
        <v>559</v>
      </c>
      <c r="B88" s="15"/>
      <c r="C88" s="3"/>
      <c r="D88" s="10">
        <v>392353.23</v>
      </c>
      <c r="F88" s="10">
        <v>15905.14</v>
      </c>
      <c r="H88" s="11">
        <v>6.3099999999999989E-2</v>
      </c>
      <c r="I88" s="38"/>
      <c r="J88" s="38"/>
    </row>
    <row r="89" spans="1:10">
      <c r="I89" s="38"/>
      <c r="J89" s="38"/>
    </row>
    <row r="90" spans="1:10">
      <c r="I90" s="38"/>
      <c r="J90" s="38"/>
    </row>
    <row r="91" spans="1:10">
      <c r="A91" s="3" t="s">
        <v>560</v>
      </c>
      <c r="B91" s="15"/>
      <c r="C91" s="3"/>
      <c r="D91" s="10">
        <v>1777350.23</v>
      </c>
      <c r="F91" s="10">
        <v>30723.85</v>
      </c>
      <c r="H91" s="11">
        <v>0.12179999999999999</v>
      </c>
      <c r="I91" s="38"/>
      <c r="J91" s="38"/>
    </row>
    <row r="94" spans="1:10">
      <c r="A94" s="6" t="s">
        <v>77</v>
      </c>
      <c r="B94" s="18"/>
      <c r="C94" s="6"/>
    </row>
    <row r="98" spans="1:1">
      <c r="A98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L44"/>
  <sheetViews>
    <sheetView rightToLeft="1" workbookViewId="0"/>
  </sheetViews>
  <sheetFormatPr defaultRowHeight="12.75"/>
  <cols>
    <col min="1" max="1" width="39.28515625" customWidth="1"/>
    <col min="2" max="2" width="5.7109375" bestFit="1" customWidth="1"/>
    <col min="3" max="3" width="8.85546875" bestFit="1" customWidth="1"/>
    <col min="4" max="4" width="5" bestFit="1" customWidth="1"/>
    <col min="5" max="5" width="8.140625" bestFit="1" customWidth="1"/>
    <col min="6" max="6" width="9.7109375" bestFit="1" customWidth="1"/>
    <col min="7" max="8" width="11.7109375" bestFit="1" customWidth="1"/>
    <col min="9" max="9" width="9.140625" bestFit="1" customWidth="1"/>
    <col min="10" max="10" width="19.28515625" bestFit="1" customWidth="1"/>
    <col min="11" max="11" width="16.5703125" bestFit="1" customWidth="1"/>
  </cols>
  <sheetData>
    <row r="2" spans="1:11" ht="18">
      <c r="A2" s="1" t="s">
        <v>0</v>
      </c>
    </row>
    <row r="4" spans="1:11" ht="18">
      <c r="A4" s="1" t="s">
        <v>561</v>
      </c>
    </row>
    <row r="7" spans="1:11">
      <c r="A7" s="3" t="s">
        <v>40</v>
      </c>
      <c r="B7" s="3" t="s">
        <v>42</v>
      </c>
      <c r="C7" s="3" t="s">
        <v>114</v>
      </c>
      <c r="D7" s="3" t="s">
        <v>43</v>
      </c>
      <c r="E7" s="3" t="s">
        <v>44</v>
      </c>
      <c r="F7" s="3" t="s">
        <v>45</v>
      </c>
      <c r="G7" s="3" t="s">
        <v>81</v>
      </c>
      <c r="H7" s="3" t="s">
        <v>33</v>
      </c>
      <c r="I7" s="3" t="s">
        <v>48</v>
      </c>
      <c r="J7" s="3" t="s">
        <v>82</v>
      </c>
      <c r="K7" s="3" t="s">
        <v>49</v>
      </c>
    </row>
    <row r="8" spans="1:11" ht="13.5" thickBot="1">
      <c r="A8" s="4"/>
      <c r="B8" s="4"/>
      <c r="C8" s="4"/>
      <c r="D8" s="4"/>
      <c r="E8" s="4"/>
      <c r="F8" s="4"/>
      <c r="G8" s="4" t="s">
        <v>85</v>
      </c>
      <c r="H8" s="4" t="s">
        <v>1097</v>
      </c>
      <c r="I8" s="4" t="s">
        <v>51</v>
      </c>
      <c r="J8" s="4" t="s">
        <v>50</v>
      </c>
      <c r="K8" s="4" t="s">
        <v>50</v>
      </c>
    </row>
    <row r="11" spans="1:11">
      <c r="A11" s="3" t="s">
        <v>562</v>
      </c>
      <c r="B11" s="3"/>
      <c r="C11" s="3"/>
      <c r="D11" s="3"/>
      <c r="E11" s="3"/>
      <c r="F11" s="3"/>
    </row>
    <row r="14" spans="1:11">
      <c r="A14" s="3" t="s">
        <v>563</v>
      </c>
      <c r="B14" s="3"/>
      <c r="C14" s="3"/>
      <c r="D14" s="3"/>
      <c r="E14" s="3"/>
      <c r="F14" s="3"/>
    </row>
    <row r="15" spans="1:11">
      <c r="A15" s="16" t="s">
        <v>564</v>
      </c>
      <c r="B15" s="16"/>
      <c r="C15" s="16"/>
      <c r="D15" s="16"/>
      <c r="E15" s="16"/>
      <c r="F15" s="16"/>
    </row>
    <row r="16" spans="1:11">
      <c r="A16" s="16" t="s">
        <v>565</v>
      </c>
      <c r="B16" s="16"/>
      <c r="C16" s="16"/>
      <c r="D16" s="16"/>
      <c r="E16" s="16"/>
      <c r="F16" s="16"/>
      <c r="G16" s="19">
        <v>0</v>
      </c>
      <c r="I16" s="19">
        <v>0</v>
      </c>
      <c r="K16" s="20">
        <v>0</v>
      </c>
    </row>
    <row r="18" spans="1:12">
      <c r="A18" s="3" t="s">
        <v>566</v>
      </c>
      <c r="B18" s="3"/>
      <c r="C18" s="3"/>
      <c r="D18" s="3"/>
      <c r="E18" s="3"/>
      <c r="F18" s="3"/>
      <c r="G18" s="10">
        <v>0</v>
      </c>
      <c r="I18" s="10">
        <v>0</v>
      </c>
      <c r="K18" s="11">
        <v>0</v>
      </c>
    </row>
    <row r="21" spans="1:12">
      <c r="A21" s="3" t="s">
        <v>567</v>
      </c>
      <c r="B21" s="3"/>
      <c r="C21" s="3"/>
      <c r="D21" s="3"/>
      <c r="E21" s="3"/>
      <c r="F21" s="3"/>
    </row>
    <row r="22" spans="1:12">
      <c r="A22" s="16" t="s">
        <v>568</v>
      </c>
      <c r="B22" s="16"/>
      <c r="C22" s="16"/>
      <c r="D22" s="16"/>
      <c r="E22" s="16"/>
      <c r="F22" s="16"/>
    </row>
    <row r="23" spans="1:12">
      <c r="A23" s="6" t="s">
        <v>569</v>
      </c>
      <c r="B23" s="6"/>
      <c r="C23" s="6" t="s">
        <v>570</v>
      </c>
      <c r="D23" s="6"/>
      <c r="E23" s="6"/>
      <c r="F23" s="28" t="s">
        <v>37</v>
      </c>
      <c r="G23" s="7">
        <f>246304.82*4.9206</f>
        <v>1211967.4972920001</v>
      </c>
      <c r="H23" s="29">
        <v>131.87009714262487</v>
      </c>
      <c r="I23" s="7">
        <v>1598.22</v>
      </c>
      <c r="J23" s="8">
        <v>0.1211</v>
      </c>
      <c r="K23" s="8">
        <v>6.3E-3</v>
      </c>
      <c r="L23" s="38"/>
    </row>
    <row r="24" spans="1:12">
      <c r="A24" s="6" t="s">
        <v>571</v>
      </c>
      <c r="B24" s="6"/>
      <c r="C24" s="6" t="s">
        <v>570</v>
      </c>
      <c r="D24" s="6"/>
      <c r="E24" s="6"/>
      <c r="F24" s="28" t="s">
        <v>37</v>
      </c>
      <c r="G24" s="7">
        <f>29*4.9206</f>
        <v>142.69740000000002</v>
      </c>
      <c r="H24" s="29">
        <v>1713283.0000406452</v>
      </c>
      <c r="I24" s="7">
        <v>2444.81</v>
      </c>
      <c r="J24" s="8">
        <v>1E-4</v>
      </c>
      <c r="K24" s="8">
        <v>9.7000000000000003E-3</v>
      </c>
      <c r="L24" s="38"/>
    </row>
    <row r="25" spans="1:12">
      <c r="A25" s="6" t="s">
        <v>572</v>
      </c>
      <c r="B25" s="6"/>
      <c r="C25" s="6" t="s">
        <v>570</v>
      </c>
      <c r="D25" s="6"/>
      <c r="E25" s="6"/>
      <c r="F25" s="28" t="s">
        <v>34</v>
      </c>
      <c r="G25" s="7">
        <f>51373*3.733</f>
        <v>191775.40900000001</v>
      </c>
      <c r="H25" s="29">
        <v>934.65</v>
      </c>
      <c r="I25" s="7">
        <v>1792.43</v>
      </c>
      <c r="J25" s="8">
        <v>0</v>
      </c>
      <c r="K25" s="8">
        <v>7.0999999999999995E-3</v>
      </c>
      <c r="L25" s="38"/>
    </row>
    <row r="26" spans="1:12">
      <c r="A26" s="6" t="s">
        <v>573</v>
      </c>
      <c r="B26" s="6"/>
      <c r="C26" s="6" t="s">
        <v>570</v>
      </c>
      <c r="D26" s="6"/>
      <c r="E26" s="6"/>
      <c r="F26" s="28" t="s">
        <v>34</v>
      </c>
      <c r="G26" s="7">
        <f>3759.1*3.733</f>
        <v>14032.720300000001</v>
      </c>
      <c r="H26" s="29">
        <v>35943</v>
      </c>
      <c r="I26" s="7">
        <v>5043.78</v>
      </c>
      <c r="J26" s="8">
        <v>7.000000000000001E-4</v>
      </c>
      <c r="K26" s="8">
        <v>0.02</v>
      </c>
      <c r="L26" s="38"/>
    </row>
    <row r="27" spans="1:12">
      <c r="A27" s="6" t="s">
        <v>574</v>
      </c>
      <c r="B27" s="6"/>
      <c r="C27" s="6" t="s">
        <v>570</v>
      </c>
      <c r="D27" s="6"/>
      <c r="E27" s="6"/>
      <c r="F27" s="28" t="s">
        <v>34</v>
      </c>
      <c r="G27" s="7">
        <f>39765.47*3.733</f>
        <v>148444.49950999999</v>
      </c>
      <c r="H27" s="29">
        <v>1860</v>
      </c>
      <c r="I27" s="7">
        <v>2761.07</v>
      </c>
      <c r="J27" s="8">
        <v>5.0000000000000001E-4</v>
      </c>
      <c r="K27" s="8">
        <v>1.09E-2</v>
      </c>
      <c r="L27" s="38"/>
    </row>
    <row r="28" spans="1:12">
      <c r="A28" s="6" t="s">
        <v>575</v>
      </c>
      <c r="B28" s="6"/>
      <c r="C28" s="6" t="s">
        <v>570</v>
      </c>
      <c r="D28" s="6"/>
      <c r="E28" s="6"/>
      <c r="F28" s="28" t="s">
        <v>34</v>
      </c>
      <c r="G28" s="7">
        <f>5341.42*3.733</f>
        <v>19939.520860000001</v>
      </c>
      <c r="H28" s="29">
        <v>13778</v>
      </c>
      <c r="I28" s="7">
        <v>2747.27</v>
      </c>
      <c r="J28" s="8">
        <v>0</v>
      </c>
      <c r="K28" s="8">
        <v>1.09E-2</v>
      </c>
      <c r="L28" s="38"/>
    </row>
    <row r="29" spans="1:12">
      <c r="A29" s="6" t="s">
        <v>576</v>
      </c>
      <c r="B29" s="6"/>
      <c r="C29" s="6" t="s">
        <v>570</v>
      </c>
      <c r="D29" s="6"/>
      <c r="E29" s="6"/>
      <c r="F29" s="28" t="s">
        <v>34</v>
      </c>
      <c r="G29" s="7">
        <f>2076.51*3.733</f>
        <v>7751.6118300000007</v>
      </c>
      <c r="H29" s="29">
        <v>20991</v>
      </c>
      <c r="I29" s="7">
        <v>1627.14</v>
      </c>
      <c r="J29" s="8">
        <v>0</v>
      </c>
      <c r="K29" s="8">
        <v>6.5000000000000006E-3</v>
      </c>
      <c r="L29" s="38"/>
    </row>
    <row r="30" spans="1:12">
      <c r="A30" s="6" t="s">
        <v>577</v>
      </c>
      <c r="B30" s="6"/>
      <c r="C30" s="6" t="s">
        <v>570</v>
      </c>
      <c r="D30" s="6"/>
      <c r="E30" s="6"/>
      <c r="F30" s="28" t="s">
        <v>37</v>
      </c>
      <c r="G30" s="7">
        <f>251.93*4.9206</f>
        <v>1239.6467580000001</v>
      </c>
      <c r="H30" s="29">
        <v>152816</v>
      </c>
      <c r="I30" s="7">
        <v>1894.38</v>
      </c>
      <c r="J30" s="8">
        <v>1.9E-3</v>
      </c>
      <c r="K30" s="8">
        <v>7.4999999999999997E-3</v>
      </c>
      <c r="L30" s="38"/>
    </row>
    <row r="31" spans="1:12">
      <c r="A31" s="6" t="s">
        <v>578</v>
      </c>
      <c r="B31" s="6"/>
      <c r="C31" s="6" t="s">
        <v>570</v>
      </c>
      <c r="D31" s="6"/>
      <c r="E31" s="6"/>
      <c r="F31" s="28" t="s">
        <v>34</v>
      </c>
      <c r="G31" s="7">
        <f>3785.51*3.733</f>
        <v>14131.308830000002</v>
      </c>
      <c r="H31" s="29">
        <v>19439</v>
      </c>
      <c r="I31" s="7">
        <v>2746.99</v>
      </c>
      <c r="J31" s="8">
        <v>2.9999999999999997E-4</v>
      </c>
      <c r="K31" s="8">
        <v>1.09E-2</v>
      </c>
      <c r="L31" s="38"/>
    </row>
    <row r="32" spans="1:12">
      <c r="A32" s="16" t="s">
        <v>579</v>
      </c>
      <c r="B32" s="16"/>
      <c r="C32" s="16"/>
      <c r="D32" s="16"/>
      <c r="E32" s="16"/>
      <c r="F32" s="16"/>
      <c r="G32" s="19">
        <v>352686.76</v>
      </c>
      <c r="I32" s="19">
        <v>22656.080000000002</v>
      </c>
      <c r="K32" s="20">
        <v>8.9800000000000005E-2</v>
      </c>
      <c r="L32" s="38"/>
    </row>
    <row r="33" spans="1:12">
      <c r="L33" s="38"/>
    </row>
    <row r="34" spans="1:12">
      <c r="A34" s="3" t="s">
        <v>580</v>
      </c>
      <c r="B34" s="3"/>
      <c r="C34" s="3"/>
      <c r="D34" s="3"/>
      <c r="E34" s="3"/>
      <c r="F34" s="3"/>
      <c r="G34" s="10">
        <v>352686.76</v>
      </c>
      <c r="I34" s="10">
        <v>22656.080000000002</v>
      </c>
      <c r="K34" s="11">
        <v>8.9800000000000005E-2</v>
      </c>
      <c r="L34" s="38"/>
    </row>
    <row r="37" spans="1:12">
      <c r="A37" s="3" t="s">
        <v>581</v>
      </c>
      <c r="B37" s="3"/>
      <c r="C37" s="3"/>
      <c r="D37" s="3"/>
      <c r="E37" s="3"/>
      <c r="F37" s="3"/>
      <c r="G37" s="10">
        <v>352686.76</v>
      </c>
      <c r="I37" s="10">
        <v>22656.080000000002</v>
      </c>
      <c r="K37" s="11">
        <v>8.9800000000000005E-2</v>
      </c>
    </row>
    <row r="40" spans="1:12">
      <c r="A40" s="6" t="s">
        <v>77</v>
      </c>
      <c r="B40" s="6"/>
      <c r="C40" s="6"/>
      <c r="D40" s="6"/>
      <c r="E40" s="6"/>
      <c r="F40" s="6"/>
    </row>
    <row r="44" spans="1:12">
      <c r="A4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35"/>
  <sheetViews>
    <sheetView rightToLeft="1" workbookViewId="0"/>
  </sheetViews>
  <sheetFormatPr defaultColWidth="9.28515625" defaultRowHeight="12.75"/>
  <cols>
    <col min="1" max="1" width="27.7109375" customWidth="1"/>
    <col min="2" max="2" width="9.140625" bestFit="1" customWidth="1"/>
    <col min="3" max="3" width="8.85546875" bestFit="1" customWidth="1"/>
    <col min="4" max="4" width="8.42578125" bestFit="1" customWidth="1"/>
    <col min="5" max="5" width="8" bestFit="1" customWidth="1"/>
    <col min="6" max="6" width="6.425781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582</v>
      </c>
    </row>
    <row r="7" spans="1:9">
      <c r="A7" s="3" t="s">
        <v>40</v>
      </c>
      <c r="B7" s="3" t="s">
        <v>41</v>
      </c>
      <c r="C7" s="3" t="s">
        <v>114</v>
      </c>
      <c r="D7" s="3" t="s">
        <v>45</v>
      </c>
      <c r="E7" s="3" t="s">
        <v>81</v>
      </c>
      <c r="F7" s="3" t="s">
        <v>33</v>
      </c>
      <c r="G7" s="3" t="s">
        <v>48</v>
      </c>
      <c r="H7" s="3" t="s">
        <v>82</v>
      </c>
      <c r="I7" s="3" t="s">
        <v>49</v>
      </c>
    </row>
    <row r="8" spans="1:9" ht="13.5" thickBot="1">
      <c r="A8" s="4"/>
      <c r="B8" s="4"/>
      <c r="C8" s="4"/>
      <c r="D8" s="4"/>
      <c r="E8" s="4" t="s">
        <v>85</v>
      </c>
      <c r="F8" s="4" t="s">
        <v>86</v>
      </c>
      <c r="G8" s="4" t="s">
        <v>51</v>
      </c>
      <c r="H8" s="4" t="s">
        <v>50</v>
      </c>
      <c r="I8" s="4" t="s">
        <v>50</v>
      </c>
    </row>
    <row r="11" spans="1:9">
      <c r="A11" s="3" t="s">
        <v>583</v>
      </c>
      <c r="B11" s="15"/>
      <c r="C11" s="3"/>
      <c r="D11" s="3"/>
    </row>
    <row r="14" spans="1:9">
      <c r="A14" s="3" t="s">
        <v>584</v>
      </c>
      <c r="B14" s="15"/>
      <c r="C14" s="3"/>
      <c r="D14" s="3"/>
    </row>
    <row r="15" spans="1:9">
      <c r="A15" s="16" t="s">
        <v>584</v>
      </c>
      <c r="B15" s="17"/>
      <c r="C15" s="16"/>
      <c r="D15" s="16"/>
    </row>
    <row r="16" spans="1:9">
      <c r="A16" s="16" t="s">
        <v>585</v>
      </c>
      <c r="B16" s="17"/>
      <c r="C16" s="16"/>
      <c r="D16" s="16"/>
      <c r="E16" s="19">
        <v>0</v>
      </c>
      <c r="G16" s="19">
        <v>0</v>
      </c>
      <c r="I16" s="20">
        <v>0</v>
      </c>
    </row>
    <row r="18" spans="1:9">
      <c r="A18" s="3" t="s">
        <v>585</v>
      </c>
      <c r="B18" s="15"/>
      <c r="C18" s="3"/>
      <c r="D18" s="3"/>
      <c r="E18" s="10">
        <v>0</v>
      </c>
      <c r="G18" s="10">
        <v>0</v>
      </c>
      <c r="I18" s="11">
        <v>0</v>
      </c>
    </row>
    <row r="21" spans="1:9">
      <c r="A21" s="3" t="s">
        <v>586</v>
      </c>
      <c r="B21" s="15"/>
      <c r="C21" s="3"/>
      <c r="D21" s="3"/>
    </row>
    <row r="22" spans="1:9">
      <c r="A22" s="16" t="s">
        <v>586</v>
      </c>
      <c r="B22" s="17"/>
      <c r="C22" s="16"/>
      <c r="D22" s="16"/>
    </row>
    <row r="23" spans="1:9">
      <c r="A23" s="16" t="s">
        <v>587</v>
      </c>
      <c r="B23" s="17"/>
      <c r="C23" s="16"/>
      <c r="D23" s="16"/>
      <c r="E23" s="19">
        <v>0</v>
      </c>
      <c r="G23" s="19">
        <v>0</v>
      </c>
      <c r="I23" s="20">
        <v>0</v>
      </c>
    </row>
    <row r="25" spans="1:9">
      <c r="A25" s="3" t="s">
        <v>587</v>
      </c>
      <c r="B25" s="15"/>
      <c r="C25" s="3"/>
      <c r="D25" s="3"/>
      <c r="E25" s="10">
        <v>0</v>
      </c>
      <c r="G25" s="10">
        <v>0</v>
      </c>
      <c r="I25" s="11">
        <v>0</v>
      </c>
    </row>
    <row r="28" spans="1:9">
      <c r="A28" s="3" t="s">
        <v>588</v>
      </c>
      <c r="B28" s="15"/>
      <c r="C28" s="3"/>
      <c r="D28" s="3"/>
      <c r="E28" s="10">
        <v>0</v>
      </c>
      <c r="G28" s="10">
        <v>0</v>
      </c>
      <c r="I28" s="11">
        <v>0</v>
      </c>
    </row>
    <row r="31" spans="1:9">
      <c r="A31" s="6" t="s">
        <v>77</v>
      </c>
      <c r="B31" s="18"/>
      <c r="C31" s="6"/>
      <c r="D31" s="6"/>
    </row>
    <row r="35" spans="1:1">
      <c r="A3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ronenme</cp:lastModifiedBy>
  <dcterms:created xsi:type="dcterms:W3CDTF">2013-01-31T15:44:04Z</dcterms:created>
  <dcterms:modified xsi:type="dcterms:W3CDTF">2013-04-09T11:08:55Z</dcterms:modified>
</cp:coreProperties>
</file>