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Menu" sheetId="1" r:id="rId1"/>
    <sheet name="10" sheetId="2" r:id="rId2"/>
    <sheet name="11" sheetId="3" r:id="rId3"/>
    <sheet name="13" sheetId="4" r:id="rId4"/>
    <sheet name="14" sheetId="5" r:id="rId5"/>
    <sheet name="15" sheetId="6" r:id="rId6"/>
    <sheet name="16" sheetId="7" r:id="rId7"/>
    <sheet name="17" sheetId="8" r:id="rId8"/>
    <sheet name="18" sheetId="9" r:id="rId9"/>
    <sheet name="19" sheetId="10" r:id="rId10"/>
    <sheet name="20" sheetId="11" r:id="rId11"/>
    <sheet name="21" sheetId="12" r:id="rId12"/>
    <sheet name="22" sheetId="13" r:id="rId13"/>
    <sheet name="31" sheetId="14" r:id="rId14"/>
    <sheet name="32" sheetId="15" r:id="rId15"/>
    <sheet name="33" sheetId="16" r:id="rId16"/>
    <sheet name="34" sheetId="17" r:id="rId17"/>
    <sheet name="35" sheetId="18" r:id="rId18"/>
    <sheet name="36" sheetId="19" r:id="rId19"/>
    <sheet name="37" sheetId="20" r:id="rId20"/>
    <sheet name="38" sheetId="21" r:id="rId21"/>
    <sheet name="39" sheetId="22" r:id="rId22"/>
    <sheet name="42" sheetId="23" r:id="rId23"/>
    <sheet name="43" sheetId="24" r:id="rId24"/>
    <sheet name="47" sheetId="25" r:id="rId25"/>
    <sheet name="51" sheetId="26" r:id="rId26"/>
    <sheet name="44" sheetId="27" r:id="rId27"/>
    <sheet name="52" sheetId="28" r:id="rId28"/>
    <sheet name="53" sheetId="29" r:id="rId29"/>
    <sheet name="54" sheetId="30" r:id="rId30"/>
    <sheet name="גיליון1" sheetId="31" r:id="rId31"/>
  </sheets>
  <definedNames>
    <definedName name="_xlnm.Print_Area" localSheetId="0">#REF!</definedName>
    <definedName name="_xlnm.Sheet_Title" localSheetId="0">"Menu"</definedName>
    <definedName name="_xlnm.Print_Area" localSheetId="1">#REF!</definedName>
    <definedName name="_xlnm.Sheet_Title" localSheetId="1">"10"</definedName>
    <definedName name="total" localSheetId="1">'10'!$C$52</definedName>
    <definedName name="_xlnm.Print_Area" localSheetId="2">#REF!</definedName>
    <definedName name="_xlnm.Sheet_Title" localSheetId="2">"11"</definedName>
    <definedName name="_xlnm.Print_Area" localSheetId="3">#REF!</definedName>
    <definedName name="_xlnm.Sheet_Title" localSheetId="3">"13"</definedName>
    <definedName name="_xlnm.Print_Area" localSheetId="4">#REF!</definedName>
    <definedName name="_xlnm.Sheet_Title" localSheetId="4">"14"</definedName>
    <definedName name="_xlnm.Print_Area" localSheetId="5">#REF!</definedName>
    <definedName name="_xlnm.Sheet_Title" localSheetId="5">"15"</definedName>
    <definedName name="_xlnm.Print_Area" localSheetId="6">#REF!</definedName>
    <definedName name="_xlnm.Sheet_Title" localSheetId="6">"16"</definedName>
    <definedName name="_xlnm.Print_Area" localSheetId="7">#REF!</definedName>
    <definedName name="_xlnm.Sheet_Title" localSheetId="7">"17"</definedName>
    <definedName name="_xlnm.Print_Area" localSheetId="8">#REF!</definedName>
    <definedName name="_xlnm.Sheet_Title" localSheetId="8">"18"</definedName>
    <definedName name="_xlnm.Print_Area" localSheetId="9">#REF!</definedName>
    <definedName name="_xlnm.Sheet_Title" localSheetId="9">"19"</definedName>
    <definedName name="_xlnm.Print_Area" localSheetId="10">#REF!</definedName>
    <definedName name="_xlnm.Sheet_Title" localSheetId="10">"20"</definedName>
    <definedName name="_xlnm.Print_Area" localSheetId="11">#REF!</definedName>
    <definedName name="_xlnm.Sheet_Title" localSheetId="11">"21"</definedName>
    <definedName name="_xlnm.Print_Area" localSheetId="12">#REF!</definedName>
    <definedName name="_xlnm.Sheet_Title" localSheetId="12">"22"</definedName>
    <definedName name="_xlnm.Print_Area" localSheetId="13">#REF!</definedName>
    <definedName name="_xlnm.Sheet_Title" localSheetId="13">"31"</definedName>
    <definedName name="_xlnm.Print_Area" localSheetId="14">#REF!</definedName>
    <definedName name="_xlnm.Sheet_Title" localSheetId="14">"32"</definedName>
    <definedName name="_xlnm.Print_Area" localSheetId="15">#REF!</definedName>
    <definedName name="_xlnm.Sheet_Title" localSheetId="15">"33"</definedName>
    <definedName name="_xlnm.Print_Area" localSheetId="16">#REF!</definedName>
    <definedName name="_xlnm.Sheet_Title" localSheetId="16">"34"</definedName>
    <definedName name="_xlnm.Print_Area" localSheetId="17">#REF!</definedName>
    <definedName name="_xlnm.Sheet_Title" localSheetId="17">"35"</definedName>
    <definedName name="_xlnm.Print_Area" localSheetId="18">#REF!</definedName>
    <definedName name="_xlnm.Sheet_Title" localSheetId="18">"36"</definedName>
    <definedName name="_xlnm.Print_Area" localSheetId="19">#REF!</definedName>
    <definedName name="_xlnm.Sheet_Title" localSheetId="19">"37"</definedName>
    <definedName name="_xlnm.Print_Area" localSheetId="20">#REF!</definedName>
    <definedName name="_xlnm.Sheet_Title" localSheetId="20">"38"</definedName>
    <definedName name="_xlnm.Print_Area" localSheetId="21">#REF!</definedName>
    <definedName name="_xlnm.Sheet_Title" localSheetId="21">"39"</definedName>
    <definedName name="_xlnm.Print_Area" localSheetId="22">#REF!</definedName>
    <definedName name="_xlnm.Sheet_Title" localSheetId="22">"42"</definedName>
    <definedName name="_xlnm.Print_Area" localSheetId="23">#REF!</definedName>
    <definedName name="_xlnm.Sheet_Title" localSheetId="23">"43"</definedName>
    <definedName name="_xlnm.Print_Area" localSheetId="24">'47'!$A$1</definedName>
    <definedName name="_xlnm.Sheet_Title" localSheetId="24">"47"</definedName>
    <definedName name="_xlnm.Print_Area" localSheetId="25">#REF!</definedName>
    <definedName name="_xlnm.Sheet_Title" localSheetId="25">"51"</definedName>
    <definedName name="_xlnm.Print_Area" localSheetId="26">#REF!</definedName>
    <definedName name="_xlnm.Sheet_Title" localSheetId="26">"44"</definedName>
    <definedName name="_xlnm.Print_Area" localSheetId="27">#REF!</definedName>
    <definedName name="_xlnm.Sheet_Title" localSheetId="27">"52"</definedName>
    <definedName name="_xlnm.Print_Area" localSheetId="28">#REF!</definedName>
    <definedName name="_xlnm.Sheet_Title" localSheetId="28">"53"</definedName>
    <definedName name="_xlnm.Print_Area" localSheetId="29">#REF!</definedName>
    <definedName name="_xlnm.Sheet_Title" localSheetId="29">"54"</definedName>
    <definedName name="_xlnm.Print_Area" localSheetId="30">#REF!</definedName>
    <definedName name="_xlnm.Sheet_Title" localSheetId="30">"גיליון1"</definedName>
  </definedNames>
  <calcPr calcMode="auto" iterate="0" iterateCount="100" iterateDelta="0.001"/>
  <webPublishing allowPng="1" css="0" codePage="1252"/>
</workbook>
</file>

<file path=xl/sharedStrings.xml><?xml version="1.0" encoding="utf-8"?>
<sst xmlns="http://schemas.openxmlformats.org/spreadsheetml/2006/main" uniqueCount="349" count="349">
  <si>
    <t>שם הקופה: משתתף ברווחים קרן י לתאריך הדוח הכספי 30/09/2013</t>
  </si>
  <si>
    <t>מס' קופה 17012</t>
  </si>
  <si>
    <t> </t>
  </si>
  <si>
    <t>א. מזומנים</t>
  </si>
  <si>
    <t>ב. ניירות ערך סחירים</t>
  </si>
  <si>
    <t>תעודות התחייבות ממשלתיות (1)</t>
  </si>
  <si>
    <t>תעודות חוב מסחריות (2)</t>
  </si>
  <si>
    <t>אג"ח קונצרני (3)</t>
  </si>
  <si>
    <t>מניות (4)</t>
  </si>
  <si>
    <t>תעודות סל (5)</t>
  </si>
  <si>
    <t>תעודות השתתפות בקרנות נאמנות (6)</t>
  </si>
  <si>
    <t>כתבי אופציה (7)</t>
  </si>
  <si>
    <t>אופציות (8)</t>
  </si>
  <si>
    <t>חוזים עתידיים (9)</t>
  </si>
  <si>
    <t>מוצרים מובנים (10)</t>
  </si>
  <si>
    <t>ג. ניירות ערך לא סחירים</t>
  </si>
  <si>
    <t>קרנות השקעה (5)</t>
  </si>
  <si>
    <t>כתבי אופציה (6)</t>
  </si>
  <si>
    <t>אופציות (7)</t>
  </si>
  <si>
    <t>חוזים עתידיים (8)</t>
  </si>
  <si>
    <t>מוצרים מובנים (9)</t>
  </si>
  <si>
    <t>ד. הלוואות</t>
  </si>
  <si>
    <t>ה. פקדונות מעל שלושה חודשים</t>
  </si>
  <si>
    <t>ו. זכויות מקרקעין</t>
  </si>
  <si>
    <t>ז. השקעות אחרות</t>
  </si>
  <si>
    <t>ח. נכסים המוצגים לפי עלות מתואמת</t>
  </si>
  <si>
    <t>ט. יתרות התחייבות להשקעה</t>
  </si>
  <si>
    <t>דוח נכס בודד</t>
  </si>
  <si>
    <t>שם הקופה: משתתף ברווחים קרן י לתאריך הדוח הכספי 30/09/2013</t>
  </si>
  <si>
    <t>חזור לתפריט הראשי</t>
  </si>
  <si>
    <t>זמן</t>
  </si>
  <si>
    <t>מדידה</t>
  </si>
  <si>
    <t>אלפי ש"ח</t>
  </si>
  <si>
    <t>קרן</t>
  </si>
  <si>
    <t>קרן י</t>
  </si>
  <si>
    <t>פעילות</t>
  </si>
  <si>
    <t>משתתף ברווחים</t>
  </si>
  <si>
    <t>סלים\מסלולים</t>
  </si>
  <si>
    <t>לפי מסלולים</t>
  </si>
  <si>
    <t>שווי הוגן (אלפי ₪)</t>
  </si>
  <si>
    <t>שיעור מנכסי הקרן (אחוזים)</t>
  </si>
  <si>
    <t>ב. אג"ח קונצרני לא סחיר</t>
  </si>
  <si>
    <t>ג. מסגרת אשראי מנוצלות ללווים</t>
  </si>
  <si>
    <t>דולר</t>
  </si>
  <si>
    <t>דולר הונג קונג</t>
  </si>
  <si>
    <t>דולר קנדי</t>
  </si>
  <si>
    <t>יורו</t>
  </si>
  <si>
    <t>כתר נורבגי</t>
  </si>
  <si>
    <t>פזו מקסיקני</t>
  </si>
  <si>
    <t>שטרלינג</t>
  </si>
  <si>
    <t>סכום כולל</t>
  </si>
  <si>
    <t>שם מדרג</t>
  </si>
  <si>
    <t>סוג מטבע</t>
  </si>
  <si>
    <t>אחוזים</t>
  </si>
  <si>
    <t>₪</t>
  </si>
  <si>
    <t>לאומי</t>
  </si>
  <si>
    <t>AA+</t>
  </si>
  <si>
    <t>מעלות</t>
  </si>
  <si>
    <t>פועלים</t>
  </si>
  <si>
    <t>איגוד</t>
  </si>
  <si>
    <t>Aa3</t>
  </si>
  <si>
    <t>מידרוג</t>
  </si>
  <si>
    <t>מזרחי</t>
  </si>
  <si>
    <t>סיטיבנק</t>
  </si>
  <si>
    <t>Baa2</t>
  </si>
  <si>
    <t>MOODY'S</t>
  </si>
  <si>
    <t>דסקונט</t>
  </si>
  <si>
    <t>AA-</t>
  </si>
  <si>
    <t>יובנק (כללי)</t>
  </si>
  <si>
    <t>הבינלאומי</t>
  </si>
  <si>
    <t>AA</t>
  </si>
  <si>
    <t>יתרות מזומנים ועו"ש נקובים במט"ח</t>
  </si>
  <si>
    <t>USD</t>
  </si>
  <si>
    <t>EUR</t>
  </si>
  <si>
    <t>GBP</t>
  </si>
  <si>
    <t>CHF</t>
  </si>
  <si>
    <t>CAD</t>
  </si>
  <si>
    <t>JPY</t>
  </si>
  <si>
    <t>UBS</t>
  </si>
  <si>
    <t>A2</t>
  </si>
  <si>
    <t>סה"כ בחו"ל</t>
  </si>
  <si>
    <t>* בעל עניין/צד קשור</t>
  </si>
  <si>
    <t>מס. נייר ערך</t>
  </si>
  <si>
    <t>מנפיק</t>
  </si>
  <si>
    <t>דרוג</t>
  </si>
  <si>
    <t>שיעור ריבית</t>
  </si>
  <si>
    <t>מח"מ (שנים)</t>
  </si>
  <si>
    <t>ת. לפדיון (אחוזים)</t>
  </si>
  <si>
    <t>ערך נקוב (₪)</t>
  </si>
  <si>
    <t>שער (באגורות)</t>
  </si>
  <si>
    <t>שווי שוק (אלפי ₪)</t>
  </si>
  <si>
    <t>שיעור מהע.נ המונפק (אחוזים)</t>
  </si>
  <si>
    <t>בישראל</t>
  </si>
  <si>
    <t>צמודות מדד</t>
  </si>
  <si>
    <t>מדינת ישראל</t>
  </si>
  <si>
    <t>RF</t>
  </si>
  <si>
    <t>שקל</t>
  </si>
  <si>
    <t>צמודות מדד סה"כ</t>
  </si>
  <si>
    <t>לא צמודות</t>
  </si>
  <si>
    <t>לא צמודות סה"כ</t>
  </si>
  <si>
    <t>בישראל סה"כ</t>
  </si>
  <si>
    <t>בחו"ל</t>
  </si>
  <si>
    <t>אג"ח שהנפיקו ממשלות זרות בחו"ל</t>
  </si>
  <si>
    <t>BBB+</t>
  </si>
  <si>
    <t>Moodys</t>
  </si>
  <si>
    <t>בחו"ל סה"כ</t>
  </si>
  <si>
    <t>ענף מסחר</t>
  </si>
  <si>
    <t>בנק מזרחי טפחות בע"מ</t>
  </si>
  <si>
    <t>בנקים</t>
  </si>
  <si>
    <t>כימיקלים לישראל</t>
  </si>
  <si>
    <t>כימיה גומי ופלסטיק</t>
  </si>
  <si>
    <t>בנק הפועלים בע"מ</t>
  </si>
  <si>
    <t>בזק החברה הישראלית לתקשורת בע"מ</t>
  </si>
  <si>
    <t>תקשורת מדיה</t>
  </si>
  <si>
    <t>הבנק הבנלאומי הראשון לישראל בע"מ</t>
  </si>
  <si>
    <t>השקעה ואחזקות</t>
  </si>
  <si>
    <t>הראל חברה לבטוח בע"מ</t>
  </si>
  <si>
    <t>ביטוח</t>
  </si>
  <si>
    <t>בנק לאומי לישראל בע"מ</t>
  </si>
  <si>
    <t>נצבא החזקות 1995 בע"מ</t>
  </si>
  <si>
    <t>נדלן ובינוי</t>
  </si>
  <si>
    <t>הפניקס</t>
  </si>
  <si>
    <t>בנק אגוד לישראל בע"מ</t>
  </si>
  <si>
    <t>אמות</t>
  </si>
  <si>
    <t>גזית גלוב</t>
  </si>
  <si>
    <t>דקסיה ישראל הנפקות בע"מ</t>
  </si>
  <si>
    <t>וילאר אינטרנשיונל בע"מ</t>
  </si>
  <si>
    <t>חברת החשמל לישראל בע"מ</t>
  </si>
  <si>
    <t>חשמל</t>
  </si>
  <si>
    <t>יואל</t>
  </si>
  <si>
    <t>מנורה</t>
  </si>
  <si>
    <t>חברת פרטנר תקשורת בע"מ</t>
  </si>
  <si>
    <t>A+</t>
  </si>
  <si>
    <t>בראק קפיטל פרופרטיז אן וי</t>
  </si>
  <si>
    <t>בריטיש ישראל השקעות בע"מ</t>
  </si>
  <si>
    <t>גב ים</t>
  </si>
  <si>
    <t>בנק דיסקונט לישראל בע"מ</t>
  </si>
  <si>
    <t>קבוצת דלק</t>
  </si>
  <si>
    <t>החברה לישראל בע"מ</t>
  </si>
  <si>
    <t>כללביט מימון בע"מ</t>
  </si>
  <si>
    <t>מכתשים אגן תעשיות בע"מ</t>
  </si>
  <si>
    <t>מליסרון</t>
  </si>
  <si>
    <t>חברה לנכסים ולבנין בע"מ</t>
  </si>
  <si>
    <t>סלקום</t>
  </si>
  <si>
    <t>פז חברת הנפט בע"מ</t>
  </si>
  <si>
    <t>ריבוע כחול נדלן</t>
  </si>
  <si>
    <t>שופרסל בע"מ</t>
  </si>
  <si>
    <t>שרותים</t>
  </si>
  <si>
    <t>A</t>
  </si>
  <si>
    <t>אבגול</t>
  </si>
  <si>
    <t>עץ נייר ודפוס</t>
  </si>
  <si>
    <t>אשטרום נכסים בע"מ</t>
  </si>
  <si>
    <t>דל לסר</t>
  </si>
  <si>
    <t>קרדן רכב ותחבורה ד.ר.ת בע"מ</t>
  </si>
  <si>
    <t>דרבן</t>
  </si>
  <si>
    <t>חברת מבני תעשיה בע"מ</t>
  </si>
  <si>
    <t>גזית אניק</t>
  </si>
  <si>
    <t>אזורים חברה להשקעות בפיתוח ובבנין בע"מ</t>
  </si>
  <si>
    <t>A-</t>
  </si>
  <si>
    <t>אלבר</t>
  </si>
  <si>
    <t>חברה כלכלית לירושלים בע"מ</t>
  </si>
  <si>
    <t>כלל תעשיות והשקעות בע"מ</t>
  </si>
  <si>
    <t>אדגר</t>
  </si>
  <si>
    <t>בתי זקוק לנפט בע"מ</t>
  </si>
  <si>
    <t>דלק חברת הדלק' הישראלית בע"מ</t>
  </si>
  <si>
    <t>הכשרת הישוב</t>
  </si>
  <si>
    <t>דיסקונט השקעות</t>
  </si>
  <si>
    <t>BBB</t>
  </si>
  <si>
    <t>א לוי השקעות ובניין</t>
  </si>
  <si>
    <t>B+</t>
  </si>
  <si>
    <t>פלאזה סנטרס</t>
  </si>
  <si>
    <t>B</t>
  </si>
  <si>
    <t>קרדן</t>
  </si>
  <si>
    <t>מפעלים פטרוכימיים</t>
  </si>
  <si>
    <t>B-</t>
  </si>
  <si>
    <t>D</t>
  </si>
  <si>
    <t>אלביט הדמיה</t>
  </si>
  <si>
    <t>דור אלון אנרגיה</t>
  </si>
  <si>
    <t>NR</t>
  </si>
  <si>
    <t>חלל תקשורת בע"מ</t>
  </si>
  <si>
    <t>אלון חברה לדלק</t>
  </si>
  <si>
    <t>נפטא</t>
  </si>
  <si>
    <t>נפט וגז</t>
  </si>
  <si>
    <t>אלביט מערכות</t>
  </si>
  <si>
    <t>ביטחוניות</t>
  </si>
  <si>
    <t>מזון</t>
  </si>
  <si>
    <t>חברות זרות בחו"ל</t>
  </si>
  <si>
    <t>UTILITIES</t>
  </si>
  <si>
    <t>S&amp;P</t>
  </si>
  <si>
    <t>Assicurazioni Generali SpA</t>
  </si>
  <si>
    <t>Financials</t>
  </si>
  <si>
    <t>BBB-</t>
  </si>
  <si>
    <t>Credit Suisse Group</t>
  </si>
  <si>
    <t>UBS Asset Management</t>
  </si>
  <si>
    <t>BB+</t>
  </si>
  <si>
    <t>חברות זרות בחו"ל סה"כ</t>
  </si>
  <si>
    <t>אג"ח קונצרני (3) סה"כ</t>
  </si>
  <si>
    <t>אופקו הלת</t>
  </si>
  <si>
    <t>השקעות במדעי החיים</t>
  </si>
  <si>
    <t>אסם</t>
  </si>
  <si>
    <t>טבע</t>
  </si>
  <si>
    <t>HEALTH CARE</t>
  </si>
  <si>
    <t>נייס</t>
  </si>
  <si>
    <t>ציוד תקשורת</t>
  </si>
  <si>
    <t>פריגו</t>
  </si>
  <si>
    <t>קבוצת עזריאלי</t>
  </si>
  <si>
    <t>ביוטכנולוגיה</t>
  </si>
  <si>
    <t>איזיצ'יפ</t>
  </si>
  <si>
    <t>אלקטרה בע"מ</t>
  </si>
  <si>
    <t>אלרוב נדלן</t>
  </si>
  <si>
    <t>אפריקה ישראל להשקעות בע"מ</t>
  </si>
  <si>
    <t>בריל</t>
  </si>
  <si>
    <t>גיוון</t>
  </si>
  <si>
    <t>מכשור רפואי</t>
  </si>
  <si>
    <t>טאואר</t>
  </si>
  <si>
    <t>מחשבים</t>
  </si>
  <si>
    <t>לייבפרסון</t>
  </si>
  <si>
    <t>INFORMATION TECHNOLOGY</t>
  </si>
  <si>
    <t>שרותי מידע</t>
  </si>
  <si>
    <t>נובה מכשירי מדידה בע"מ</t>
  </si>
  <si>
    <t>מוליכים למחצה</t>
  </si>
  <si>
    <t>Ceragon Networks Ltd</t>
  </si>
  <si>
    <t>פוקס ויזל</t>
  </si>
  <si>
    <t>אופנה והלבשה</t>
  </si>
  <si>
    <t>פורמולה</t>
  </si>
  <si>
    <t>פלסאון תעשיות</t>
  </si>
  <si>
    <t>פרוטליקס</t>
  </si>
  <si>
    <t>פרוטרום</t>
  </si>
  <si>
    <t>קמדע</t>
  </si>
  <si>
    <t>ריט 1</t>
  </si>
  <si>
    <t>רמי לוי</t>
  </si>
  <si>
    <t>רציו חיפושי נפט</t>
  </si>
  <si>
    <t>אלקטרוניקה ואופטיקה</t>
  </si>
  <si>
    <t>אייסקיור מדיקל</t>
  </si>
  <si>
    <t>אימקו</t>
  </si>
  <si>
    <t>אלרון</t>
  </si>
  <si>
    <t>אפוסנס</t>
  </si>
  <si>
    <t>אפריקה ישראל מגורים</t>
  </si>
  <si>
    <t>מתכת ומוצרי בניה</t>
  </si>
  <si>
    <t>אקסלנז ביוסיינס בע"מ</t>
  </si>
  <si>
    <t>כן פייט</t>
  </si>
  <si>
    <t>לוינשטיין נכסים</t>
  </si>
  <si>
    <t>מדיקל</t>
  </si>
  <si>
    <t>ספקטרוניקס</t>
  </si>
  <si>
    <t>פלרם</t>
  </si>
  <si>
    <t>INDUSTRIALS</t>
  </si>
  <si>
    <t>רימוני</t>
  </si>
  <si>
    <t>שמן נפט וגז</t>
  </si>
  <si>
    <t>תדיר גן</t>
  </si>
  <si>
    <t>Software</t>
  </si>
  <si>
    <t>Internet Software &amp; Services</t>
  </si>
  <si>
    <t>Semiconductors &amp; Semiconductor</t>
  </si>
  <si>
    <t>Biotechnology</t>
  </si>
  <si>
    <t>Pharmaceuticals</t>
  </si>
  <si>
    <t>פלוריסטם</t>
  </si>
  <si>
    <t>TELECOMMUNICATION SERVICES</t>
  </si>
  <si>
    <t>QUEENS WALK INVSTMT</t>
  </si>
  <si>
    <t>פרנק שוויצרי</t>
  </si>
  <si>
    <t>Consumer Discretionary</t>
  </si>
  <si>
    <t>ENERGY</t>
  </si>
  <si>
    <t>MATERIALS</t>
  </si>
  <si>
    <t>ין</t>
  </si>
  <si>
    <t>מניות (4) סה"כ</t>
  </si>
  <si>
    <t>פסגות</t>
  </si>
  <si>
    <t>קסם תעודות סל ומוצרי מדדים</t>
  </si>
  <si>
    <t>תכלית</t>
  </si>
  <si>
    <t>דויטשה בנק</t>
  </si>
  <si>
    <t>State Street Global Advisors</t>
  </si>
  <si>
    <t>BlackRock Inc</t>
  </si>
  <si>
    <t>Source Markets PLC/Ireland</t>
  </si>
  <si>
    <t>Lyxor International Asset Managment</t>
  </si>
  <si>
    <t>Market Vectors</t>
  </si>
  <si>
    <t>Invesco</t>
  </si>
  <si>
    <t>XACT OMXS30</t>
  </si>
  <si>
    <t>Blackstone Group LP</t>
  </si>
  <si>
    <t>M&amp;G Investments</t>
  </si>
  <si>
    <t>אגח</t>
  </si>
  <si>
    <t>Aberdeen Asset Management</t>
  </si>
  <si>
    <t>מנייתי</t>
  </si>
  <si>
    <t>Diapason Commodities Management</t>
  </si>
  <si>
    <t>אחר</t>
  </si>
  <si>
    <t>Fama Investimentos</t>
  </si>
  <si>
    <t>Martin Currie LTD</t>
  </si>
  <si>
    <t>מס' נייר ערך</t>
  </si>
  <si>
    <t>₪ / מט"ח</t>
  </si>
  <si>
    <t>תאריך רכישה</t>
  </si>
  <si>
    <t>מקורות חברת מים בע"מ</t>
  </si>
  <si>
    <t>AAA</t>
  </si>
  <si>
    <t>אלעד גרופ</t>
  </si>
  <si>
    <t>CCC</t>
  </si>
  <si>
    <t>צים</t>
  </si>
  <si>
    <t>גורם 2</t>
  </si>
  <si>
    <t>קרנות הון סיכון</t>
  </si>
  <si>
    <t>Medica III Investments Israel</t>
  </si>
  <si>
    <t>Plenus II L.P</t>
  </si>
  <si>
    <t>Plenus III L.P</t>
  </si>
  <si>
    <t>קרנות הון סיכון סה"כ</t>
  </si>
  <si>
    <t>קרנות השקעה אחרות</t>
  </si>
  <si>
    <t>Fimi Israel Opportunity I</t>
  </si>
  <si>
    <t>Fimi Israel Opportunity IV</t>
  </si>
  <si>
    <t>Plenus Mezzanine Fund Israel</t>
  </si>
  <si>
    <t>S.H. Sky L.P</t>
  </si>
  <si>
    <t>קרנות השקעה אחרות סה"כ</t>
  </si>
  <si>
    <t>Israel Cleantech Ventures L.P</t>
  </si>
  <si>
    <t>Fattal Hotels Fund L.P</t>
  </si>
  <si>
    <t>Rothschild Real Estate</t>
  </si>
  <si>
    <t>Sun Apollo India Fund LLC</t>
  </si>
  <si>
    <t>AIG Highstar lll Prism Fund LP</t>
  </si>
  <si>
    <t>Apax Europe VII</t>
  </si>
  <si>
    <t>FORTISSIMO III</t>
  </si>
  <si>
    <t>Klirmark Opportunity Fund L.P</t>
  </si>
  <si>
    <t>KOTAK</t>
  </si>
  <si>
    <t>Rothschild Europportunities</t>
  </si>
  <si>
    <t>SELENE</t>
  </si>
  <si>
    <t>VICTORIA I</t>
  </si>
  <si>
    <t>Viola Private Equity I L.P</t>
  </si>
  <si>
    <t>טנא הון צמיחה</t>
  </si>
  <si>
    <t> Tiger Migdal</t>
  </si>
  <si>
    <t>דולר - ש"ח</t>
  </si>
  <si>
    <t>פורוורד ש"ח-מט"ח</t>
  </si>
  <si>
    <t>אופציה ש"ח-מט"ח</t>
  </si>
  <si>
    <t>פורוורד מט"ח-מט"ח</t>
  </si>
  <si>
    <t>סה"כ כנגד חסכון עמיתים/מובטחים</t>
  </si>
  <si>
    <t>סה"כ כנגד חסכון עמיתים/מובטחים סה"כ</t>
  </si>
  <si>
    <t>סה"כ מובטחות במשכנתא או תיקי משכנתאות</t>
  </si>
  <si>
    <t>סה"כ מובטחות במשכנתא או תיקי משכנתאות סה"כ</t>
  </si>
  <si>
    <t>סה"כ מובטחות בבטחונות אחרים</t>
  </si>
  <si>
    <t>בבטחונות אחרים-גורם 33</t>
  </si>
  <si>
    <t>פנימי</t>
  </si>
  <si>
    <t>בבטחונות אחרים-גורם 29</t>
  </si>
  <si>
    <t>בבטחונות אחרים-גורם 16</t>
  </si>
  <si>
    <t>בבטחונות אחרים - גורם 35</t>
  </si>
  <si>
    <t>בבטחונות אחרים - גורם 26</t>
  </si>
  <si>
    <t>בבטחונות אחרים - גורם 7</t>
  </si>
  <si>
    <t>בבטחונות אחרים-גורם 35</t>
  </si>
  <si>
    <t>בבטחונות אחרים -גורם 27</t>
  </si>
  <si>
    <t>בבטחונות אחרים-גורם 27</t>
  </si>
  <si>
    <t>בבטחנות אחרים -גורם 27</t>
  </si>
  <si>
    <t>בבטחונות אחרים-גורם 28</t>
  </si>
  <si>
    <t>בבטחונות אחרים - גורם 28</t>
  </si>
  <si>
    <t>בבטחונות אחרים-גורם 37</t>
  </si>
  <si>
    <t>בבטחונות אחרים-גורם 26</t>
  </si>
  <si>
    <t>סה"כ מובטחות בבטחונות אחרים סה"כ</t>
  </si>
  <si>
    <t>סה"כ מובטחות בשיעבוד כלי רכב</t>
  </si>
  <si>
    <t>סה"כ מובטחות בשיעבוד כלי רכב סה"כ</t>
  </si>
  <si>
    <t>ד. הלוואות סה"כ</t>
  </si>
  <si>
    <t>שפיצר רבע טפחות %5.85 2/2014</t>
  </si>
  <si>
    <t>השכרה</t>
  </si>
  <si>
    <t>עלות מתואמת (אלפי ₪)</t>
  </si>
</sst>
</file>

<file path=xl/styles.xml><?xml version="1.0" encoding="utf-8"?>
<styleSheet xmlns="http://schemas.openxmlformats.org/spreadsheetml/2006/main">
  <numFmts count="11">
    <numFmt formatCode="[$-f8f2]m/d/yy" numFmtId="100"/>
    <numFmt formatCode="#,###.0000" numFmtId="101"/>
    <numFmt formatCode="#,###.0%" numFmtId="102"/>
    <numFmt formatCode="#,###" numFmtId="103"/>
    <numFmt formatCode="#,##0.0000" numFmtId="104"/>
    <numFmt formatCode="_ * #,##0.00_ ;_ * \-#,##0.00_ ;_ * &quot;-&quot;??_ ;_ @_ " numFmtId="105"/>
    <numFmt formatCode="_ * #,##0_ ;_ * \-#,##0_ ;_ * &quot;-&quot;??_ ;_ @_ " numFmtId="106"/>
    <numFmt formatCode="0.0000" numFmtId="107"/>
    <numFmt formatCode="#,##0.0" numFmtId="108"/>
    <numFmt formatCode="dd/mm/yyyy;@" numFmtId="109"/>
    <numFmt formatCode="mmm\-yyyy" numFmtId="110"/>
  </numFmts>
  <fonts count="17">
    <font>
      <b val="0"/>
      <i val="0"/>
      <color rgb="FF000000"/>
      <name val="Arial"/>
      <sz val="11"/>
      <strike val="0"/>
    </font>
    <font>
      <b val="1"/>
      <i val="0"/>
      <color rgb="FF333399"/>
      <name val="Arial"/>
      <sz val="16"/>
      <strike val="0"/>
    </font>
    <font>
      <b val="1"/>
      <i val="0"/>
      <color rgb="FF333399"/>
      <name val="Arial"/>
      <sz val="12"/>
      <strike val="0"/>
    </font>
    <font>
      <b val="1"/>
      <i val="0"/>
      <color rgb="FF000000"/>
      <name val="Arial"/>
      <sz val="11"/>
      <strike val="0"/>
    </font>
    <font>
      <b val="0"/>
      <i val="0"/>
      <color rgb="FF0000FF"/>
      <name val="Arial"/>
      <sz val="9.3"/>
      <strike val="0"/>
    </font>
    <font>
      <b val="1"/>
      <i val="0"/>
      <color rgb="FF003366"/>
      <name val="Arial"/>
      <sz val="13"/>
      <strike val="0"/>
    </font>
    <font>
      <b val="0"/>
      <i val="0"/>
      <color rgb="FF000000"/>
      <name val="Arial"/>
      <sz val="12"/>
      <strike val="0"/>
    </font>
    <font>
      <b val="1"/>
      <i val="0"/>
      <color rgb="FF003366"/>
      <name val="Arial"/>
      <sz val="15"/>
      <strike val="0"/>
    </font>
    <font>
      <b val="1"/>
      <i val="0"/>
      <color rgb="FF003366"/>
      <name val="Arial"/>
      <sz val="11"/>
      <strike val="0"/>
    </font>
    <font>
      <b val="1"/>
      <i val="0"/>
      <color rgb="FF000000"/>
      <name val="David"/>
      <sz val="10"/>
      <strike val="0"/>
    </font>
    <font>
      <b val="0"/>
      <i val="0"/>
      <color rgb="FF000000"/>
      <name val="David"/>
      <sz val="10"/>
      <strike val="0"/>
    </font>
    <font>
      <b val="1"/>
      <i val="0"/>
      <color rgb="FF993366"/>
      <name val="David"/>
      <sz val="10"/>
      <strike val="0"/>
    </font>
    <font>
      <b val="0"/>
      <i val="0"/>
      <color rgb="FF993366"/>
      <name val="David"/>
      <sz val="10"/>
      <strike val="0"/>
    </font>
    <font>
      <b val="1"/>
      <i val="0"/>
      <color rgb="FF000000"/>
      <name val="Arial"/>
      <sz val="12"/>
      <strike val="0"/>
    </font>
    <font>
      <b val="0"/>
      <i val="0"/>
      <color rgb="FF000000"/>
      <name val="Arial"/>
      <sz val="10"/>
      <strike val="0"/>
    </font>
    <font>
      <b val="1"/>
      <i val="0"/>
      <color rgb="FF000000"/>
      <name val="Arial"/>
      <sz val="10"/>
      <strike val="0"/>
    </font>
    <font>
      <b val="1"/>
      <i val="0"/>
      <color rgb="FF000000"/>
      <name val="Arial"/>
      <sz val="8"/>
      <strike val="0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CCCFF"/>
      </patternFill>
    </fill>
  </fills>
  <borders count="174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thin">
        <color rgb="FF0066CC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thin">
        <color rgb="FF333399"/>
      </top>
      <bottom style="thin">
        <color rgb="FF333399"/>
      </bottom>
    </border>
    <border diagonalUp="0" diagonalDown="0">
      <left style="none">
        <color rgb="FFC7C7C7"/>
      </left>
      <right style="none">
        <color rgb="FFC7C7C7"/>
      </right>
      <top style="thin">
        <color rgb="FF333399"/>
      </top>
      <bottom style="thin">
        <color rgb="FF333399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66CC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none">
        <color rgb="FFC7C7C7"/>
      </bottom>
    </border>
    <border diagonalUp="0" diagonalDown="0">
      <left style="hair">
        <color rgb="FF000000"/>
      </left>
      <right style="none">
        <color rgb="FFC7C7C7"/>
      </right>
      <top style="hair">
        <color rgb="FF000000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thin">
        <color rgb="FF0066CC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66CC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hair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hair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hair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thin">
        <color rgb="FF333399"/>
      </top>
      <bottom style="thin">
        <color rgb="FF333399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thin">
        <color rgb="FF333399"/>
      </top>
      <bottom style="thin">
        <color rgb="FF333399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thin">
        <color rgb="FF333399"/>
      </top>
      <bottom style="thin">
        <color rgb="FF333399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thin">
        <color rgb="FF333399"/>
      </top>
      <bottom style="thin">
        <color rgb="FF333399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hair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/>
  </cellStyleXfs>
  <cellXfs count="1025">
    <xf applyAlignment="0" applyBorder="0" applyFont="0" applyFill="0" applyNumberFormat="0" xfId="0"/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2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2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1"/>
    </xf>
    <xf applyAlignment="1" applyBorder="1" applyFont="1" applyFill="1" applyNumberFormat="1" fontId="3" fillId="0" borderId="0" numFmtId="4" xfId="0">
      <alignment horizontal="general" vertical="bottom" wrapText="0" shrinkToFit="0" textRotation="0" indent="0"/>
    </xf>
    <xf applyAlignment="1" applyBorder="1" applyFont="1" applyFill="1" applyNumberFormat="1" fontId="3" fillId="0" borderId="0" numFmtId="1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1"/>
    </xf>
    <xf applyAlignment="1" applyBorder="1" applyFont="1" applyFill="1" applyNumberFormat="1" fontId="0" fillId="0" borderId="0" numFmtId="0" xfId="0">
      <alignment horizontal="right" vertical="bottom" wrapText="0" shrinkToFit="0" textRotation="0" indent="1"/>
    </xf>
    <xf applyAlignment="1" applyBorder="1" applyFont="1" applyFill="1" applyNumberFormat="1" fontId="5" fillId="0" borderId="0" numFmtId="0" xfId="0">
      <alignment horizontal="right" vertical="bottom" wrapText="0" shrinkToFit="0" textRotation="0" indent="1"/>
    </xf>
    <xf applyAlignment="1" applyBorder="1" applyFont="1" applyFill="1" applyNumberFormat="1" fontId="4" fillId="0" borderId="0" numFmtId="0" xfId="0">
      <alignment horizontal="right" vertical="bottom" wrapText="0" shrinkToFit="0" textRotation="0" indent="2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2"/>
    </xf>
    <xf applyAlignment="1" applyBorder="1" applyFont="1" applyFill="1" applyNumberFormat="1" fontId="4" fillId="0" borderId="0" numFmtId="0" xfId="0">
      <alignment horizontal="right" vertical="bottom" wrapText="0" shrinkToFit="0" textRotation="0" indent="2"/>
    </xf>
    <xf applyAlignment="1" applyBorder="1" applyFont="1" applyFill="1" applyNumberFormat="1" fontId="0" fillId="0" borderId="0" numFmtId="0" xfId="0">
      <alignment horizontal="general" vertical="center" wrapText="1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2"/>
    </xf>
    <xf applyAlignment="1" applyBorder="1" applyFont="1" applyFill="1" applyNumberFormat="1" fontId="0" fillId="0" borderId="0" numFmtId="4" xfId="0">
      <alignment horizontal="general" vertical="center" wrapText="1" shrinkToFit="0" textRotation="0" indent="0"/>
    </xf>
    <xf applyAlignment="1" applyBorder="1" applyFont="1" applyFill="1" applyNumberFormat="1" fontId="0" fillId="0" borderId="0" numFmtId="10" xfId="0">
      <alignment horizontal="general" vertical="center" wrapText="1" shrinkToFit="0" textRotation="0" indent="0"/>
    </xf>
    <xf applyAlignment="1" applyBorder="1" applyFont="1" applyFill="1" applyNumberFormat="1" fontId="4" fillId="0" borderId="0" numFmtId="0" xfId="0">
      <alignment horizontal="right" vertical="bottom" wrapText="0" shrinkToFit="0" textRotation="0" indent="2"/>
    </xf>
    <xf applyAlignment="1" applyBorder="1" applyFont="1" applyFill="1" applyNumberFormat="1" fontId="4" fillId="0" borderId="0" numFmtId="0" xfId="0">
      <alignment horizontal="right" vertical="bottom" wrapText="0" shrinkToFit="0" textRotation="0" indent="2"/>
    </xf>
    <xf applyAlignment="1" applyBorder="1" applyFont="1" applyFill="1" applyNumberFormat="1" fontId="4" fillId="0" borderId="0" numFmtId="0" xfId="0">
      <alignment horizontal="right" vertical="bottom" wrapText="0" shrinkToFit="0" textRotation="0" indent="2"/>
    </xf>
    <xf applyAlignment="1" applyBorder="1" applyFont="1" applyFill="1" applyNumberFormat="1" fontId="4" fillId="0" borderId="0" numFmtId="0" xfId="0">
      <alignment horizontal="right" vertical="bottom" wrapText="0" shrinkToFit="0" textRotation="0" indent="2"/>
    </xf>
    <xf applyAlignment="1" applyBorder="1" applyFont="1" applyFill="1" applyNumberFormat="1" fontId="4" fillId="0" borderId="0" numFmtId="0" xfId="0">
      <alignment horizontal="right" vertical="bottom" wrapText="0" shrinkToFit="0" textRotation="0" indent="2"/>
    </xf>
    <xf applyAlignment="1" applyBorder="1" applyFont="1" applyFill="1" applyNumberFormat="1" fontId="4" fillId="0" borderId="0" numFmtId="0" xfId="0">
      <alignment horizontal="right" vertical="bottom" wrapText="0" shrinkToFit="0" textRotation="0" indent="2"/>
    </xf>
    <xf applyAlignment="1" applyBorder="1" applyFont="1" applyFill="1" applyNumberFormat="1" fontId="6" fillId="0" borderId="0" numFmtId="0" xfId="0">
      <alignment horizontal="right" vertical="bottom" wrapText="0" shrinkToFit="0" textRotation="0" indent="1"/>
    </xf>
    <xf applyAlignment="1" applyBorder="1" applyFont="1" applyFill="1" applyNumberFormat="1" fontId="4" fillId="0" borderId="0" numFmtId="0" xfId="0">
      <alignment horizontal="right" vertical="bottom" wrapText="0" shrinkToFit="0" textRotation="0" indent="2"/>
    </xf>
    <xf applyAlignment="1" applyBorder="1" applyFont="1" applyFill="1" applyNumberFormat="1" fontId="4" fillId="0" borderId="0" numFmtId="0" xfId="0">
      <alignment horizontal="right" vertical="bottom" wrapText="0" shrinkToFit="0" textRotation="0" indent="2"/>
    </xf>
    <xf applyAlignment="1" applyBorder="1" applyFont="1" applyFill="1" applyNumberFormat="1" fontId="4" fillId="0" borderId="0" numFmtId="0" xfId="0">
      <alignment horizontal="right" vertical="bottom" wrapText="0" shrinkToFit="0" textRotation="0" indent="2"/>
    </xf>
    <xf applyAlignment="1" applyBorder="1" applyFont="1" applyFill="1" applyNumberFormat="1" fontId="4" fillId="0" borderId="0" numFmtId="0" xfId="0">
      <alignment horizontal="right" vertical="bottom" wrapText="0" shrinkToFit="0" textRotation="0" indent="2"/>
    </xf>
    <xf applyAlignment="1" applyBorder="1" applyFont="1" applyFill="1" applyNumberFormat="1" fontId="4" fillId="0" borderId="0" numFmtId="0" xfId="0">
      <alignment horizontal="right" vertical="bottom" wrapText="0" shrinkToFit="0" textRotation="0" indent="2"/>
    </xf>
    <xf applyAlignment="1" applyBorder="1" applyFont="1" applyFill="1" applyNumberFormat="1" fontId="4" fillId="0" borderId="0" numFmtId="0" xfId="0">
      <alignment horizontal="right" vertical="bottom" wrapText="0" shrinkToFit="0" textRotation="0" indent="2"/>
    </xf>
    <xf applyAlignment="1" applyBorder="1" applyFont="1" applyFill="1" applyNumberFormat="1" fontId="4" fillId="0" borderId="0" numFmtId="0" xfId="0">
      <alignment horizontal="right" vertical="bottom" wrapText="0" shrinkToFit="0" textRotation="0" indent="2"/>
    </xf>
    <xf applyAlignment="1" applyBorder="1" applyFont="1" applyFill="1" applyNumberFormat="1" fontId="4" fillId="0" borderId="0" numFmtId="0" xfId="0">
      <alignment horizontal="right" vertical="bottom" wrapText="0" shrinkToFit="0" textRotation="0" indent="2"/>
    </xf>
    <xf applyAlignment="1" applyBorder="1" applyFont="1" applyFill="1" applyNumberFormat="1" fontId="4" fillId="0" borderId="0" numFmtId="0" xfId="0">
      <alignment horizontal="right" vertical="bottom" wrapText="0" shrinkToFit="0" textRotation="0" indent="2"/>
    </xf>
    <xf applyAlignment="1" applyBorder="1" applyFont="1" applyFill="1" applyNumberFormat="1" fontId="4" fillId="0" borderId="0" numFmtId="0" xfId="0">
      <alignment horizontal="right" vertical="bottom" wrapText="0" shrinkToFit="0" textRotation="0" indent="1"/>
    </xf>
    <xf applyAlignment="1" applyBorder="1" applyFont="1" applyFill="1" applyNumberFormat="1" fontId="4" fillId="0" borderId="0" numFmtId="0" xfId="0">
      <alignment horizontal="right" vertical="bottom" wrapText="0" shrinkToFit="0" textRotation="0" indent="1"/>
    </xf>
    <xf applyAlignment="1" applyBorder="1" applyFont="1" applyFill="1" applyNumberFormat="1" fontId="4" fillId="0" borderId="0" numFmtId="0" xfId="0">
      <alignment horizontal="right" vertical="bottom" wrapText="0" shrinkToFit="0" textRotation="0" indent="1"/>
    </xf>
    <xf applyAlignment="1" applyBorder="1" applyFont="1" applyFill="1" applyNumberFormat="1" fontId="4" fillId="0" borderId="0" numFmtId="0" xfId="0">
      <alignment horizontal="right" vertical="bottom" wrapText="0" shrinkToFit="0" textRotation="0" indent="1"/>
    </xf>
    <xf applyAlignment="1" applyBorder="1" applyFont="1" applyFill="1" applyNumberFormat="1" fontId="4" fillId="0" borderId="0" numFmtId="0" xfId="0">
      <alignment horizontal="right" vertical="bottom" wrapText="0" shrinkToFit="0" textRotation="0" indent="2"/>
    </xf>
    <xf applyAlignment="1" applyBorder="1" applyFont="1" applyFill="1" applyNumberFormat="1" fontId="4" fillId="0" borderId="0" numFmtId="0" xfId="0">
      <alignment horizontal="right" vertical="bottom" wrapText="0" shrinkToFit="0" textRotation="0" indent="2"/>
    </xf>
    <xf applyAlignment="1" applyBorder="1" applyFont="1" applyFill="1" applyNumberFormat="1" fontId="4" fillId="0" borderId="0" numFmtId="0" xfId="0">
      <alignment horizontal="right" vertical="bottom" wrapText="0" shrinkToFit="0" textRotation="0" indent="1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1" numFmtId="0" xfId="0">
      <alignment horizontal="general" vertical="bottom" wrapText="0" shrinkToFit="0" textRotation="0" indent="0"/>
    </xf>
    <xf applyAlignment="1" applyBorder="1" applyFont="1" applyFill="1" applyNumberFormat="1" fontId="0" fillId="2" borderId="2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2" numFmtId="0" xfId="0">
      <alignment horizontal="right" vertical="bottom" wrapText="0" shrinkToFit="0" textRotation="0" indent="0"/>
    </xf>
    <xf applyAlignment="1" applyBorder="1" applyFont="1" applyFill="1" applyNumberFormat="1" fontId="3" fillId="2" borderId="3" numFmtId="0" xfId="0">
      <alignment horizontal="general" vertical="bottom" wrapText="0" shrinkToFit="0" textRotation="0" indent="0"/>
    </xf>
    <xf applyAlignment="1" applyBorder="1" applyFont="1" applyFill="1" applyNumberFormat="1" fontId="3" fillId="2" borderId="4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center" wrapText="1" shrinkToFit="0" textRotation="0" indent="0"/>
    </xf>
    <xf applyAlignment="1" applyBorder="1" applyFont="1" applyFill="1" applyNumberFormat="1" fontId="3" fillId="0" borderId="5" numFmtId="0" xfId="0">
      <alignment horizontal="right" vertical="bottom" wrapText="0" shrinkToFit="0" textRotation="0" indent="0"/>
    </xf>
    <xf applyAlignment="1" applyBorder="1" applyFont="1" applyFill="1" applyNumberFormat="1" fontId="3" fillId="0" borderId="6" numFmtId="4" xfId="0">
      <alignment horizontal="general" vertical="bottom" wrapText="0" shrinkToFit="0" textRotation="0" indent="0"/>
    </xf>
    <xf applyAlignment="1" applyBorder="1" applyFont="1" applyFill="1" applyNumberFormat="1" fontId="3" fillId="0" borderId="6" numFmtId="10" xfId="0">
      <alignment horizontal="general" vertical="bottom" wrapText="0" shrinkToFit="0" textRotation="0" indent="0"/>
    </xf>
    <xf applyAlignment="1" applyBorder="1" applyFont="1" applyFill="1" applyNumberFormat="1" fontId="0" fillId="0" borderId="7" numFmtId="0" xfId="0">
      <alignment horizontal="right" vertical="bottom" wrapText="0" shrinkToFit="0" textRotation="0" indent="0"/>
    </xf>
    <xf applyAlignment="1" applyBorder="1" applyFont="1" applyFill="1" applyNumberFormat="1" fontId="3" fillId="0" borderId="6" numFmtId="0" xfId="0">
      <alignment horizontal="general" vertical="bottom" wrapText="0" shrinkToFit="0" textRotation="0" indent="0"/>
    </xf>
    <xf applyAlignment="1" applyBorder="1" applyFont="1" applyFill="1" applyNumberFormat="1" fontId="3" fillId="0" borderId="7" numFmtId="0" xfId="0">
      <alignment horizontal="right" vertical="bottom" wrapText="0" shrinkToFit="0" textRotation="0" indent="1"/>
    </xf>
    <xf applyAlignment="1" applyBorder="1" applyFont="1" applyFill="1" applyNumberFormat="1" fontId="3" fillId="0" borderId="0" numFmtId="4" xfId="0">
      <alignment horizontal="general" vertical="bottom" wrapText="0" shrinkToFit="0" textRotation="0" indent="0"/>
    </xf>
    <xf applyAlignment="1" applyBorder="1" applyFont="1" applyFill="1" applyNumberFormat="1" fontId="3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7" numFmtId="0" xfId="0">
      <alignment horizontal="right" vertical="bottom" wrapText="0" shrinkToFit="0" textRotation="0" indent="1"/>
    </xf>
    <xf applyAlignment="1" applyBorder="1" applyFont="1" applyFill="1" applyNumberFormat="1" fontId="0" fillId="0" borderId="7" numFmtId="0" xfId="0">
      <alignment horizontal="right" vertical="bottom" wrapText="0" shrinkToFit="0" textRotation="0" indent="2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3" fillId="0" borderId="8" numFmtId="0" xfId="0">
      <alignment horizontal="right" vertical="bottom" wrapText="0" shrinkToFit="0" textRotation="0" indent="0"/>
    </xf>
    <xf applyAlignment="1" applyBorder="1" applyFont="1" applyFill="1" applyNumberFormat="1" fontId="3" fillId="0" borderId="9" numFmtId="4" xfId="0">
      <alignment horizontal="general" vertical="bottom" wrapText="0" shrinkToFit="0" textRotation="0" indent="0"/>
    </xf>
    <xf applyAlignment="1" applyBorder="1" applyFont="1" applyFill="1" applyNumberFormat="1" fontId="3" fillId="0" borderId="9" numFmtId="10" xfId="0">
      <alignment horizontal="general" vertical="bottom" wrapText="0" shrinkToFit="0" textRotation="0" indent="0"/>
    </xf>
    <xf applyAlignment="1" applyBorder="1" applyFont="1" applyFill="1" applyNumberFormat="1" fontId="0" fillId="0" borderId="10" numFmtId="0" xfId="0">
      <alignment horizontal="right" vertical="bottom" wrapText="0" shrinkToFit="0" textRotation="0" indent="0"/>
    </xf>
    <xf applyAlignment="1" applyBorder="1" applyFont="1" applyFill="1" applyNumberFormat="1" fontId="0" fillId="0" borderId="11" numFmtId="0" xfId="0">
      <alignment horizontal="general" vertical="bottom" wrapText="0" shrinkToFit="0" textRotation="0" indent="0"/>
    </xf>
    <xf applyAlignment="1" applyBorder="1" applyFont="1" applyFill="1" applyNumberFormat="1" fontId="0" fillId="2" borderId="6" numFmtId="0" xfId="0">
      <alignment horizontal="general" vertical="bottom" wrapText="0" shrinkToFit="0" textRotation="0" indent="0"/>
    </xf>
    <xf applyAlignment="1" applyBorder="1" applyFont="1" applyFill="1" applyNumberFormat="1" fontId="0" fillId="2" borderId="6" numFmtId="100" xfId="0">
      <alignment horizontal="right" vertical="bottom" wrapText="0" shrinkToFit="0" textRotation="0" indent="0"/>
    </xf>
    <xf applyAlignment="1" applyBorder="1" applyFont="1" applyFill="1" applyNumberFormat="1" fontId="3" fillId="2" borderId="6" numFmtId="0" xfId="0">
      <alignment horizontal="general" vertical="bottom" wrapText="0" shrinkToFit="0" textRotation="0" indent="0"/>
    </xf>
    <xf applyAlignment="1" applyBorder="1" applyFont="1" applyFill="1" applyNumberFormat="1" fontId="3" fillId="0" borderId="6" numFmtId="0" xfId="0">
      <alignment horizontal="right" vertical="bottom" wrapText="0" shrinkToFit="0" textRotation="0" indent="0"/>
    </xf>
    <xf applyAlignment="1" applyBorder="1" applyFont="1" applyFill="1" applyNumberFormat="1" fontId="3" fillId="0" borderId="6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right" vertical="bottom" wrapText="0" shrinkToFit="0" textRotation="0" indent="1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3" fillId="2" borderId="12" numFmtId="0" xfId="0">
      <alignment horizontal="right" vertical="bottom" wrapText="0" shrinkToFit="0" textRotation="0" indent="0"/>
    </xf>
    <xf applyAlignment="1" applyBorder="1" applyFont="1" applyFill="1" applyNumberFormat="1" fontId="3" fillId="2" borderId="12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13" numFmtId="0" xfId="0">
      <alignment horizontal="general" vertical="bottom" wrapText="0" shrinkToFit="0" textRotation="0" indent="0"/>
    </xf>
    <xf applyAlignment="1" applyBorder="1" applyFont="1" applyFill="1" applyNumberFormat="1" fontId="0" fillId="2" borderId="14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14" numFmtId="0" xfId="0">
      <alignment horizontal="right" vertical="bottom" wrapText="0" shrinkToFit="0" textRotation="0" indent="0"/>
    </xf>
    <xf applyAlignment="1" applyBorder="1" applyFont="1" applyFill="1" applyNumberFormat="1" fontId="9" fillId="3" borderId="15" numFmtId="0" xfId="0">
      <alignment horizontal="center" vertical="bottom" wrapText="0" shrinkToFit="0" textRotation="0" indent="0"/>
    </xf>
    <xf applyAlignment="1" applyBorder="1" applyFont="1" applyFill="1" applyNumberFormat="1" fontId="9" fillId="3" borderId="14" numFmtId="0" xfId="0">
      <alignment horizontal="center" vertical="center" wrapText="1" shrinkToFit="0" textRotation="0" indent="0"/>
    </xf>
    <xf applyAlignment="1" applyBorder="1" applyFont="1" applyFill="1" applyNumberFormat="1" fontId="9" fillId="3" borderId="13" numFmtId="0" xfId="0">
      <alignment horizontal="center" vertical="center" wrapText="1" shrinkToFit="0" textRotation="0" indent="0"/>
    </xf>
    <xf applyAlignment="1" applyBorder="1" applyFont="1" applyFill="1" applyNumberFormat="1" fontId="9" fillId="3" borderId="16" numFmtId="0" xfId="0">
      <alignment horizontal="center" vertical="center" wrapText="1" shrinkToFit="0" textRotation="0" indent="0"/>
    </xf>
    <xf applyAlignment="1" applyBorder="1" applyFont="1" applyFill="1" applyNumberFormat="1" fontId="9" fillId="3" borderId="16" numFmtId="3" xfId="0">
      <alignment horizontal="center" vertical="center" wrapText="1" shrinkToFit="0" textRotation="0" indent="0"/>
    </xf>
    <xf applyAlignment="1" applyBorder="1" applyFont="1" applyFill="1" applyNumberFormat="1" fontId="9" fillId="3" borderId="17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center" wrapText="1" shrinkToFit="0" textRotation="0" indent="0"/>
    </xf>
    <xf applyAlignment="1" applyBorder="1" applyFont="1" applyFill="1" applyNumberFormat="1" fontId="10" fillId="3" borderId="14" numFmtId="0" xfId="0">
      <alignment horizontal="general" vertical="bottom" wrapText="0" shrinkToFit="0" textRotation="0" indent="0"/>
    </xf>
    <xf applyAlignment="1" applyBorder="1" applyFont="1" applyFill="1" applyNumberFormat="1" fontId="10" fillId="3" borderId="13" numFmtId="0" xfId="0">
      <alignment horizontal="general" vertical="bottom" wrapText="0" shrinkToFit="0" textRotation="0" indent="0"/>
    </xf>
    <xf applyAlignment="1" applyBorder="1" applyFont="1" applyFill="1" applyNumberFormat="1" fontId="10" fillId="3" borderId="16" numFmtId="0" xfId="0">
      <alignment horizontal="general" vertical="bottom" wrapText="0" shrinkToFit="0" textRotation="0" indent="0"/>
    </xf>
    <xf applyAlignment="1" applyBorder="1" applyFont="1" applyFill="1" applyNumberFormat="1" fontId="10" fillId="3" borderId="16" numFmtId="0" xfId="0">
      <alignment horizontal="center" vertical="bottom" wrapText="0" shrinkToFit="0" textRotation="0" indent="0"/>
    </xf>
    <xf applyAlignment="1" applyBorder="1" applyFont="1" applyFill="1" applyNumberFormat="1" fontId="10" fillId="3" borderId="16" numFmtId="3" xfId="0">
      <alignment horizontal="center" vertical="bottom" wrapText="0" shrinkToFit="0" textRotation="0" indent="0"/>
    </xf>
    <xf applyAlignment="1" applyBorder="1" applyFont="1" applyFill="1" applyNumberFormat="1" fontId="10" fillId="3" borderId="17" numFmtId="0" xfId="0">
      <alignment horizontal="general" vertical="bottom" wrapText="0" shrinkToFit="0" textRotation="0" indent="0"/>
    </xf>
    <xf applyAlignment="1" applyBorder="1" applyFont="1" applyFill="1" applyNumberFormat="1" fontId="9" fillId="3" borderId="18" numFmtId="49" xfId="0">
      <alignment horizontal="center" vertical="bottom" wrapText="0" shrinkToFit="0" textRotation="0" indent="0"/>
    </xf>
    <xf applyAlignment="1" applyBorder="1" applyFont="1" applyFill="1" applyNumberFormat="1" fontId="9" fillId="3" borderId="18" numFmtId="3" xfId="0">
      <alignment horizontal="center" vertical="bottom" wrapText="0" shrinkToFit="0" textRotation="0" indent="0"/>
    </xf>
    <xf applyAlignment="1" applyBorder="1" applyFont="1" applyFill="1" applyNumberFormat="1" fontId="9" fillId="3" borderId="19" numFmtId="49" xfId="0">
      <alignment horizontal="center" vertical="bottom" wrapText="0" shrinkToFit="0" textRotation="0" indent="0"/>
    </xf>
    <xf applyAlignment="1" applyBorder="1" applyFont="1" applyFill="1" applyNumberFormat="1" fontId="11" fillId="3" borderId="14" numFmtId="0" xfId="0">
      <alignment horizontal="general" vertical="bottom" wrapText="0" shrinkToFit="0" textRotation="0" indent="0"/>
    </xf>
    <xf applyAlignment="1" applyBorder="1" applyFont="1" applyFill="1" applyNumberFormat="1" fontId="12" fillId="0" borderId="0" numFmtId="0" xfId="0">
      <alignment horizontal="general" vertical="bottom" wrapText="0" shrinkToFit="0" textRotation="0" indent="0"/>
    </xf>
    <xf applyAlignment="1" applyBorder="1" applyFont="1" applyFill="1" applyNumberFormat="1" fontId="12" fillId="0" borderId="0" numFmtId="0" xfId="0">
      <alignment horizontal="center" vertical="bottom" wrapText="0" shrinkToFit="0" textRotation="0" indent="0"/>
    </xf>
    <xf applyAlignment="1" applyBorder="1" applyFont="1" applyFill="1" applyNumberFormat="1" fontId="12" fillId="0" borderId="0" numFmtId="4" xfId="0">
      <alignment horizontal="general" vertical="bottom" wrapText="0" shrinkToFit="0" textRotation="0" indent="0"/>
    </xf>
    <xf applyAlignment="1" applyBorder="1" applyFont="1" applyFill="1" applyNumberFormat="1" fontId="12" fillId="0" borderId="0" numFmtId="3" xfId="0">
      <alignment horizontal="center" vertical="bottom" wrapText="0" shrinkToFit="0" textRotation="0" indent="0"/>
    </xf>
    <xf applyAlignment="1" applyBorder="1" applyFont="1" applyFill="1" applyNumberFormat="1" fontId="11" fillId="0" borderId="0" numFmtId="0" xfId="0">
      <alignment horizontal="general" vertical="bottom" wrapText="0" shrinkToFit="0" textRotation="0" indent="0"/>
    </xf>
    <xf applyAlignment="1" applyBorder="1" applyFont="1" applyFill="1" applyNumberFormat="1" fontId="11" fillId="0" borderId="0" numFmtId="0" xfId="0">
      <alignment horizontal="center" vertical="bottom" wrapText="0" shrinkToFit="0" textRotation="0" indent="0"/>
    </xf>
    <xf applyAlignment="1" applyBorder="1" applyFont="1" applyFill="1" applyNumberFormat="1" fontId="11" fillId="0" borderId="0" numFmtId="4" xfId="0">
      <alignment horizontal="general" vertical="bottom" wrapText="0" shrinkToFit="0" textRotation="0" indent="0"/>
    </xf>
    <xf applyAlignment="1" applyBorder="1" applyFont="1" applyFill="1" applyNumberFormat="1" fontId="11" fillId="0" borderId="0" numFmtId="3" xfId="0">
      <alignment horizontal="center" vertical="bottom" wrapText="0" shrinkToFit="0" textRotation="0" indent="0"/>
    </xf>
    <xf applyAlignment="1" applyBorder="1" applyFont="1" applyFill="1" applyNumberFormat="1" fontId="11" fillId="0" borderId="0" numFmtId="10" xfId="0">
      <alignment horizontal="general" vertical="bottom" wrapText="0" shrinkToFit="0" textRotation="0" indent="0"/>
    </xf>
    <xf applyAlignment="1" applyBorder="1" applyFont="1" applyFill="1" applyNumberFormat="1" fontId="10" fillId="0" borderId="0" numFmtId="0" xfId="0">
      <alignment horizontal="general" vertical="bottom" wrapText="0" shrinkToFit="0" textRotation="0" indent="0"/>
    </xf>
    <xf applyAlignment="1" applyBorder="1" applyFont="1" applyFill="1" applyNumberFormat="1" fontId="10" fillId="0" borderId="0" numFmtId="0" xfId="0">
      <alignment horizontal="center" vertical="bottom" wrapText="0" shrinkToFit="0" textRotation="0" indent="0"/>
    </xf>
    <xf applyAlignment="1" applyBorder="1" applyFont="1" applyFill="1" applyNumberFormat="1" fontId="10" fillId="0" borderId="0" numFmtId="4" xfId="0">
      <alignment horizontal="general" vertical="bottom" wrapText="0" shrinkToFit="0" textRotation="0" indent="0"/>
    </xf>
    <xf applyAlignment="1" applyBorder="1" applyFont="1" applyFill="1" applyNumberFormat="1" fontId="10" fillId="0" borderId="0" numFmtId="4" xfId="0">
      <alignment horizontal="center" vertical="bottom" wrapText="0" shrinkToFit="0" textRotation="0" indent="0"/>
    </xf>
    <xf applyAlignment="1" applyBorder="1" applyFont="1" applyFill="1" applyNumberFormat="1" fontId="10" fillId="0" borderId="0" numFmtId="10" xfId="0">
      <alignment horizontal="general" vertical="bottom" wrapText="0" shrinkToFit="0" textRotation="0" indent="0"/>
    </xf>
    <xf applyAlignment="1" applyBorder="1" applyFont="1" applyFill="1" applyNumberFormat="1" fontId="10" fillId="3" borderId="14" numFmtId="0" xfId="0">
      <alignment horizontal="right" vertical="bottom" wrapText="0" shrinkToFit="0" textRotation="0" indent="0"/>
    </xf>
    <xf applyAlignment="1" applyBorder="1" applyFont="1" applyFill="1" applyNumberFormat="1" fontId="9" fillId="3" borderId="14" numFmtId="0" xfId="0">
      <alignment horizontal="general" vertical="bottom" wrapText="0" shrinkToFit="0" textRotation="0" indent="0"/>
    </xf>
    <xf applyAlignment="1" applyBorder="1" applyFont="1" applyFill="1" applyNumberFormat="1" fontId="10" fillId="0" borderId="0" numFmtId="3" xfId="0">
      <alignment horizontal="center" vertical="bottom" wrapText="0" shrinkToFit="0" textRotation="0" indent="0"/>
    </xf>
    <xf applyAlignment="1" applyBorder="1" applyFont="1" applyFill="1" applyNumberFormat="1" fontId="11" fillId="0" borderId="0" numFmtId="4" xfId="0">
      <alignment horizontal="center" vertical="bottom" wrapText="0" shrinkToFit="0" textRotation="0" indent="0"/>
    </xf>
    <xf applyAlignment="1" applyBorder="1" applyFont="1" applyFill="1" applyNumberFormat="1" fontId="10" fillId="0" borderId="0" numFmtId="49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20" numFmtId="0" xfId="0">
      <alignment horizontal="general" vertical="bottom" wrapText="0" shrinkToFit="0" textRotation="0" indent="0"/>
    </xf>
    <xf applyAlignment="1" applyBorder="1" applyFont="1" applyFill="1" applyNumberFormat="1" fontId="0" fillId="2" borderId="21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21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22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2" xfId="0">
      <alignment horizontal="center" vertical="center" wrapText="1" shrinkToFit="0" textRotation="0" indent="0"/>
    </xf>
    <xf applyAlignment="1" applyBorder="1" applyFont="1" applyFill="1" applyNumberFormat="1" fontId="3" fillId="2" borderId="6" numFmtId="10" xfId="0">
      <alignment horizontal="center" vertical="center" wrapText="1" shrinkToFit="0" textRotation="0" indent="0"/>
    </xf>
    <xf applyAlignment="1" applyBorder="1" applyFont="1" applyFill="1" applyNumberFormat="1" fontId="3" fillId="2" borderId="6" numFmtId="0" xfId="0">
      <alignment horizontal="center" vertical="center" wrapText="1" shrinkToFit="0" textRotation="0" indent="0"/>
    </xf>
    <xf applyAlignment="1" applyBorder="1" applyFont="1" applyFill="1" applyNumberFormat="1" fontId="3" fillId="0" borderId="22" numFmtId="0" xfId="0">
      <alignment horizontal="right" vertical="bottom" wrapText="0" shrinkToFit="0" textRotation="0" indent="0"/>
    </xf>
    <xf applyAlignment="1" applyBorder="1" applyFont="1" applyFill="1" applyNumberFormat="1" fontId="3" fillId="0" borderId="6" numFmtId="0" xfId="0">
      <alignment horizontal="general" vertical="bottom" wrapText="0" shrinkToFit="0" textRotation="0" indent="0"/>
    </xf>
    <xf applyAlignment="1" applyBorder="1" applyFont="1" applyFill="1" applyNumberFormat="1" fontId="3" fillId="0" borderId="6" numFmtId="2" xfId="0">
      <alignment horizontal="general" vertical="bottom" wrapText="0" shrinkToFit="0" textRotation="0" indent="0"/>
    </xf>
    <xf applyAlignment="1" applyBorder="1" applyFont="1" applyFill="1" applyNumberFormat="1" fontId="3" fillId="0" borderId="6" numFmtId="10" xfId="0">
      <alignment horizontal="general" vertical="bottom" wrapText="0" shrinkToFit="0" textRotation="0" indent="0"/>
    </xf>
    <xf applyAlignment="1" applyBorder="1" applyFont="1" applyFill="1" applyNumberFormat="1" fontId="3" fillId="0" borderId="6" numFmtId="4" xfId="0">
      <alignment horizontal="general" vertical="bottom" wrapText="0" shrinkToFit="0" textRotation="0" indent="0"/>
    </xf>
    <xf applyAlignment="1" applyBorder="1" applyFont="1" applyFill="1" applyNumberFormat="1" fontId="3" fillId="0" borderId="23" numFmtId="0" xfId="0">
      <alignment horizontal="right" vertical="bottom" wrapText="0" shrinkToFit="0" textRotation="0" indent="1"/>
    </xf>
    <xf applyAlignment="1" applyBorder="1" applyFont="1" applyFill="1" applyNumberFormat="1" fontId="3" fillId="0" borderId="0" numFmtId="2" xfId="0">
      <alignment horizontal="general" vertical="bottom" wrapText="0" shrinkToFit="0" textRotation="0" indent="0"/>
    </xf>
    <xf applyAlignment="1" applyBorder="1" applyFont="1" applyFill="1" applyNumberFormat="1" fontId="3" fillId="0" borderId="0" numFmtId="10" xfId="0">
      <alignment horizontal="general" vertical="bottom" wrapText="0" shrinkToFit="0" textRotation="0" indent="0"/>
    </xf>
    <xf applyAlignment="1" applyBorder="1" applyFont="1" applyFill="1" applyNumberFormat="1" fontId="3" fillId="0" borderId="0" numFmtId="4" xfId="0">
      <alignment horizontal="general" vertical="bottom" wrapText="0" shrinkToFit="0" textRotation="0" indent="0"/>
    </xf>
    <xf applyAlignment="1" applyBorder="1" applyFont="1" applyFill="1" applyNumberFormat="1" fontId="3" fillId="0" borderId="23" numFmtId="0" xfId="0">
      <alignment horizontal="right" vertical="bottom" wrapText="0" shrinkToFit="0" textRotation="0" indent="2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3" fillId="0" borderId="23" numFmtId="0" xfId="0">
      <alignment horizontal="right" vertical="bottom" wrapText="0" shrinkToFit="0" textRotation="0" indent="3"/>
    </xf>
    <xf applyAlignment="1" applyBorder="1" applyFont="1" applyFill="1" applyNumberFormat="1" fontId="0" fillId="0" borderId="23" numFmtId="0" xfId="0">
      <alignment horizontal="right" vertical="bottom" wrapText="0" shrinkToFit="0" textRotation="0" indent="4"/>
    </xf>
    <xf applyAlignment="1" applyBorder="1" applyFont="1" applyFill="1" applyNumberFormat="1" fontId="0" fillId="0" borderId="23" numFmtId="0" xfId="0">
      <alignment horizontal="right" vertical="bottom" wrapText="0" shrinkToFit="0" textRotation="0" indent="5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23" numFmtId="0" xfId="0">
      <alignment horizontal="right" vertical="bottom" wrapText="0" shrinkToFit="0" textRotation="0" indent="3"/>
    </xf>
    <xf applyAlignment="1" applyBorder="1" applyFont="1" applyFill="1" applyNumberFormat="1" fontId="0" fillId="0" borderId="23" numFmtId="0" xfId="0">
      <alignment horizontal="right" vertical="bottom" wrapText="0" shrinkToFit="0" textRotation="0" indent="2"/>
    </xf>
    <xf applyAlignment="1" applyBorder="1" applyFont="1" applyFill="1" applyNumberFormat="1" fontId="0" fillId="0" borderId="23" numFmtId="0" xfId="0">
      <alignment horizontal="right" vertical="bottom" wrapText="0" shrinkToFit="0" textRotation="0" indent="1"/>
    </xf>
    <xf applyAlignment="1" applyBorder="1" applyFont="1" applyFill="1" applyNumberFormat="1" fontId="0" fillId="0" borderId="24" numFmtId="0" xfId="0">
      <alignment horizontal="right" vertical="bottom" wrapText="0" shrinkToFit="0" textRotation="0" indent="0"/>
    </xf>
    <xf applyAlignment="1" applyBorder="1" applyFont="1" applyFill="1" applyNumberFormat="1" fontId="0" fillId="0" borderId="25" numFmtId="0" xfId="0">
      <alignment horizontal="general" vertical="bottom" wrapText="0" shrinkToFit="0" textRotation="0" indent="0"/>
    </xf>
    <xf applyAlignment="1" applyBorder="1" applyFont="1" applyFill="1" applyNumberFormat="1" fontId="0" fillId="0" borderId="25" numFmtId="2" xfId="0">
      <alignment horizontal="general" vertical="bottom" wrapText="0" shrinkToFit="0" textRotation="0" indent="0"/>
    </xf>
    <xf applyAlignment="1" applyBorder="1" applyFont="1" applyFill="1" applyNumberFormat="1" fontId="0" fillId="0" borderId="25" numFmtId="10" xfId="0">
      <alignment horizontal="general" vertical="bottom" wrapText="0" shrinkToFit="0" textRotation="0" indent="0"/>
    </xf>
    <xf applyAlignment="1" applyBorder="1" applyFont="1" applyFill="1" applyNumberFormat="1" fontId="0" fillId="0" borderId="25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26" numFmtId="0" xfId="0">
      <alignment horizontal="general" vertical="bottom" wrapText="0" shrinkToFit="0" textRotation="0" indent="0"/>
    </xf>
    <xf applyAlignment="1" applyBorder="1" applyFont="1" applyFill="1" applyNumberFormat="1" fontId="0" fillId="2" borderId="27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27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center" wrapText="1" shrinkToFit="0" textRotation="0" indent="0"/>
    </xf>
    <xf applyAlignment="1" applyBorder="1" applyFont="1" applyFill="1" applyNumberFormat="1" fontId="3" fillId="2" borderId="28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2" xfId="0">
      <alignment horizontal="center" vertical="center" wrapText="1" shrinkToFit="0" textRotation="0" indent="0"/>
    </xf>
    <xf applyAlignment="1" applyBorder="1" applyFont="1" applyFill="1" applyNumberFormat="1" fontId="3" fillId="2" borderId="6" numFmtId="10" xfId="0">
      <alignment horizontal="center" vertical="center" wrapText="1" shrinkToFit="0" textRotation="0" indent="0"/>
    </xf>
    <xf applyAlignment="1" applyBorder="1" applyFont="1" applyFill="1" applyNumberFormat="1" fontId="3" fillId="2" borderId="6" numFmtId="0" xfId="0">
      <alignment horizontal="center" vertical="center" wrapText="1" shrinkToFit="0" textRotation="0" indent="0"/>
    </xf>
    <xf applyAlignment="1" applyBorder="1" applyFont="1" applyFill="1" applyNumberFormat="1" fontId="3" fillId="0" borderId="28" numFmtId="0" xfId="0">
      <alignment horizontal="right" vertical="bottom" wrapText="0" shrinkToFit="0" textRotation="0" indent="0"/>
    </xf>
    <xf applyAlignment="1" applyBorder="1" applyFont="1" applyFill="1" applyNumberFormat="1" fontId="3" fillId="0" borderId="6" numFmtId="2" xfId="0">
      <alignment horizontal="general" vertical="bottom" wrapText="0" shrinkToFit="0" textRotation="0" indent="0"/>
    </xf>
    <xf applyAlignment="1" applyBorder="1" applyFont="1" applyFill="1" applyNumberFormat="1" fontId="3" fillId="0" borderId="6" numFmtId="10" xfId="0">
      <alignment horizontal="general" vertical="bottom" wrapText="0" shrinkToFit="0" textRotation="0" indent="0"/>
    </xf>
    <xf applyAlignment="1" applyBorder="1" applyFont="1" applyFill="1" applyNumberFormat="1" fontId="3" fillId="0" borderId="6" numFmtId="103" xfId="0">
      <alignment horizontal="general" vertical="bottom" wrapText="0" shrinkToFit="0" textRotation="0" indent="0"/>
    </xf>
    <xf applyAlignment="1" applyBorder="1" applyFont="1" applyFill="1" applyNumberFormat="1" fontId="3" fillId="0" borderId="6" numFmtId="104" xfId="0">
      <alignment horizontal="general" vertical="bottom" wrapText="0" shrinkToFit="0" textRotation="0" indent="0"/>
    </xf>
    <xf applyAlignment="1" applyBorder="1" applyFont="1" applyFill="1" applyNumberFormat="1" fontId="3" fillId="0" borderId="6" numFmtId="4" xfId="0">
      <alignment horizontal="general" vertical="bottom" wrapText="0" shrinkToFit="0" textRotation="0" indent="0"/>
    </xf>
    <xf applyAlignment="1" applyBorder="1" applyFont="1" applyFill="1" applyNumberFormat="1" fontId="3" fillId="0" borderId="6" numFmtId="0" xfId="0">
      <alignment horizontal="general" vertical="bottom" wrapText="0" shrinkToFit="0" textRotation="0" indent="0"/>
    </xf>
    <xf applyAlignment="1" applyBorder="1" applyFont="1" applyFill="1" applyNumberFormat="1" fontId="3" fillId="0" borderId="29" numFmtId="0" xfId="0">
      <alignment horizontal="right" vertical="bottom" wrapText="0" shrinkToFit="0" textRotation="0" indent="1"/>
    </xf>
    <xf applyAlignment="1" applyBorder="1" applyFont="1" applyFill="1" applyNumberFormat="1" fontId="3" fillId="0" borderId="0" numFmtId="2" xfId="0">
      <alignment horizontal="general" vertical="bottom" wrapText="0" shrinkToFit="0" textRotation="0" indent="0"/>
    </xf>
    <xf applyAlignment="1" applyBorder="1" applyFont="1" applyFill="1" applyNumberFormat="1" fontId="3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29" numFmtId="0" xfId="0">
      <alignment horizontal="right" vertical="bottom" wrapText="0" shrinkToFit="0" textRotation="0" indent="2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30" numFmtId="0" xfId="0">
      <alignment horizontal="right" vertical="bottom" wrapText="0" shrinkToFit="0" textRotation="0" indent="2"/>
    </xf>
    <xf applyAlignment="1" applyBorder="1" applyFont="1" applyFill="1" applyNumberFormat="1" fontId="0" fillId="0" borderId="31" numFmtId="2" xfId="0">
      <alignment horizontal="general" vertical="bottom" wrapText="0" shrinkToFit="0" textRotation="0" indent="0"/>
    </xf>
    <xf applyAlignment="1" applyBorder="1" applyFont="1" applyFill="1" applyNumberFormat="1" fontId="0" fillId="0" borderId="31" numFmtId="10" xfId="0">
      <alignment horizontal="general" vertical="bottom" wrapText="0" shrinkToFit="0" textRotation="0" indent="0"/>
    </xf>
    <xf applyAlignment="1" applyBorder="1" applyFont="1" applyFill="1" applyNumberFormat="1" fontId="0" fillId="0" borderId="31" numFmtId="103" xfId="0">
      <alignment horizontal="general" vertical="bottom" wrapText="0" shrinkToFit="0" textRotation="0" indent="0"/>
    </xf>
    <xf applyAlignment="1" applyBorder="1" applyFont="1" applyFill="1" applyNumberFormat="1" fontId="0" fillId="0" borderId="31" numFmtId="104" xfId="0">
      <alignment horizontal="general" vertical="bottom" wrapText="0" shrinkToFit="0" textRotation="0" indent="0"/>
    </xf>
    <xf applyAlignment="1" applyBorder="1" applyFont="1" applyFill="1" applyNumberFormat="1" fontId="0" fillId="0" borderId="31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32" numFmtId="0" xfId="0">
      <alignment horizontal="general" vertical="bottom" wrapText="0" shrinkToFit="0" textRotation="0" indent="0"/>
    </xf>
    <xf applyAlignment="1" applyBorder="1" applyFont="1" applyFill="1" applyNumberFormat="1" fontId="0" fillId="2" borderId="33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33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34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2" xfId="0">
      <alignment horizontal="center" vertical="center" wrapText="1" shrinkToFit="0" textRotation="0" indent="0"/>
    </xf>
    <xf applyAlignment="1" applyBorder="1" applyFont="1" applyFill="1" applyNumberFormat="1" fontId="3" fillId="2" borderId="6" numFmtId="10" xfId="0">
      <alignment horizontal="center" vertical="center" wrapText="1" shrinkToFit="0" textRotation="0" indent="0"/>
    </xf>
    <xf applyAlignment="1" applyBorder="1" applyFont="1" applyFill="1" applyNumberFormat="1" fontId="3" fillId="2" borderId="6" numFmtId="0" xfId="0">
      <alignment horizontal="center" vertical="center" wrapText="1" shrinkToFit="0" textRotation="0" indent="0"/>
    </xf>
    <xf applyAlignment="1" applyBorder="1" applyFont="1" applyFill="1" applyNumberFormat="1" fontId="3" fillId="0" borderId="34" numFmtId="0" xfId="0">
      <alignment horizontal="right" vertical="bottom" wrapText="0" shrinkToFit="0" textRotation="0" indent="0"/>
    </xf>
    <xf applyAlignment="1" applyBorder="1" applyFont="1" applyFill="1" applyNumberFormat="1" fontId="3" fillId="0" borderId="6" numFmtId="0" xfId="0">
      <alignment horizontal="general" vertical="bottom" wrapText="0" shrinkToFit="0" textRotation="0" indent="0"/>
    </xf>
    <xf applyAlignment="1" applyBorder="1" applyFont="1" applyFill="1" applyNumberFormat="1" fontId="3" fillId="0" borderId="6" numFmtId="2" xfId="0">
      <alignment horizontal="general" vertical="bottom" wrapText="0" shrinkToFit="0" textRotation="0" indent="0"/>
    </xf>
    <xf applyAlignment="1" applyBorder="1" applyFont="1" applyFill="1" applyNumberFormat="1" fontId="3" fillId="0" borderId="6" numFmtId="10" xfId="0">
      <alignment horizontal="general" vertical="bottom" wrapText="0" shrinkToFit="0" textRotation="0" indent="0"/>
    </xf>
    <xf applyAlignment="1" applyBorder="1" applyFont="1" applyFill="1" applyNumberFormat="1" fontId="3" fillId="0" borderId="6" numFmtId="4" xfId="0">
      <alignment horizontal="general" vertical="bottom" wrapText="0" shrinkToFit="0" textRotation="0" indent="0"/>
    </xf>
    <xf applyAlignment="1" applyBorder="1" applyFont="1" applyFill="1" applyNumberFormat="1" fontId="3" fillId="0" borderId="35" numFmtId="0" xfId="0">
      <alignment horizontal="right" vertical="bottom" wrapText="0" shrinkToFit="0" textRotation="0" indent="1"/>
    </xf>
    <xf applyAlignment="1" applyBorder="1" applyFont="1" applyFill="1" applyNumberFormat="1" fontId="3" fillId="0" borderId="0" numFmtId="2" xfId="0">
      <alignment horizontal="general" vertical="bottom" wrapText="0" shrinkToFit="0" textRotation="0" indent="0"/>
    </xf>
    <xf applyAlignment="1" applyBorder="1" applyFont="1" applyFill="1" applyNumberFormat="1" fontId="3" fillId="0" borderId="0" numFmtId="10" xfId="0">
      <alignment horizontal="general" vertical="bottom" wrapText="0" shrinkToFit="0" textRotation="0" indent="0"/>
    </xf>
    <xf applyAlignment="1" applyBorder="1" applyFont="1" applyFill="1" applyNumberFormat="1" fontId="3" fillId="0" borderId="0" numFmtId="4" xfId="0">
      <alignment horizontal="general" vertical="bottom" wrapText="0" shrinkToFit="0" textRotation="0" indent="0"/>
    </xf>
    <xf applyAlignment="1" applyBorder="1" applyFont="1" applyFill="1" applyNumberFormat="1" fontId="3" fillId="0" borderId="35" numFmtId="0" xfId="0">
      <alignment horizontal="right" vertical="bottom" wrapText="0" shrinkToFit="0" textRotation="0" indent="2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3" fillId="0" borderId="35" numFmtId="0" xfId="0">
      <alignment horizontal="right" vertical="bottom" wrapText="0" shrinkToFit="0" textRotation="0" indent="3"/>
    </xf>
    <xf applyAlignment="1" applyBorder="1" applyFont="1" applyFill="1" applyNumberFormat="1" fontId="0" fillId="0" borderId="35" numFmtId="0" xfId="0">
      <alignment horizontal="right" vertical="bottom" wrapText="0" shrinkToFit="0" textRotation="0" indent="4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35" numFmtId="0" xfId="0">
      <alignment horizontal="right" vertical="bottom" wrapText="0" shrinkToFit="0" textRotation="0" indent="2"/>
    </xf>
    <xf applyAlignment="1" applyBorder="1" applyFont="1" applyFill="1" applyNumberFormat="1" fontId="3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35" numFmtId="0" xfId="0">
      <alignment horizontal="right" vertical="bottom" wrapText="0" shrinkToFit="0" textRotation="0" indent="3"/>
    </xf>
    <xf applyAlignment="1" applyBorder="1" applyFont="1" applyFill="1" applyNumberFormat="1" fontId="3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35" numFmtId="0" xfId="0">
      <alignment horizontal="right" vertical="bottom" wrapText="0" shrinkToFit="0" textRotation="0" indent="1"/>
    </xf>
    <xf applyAlignment="1" applyBorder="1" applyFont="1" applyFill="1" applyNumberFormat="1" fontId="0" fillId="0" borderId="36" numFmtId="0" xfId="0">
      <alignment horizontal="right" vertical="bottom" wrapText="0" shrinkToFit="0" textRotation="0" indent="0"/>
    </xf>
    <xf applyAlignment="1" applyBorder="1" applyFont="1" applyFill="1" applyNumberFormat="1" fontId="0" fillId="0" borderId="37" numFmtId="0" xfId="0">
      <alignment horizontal="general" vertical="bottom" wrapText="0" shrinkToFit="0" textRotation="0" indent="0"/>
    </xf>
    <xf applyAlignment="1" applyBorder="1" applyFont="1" applyFill="1" applyNumberFormat="1" fontId="0" fillId="0" borderId="37" numFmtId="2" xfId="0">
      <alignment horizontal="general" vertical="bottom" wrapText="0" shrinkToFit="0" textRotation="0" indent="0"/>
    </xf>
    <xf applyAlignment="1" applyBorder="1" applyFont="1" applyFill="1" applyNumberFormat="1" fontId="0" fillId="0" borderId="37" numFmtId="10" xfId="0">
      <alignment horizontal="general" vertical="bottom" wrapText="0" shrinkToFit="0" textRotation="0" indent="0"/>
    </xf>
    <xf applyAlignment="1" applyBorder="1" applyFont="1" applyFill="1" applyNumberFormat="1" fontId="0" fillId="0" borderId="37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38" numFmtId="0" xfId="0">
      <alignment horizontal="general" vertical="bottom" wrapText="0" shrinkToFit="0" textRotation="0" indent="0"/>
    </xf>
    <xf applyAlignment="1" applyBorder="1" applyFont="1" applyFill="1" applyNumberFormat="1" fontId="0" fillId="2" borderId="39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39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40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0" xfId="0">
      <alignment horizontal="center" vertical="center" wrapText="1" shrinkToFit="0" textRotation="0" indent="0"/>
    </xf>
    <xf applyAlignment="1" applyBorder="1" applyFont="1" applyFill="1" applyNumberFormat="1" fontId="3" fillId="2" borderId="6" numFmtId="0" xfId="0">
      <alignment horizontal="general" vertical="center" wrapText="0" shrinkToFit="0" textRotation="0" indent="0"/>
    </xf>
    <xf applyAlignment="1" applyBorder="1" applyFont="1" applyFill="1" applyNumberFormat="1" fontId="3" fillId="0" borderId="40" numFmtId="0" xfId="0">
      <alignment horizontal="right" vertical="bottom" wrapText="0" shrinkToFit="0" textRotation="0" indent="0"/>
    </xf>
    <xf applyAlignment="1" applyBorder="1" applyFont="1" applyFill="1" applyNumberFormat="1" fontId="3" fillId="0" borderId="6" numFmtId="0" xfId="0">
      <alignment horizontal="general" vertical="bottom" wrapText="0" shrinkToFit="0" textRotation="0" indent="0"/>
    </xf>
    <xf applyAlignment="1" applyBorder="1" applyFont="1" applyFill="1" applyNumberFormat="1" fontId="3" fillId="0" borderId="6" numFmtId="4" xfId="0">
      <alignment horizontal="general" vertical="bottom" wrapText="0" shrinkToFit="0" textRotation="0" indent="0"/>
    </xf>
    <xf applyAlignment="1" applyBorder="1" applyFont="1" applyFill="1" applyNumberFormat="1" fontId="3" fillId="0" borderId="6" numFmtId="2" xfId="0">
      <alignment horizontal="general" vertical="bottom" wrapText="0" shrinkToFit="0" textRotation="0" indent="0"/>
    </xf>
    <xf applyAlignment="1" applyBorder="1" applyFont="1" applyFill="1" applyNumberFormat="1" fontId="3" fillId="0" borderId="41" numFmtId="0" xfId="0">
      <alignment horizontal="right" vertical="bottom" wrapText="0" shrinkToFit="0" textRotation="0" indent="1"/>
    </xf>
    <xf applyAlignment="1" applyBorder="1" applyFont="1" applyFill="1" applyNumberFormat="1" fontId="3" fillId="0" borderId="0" numFmtId="4" xfId="0">
      <alignment horizontal="general" vertical="bottom" wrapText="0" shrinkToFit="0" textRotation="0" indent="0"/>
    </xf>
    <xf applyAlignment="1" applyBorder="1" applyFont="1" applyFill="1" applyNumberFormat="1" fontId="3" fillId="0" borderId="0" numFmtId="2" xfId="0">
      <alignment horizontal="general" vertical="bottom" wrapText="0" shrinkToFit="0" textRotation="0" indent="0"/>
    </xf>
    <xf applyAlignment="1" applyBorder="1" applyFont="1" applyFill="1" applyNumberFormat="1" fontId="3" fillId="0" borderId="41" numFmtId="0" xfId="0">
      <alignment horizontal="right" vertical="bottom" wrapText="0" shrinkToFit="0" textRotation="0" indent="2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3" fillId="0" borderId="41" numFmtId="0" xfId="0">
      <alignment horizontal="right" vertical="bottom" wrapText="0" shrinkToFit="0" textRotation="0" indent="3"/>
    </xf>
    <xf applyAlignment="1" applyBorder="1" applyFont="1" applyFill="1" applyNumberFormat="1" fontId="0" fillId="0" borderId="41" numFmtId="0" xfId="0">
      <alignment horizontal="right" vertical="bottom" wrapText="0" shrinkToFit="0" textRotation="0" indent="4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3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41" numFmtId="0" xfId="0">
      <alignment horizontal="right" vertical="bottom" wrapText="0" shrinkToFit="0" textRotation="0" indent="2"/>
    </xf>
    <xf applyAlignment="1" applyBorder="1" applyFont="1" applyFill="1" applyNumberFormat="1" fontId="0" fillId="0" borderId="41" numFmtId="0" xfId="0">
      <alignment horizontal="right" vertical="bottom" wrapText="0" shrinkToFit="0" textRotation="0" indent="3"/>
    </xf>
    <xf applyAlignment="1" applyBorder="1" applyFont="1" applyFill="1" applyNumberFormat="1" fontId="0" fillId="0" borderId="41" numFmtId="0" xfId="0">
      <alignment horizontal="right" vertical="bottom" wrapText="0" shrinkToFit="0" textRotation="0" indent="1"/>
    </xf>
    <xf applyAlignment="1" applyBorder="1" applyFont="1" applyFill="1" applyNumberFormat="1" fontId="0" fillId="0" borderId="42" numFmtId="0" xfId="0">
      <alignment horizontal="right" vertical="bottom" wrapText="0" shrinkToFit="0" textRotation="0" indent="0"/>
    </xf>
    <xf applyAlignment="1" applyBorder="1" applyFont="1" applyFill="1" applyNumberFormat="1" fontId="0" fillId="0" borderId="43" numFmtId="0" xfId="0">
      <alignment horizontal="general" vertical="bottom" wrapText="0" shrinkToFit="0" textRotation="0" indent="0"/>
    </xf>
    <xf applyAlignment="1" applyBorder="1" applyFont="1" applyFill="1" applyNumberFormat="1" fontId="0" fillId="0" borderId="43" numFmtId="4" xfId="0">
      <alignment horizontal="general" vertical="bottom" wrapText="0" shrinkToFit="0" textRotation="0" indent="0"/>
    </xf>
    <xf applyAlignment="1" applyBorder="1" applyFont="1" applyFill="1" applyNumberFormat="1" fontId="0" fillId="0" borderId="43" numFmtId="2" xfId="0">
      <alignment horizontal="general" vertical="bottom" wrapText="0" shrinkToFit="0" textRotation="0" indent="0"/>
    </xf>
    <xf applyAlignment="1" applyBorder="1" applyFont="1" applyFill="1" applyNumberFormat="1" fontId="10" fillId="0" borderId="0" numFmtId="49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44" numFmtId="0" xfId="0">
      <alignment horizontal="general" vertical="bottom" wrapText="0" shrinkToFit="0" textRotation="0" indent="0"/>
    </xf>
    <xf applyAlignment="1" applyBorder="1" applyFont="1" applyFill="1" applyNumberFormat="1" fontId="0" fillId="2" borderId="45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45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46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0" xfId="0">
      <alignment horizontal="center" vertical="center" wrapText="1" shrinkToFit="0" textRotation="0" indent="0"/>
    </xf>
    <xf applyAlignment="1" applyBorder="1" applyFont="1" applyFill="1" applyNumberFormat="1" fontId="3" fillId="0" borderId="46" numFmtId="0" xfId="0">
      <alignment horizontal="right" vertical="bottom" wrapText="0" shrinkToFit="0" textRotation="0" indent="0"/>
    </xf>
    <xf applyAlignment="1" applyBorder="1" applyFont="1" applyFill="1" applyNumberFormat="1" fontId="3" fillId="0" borderId="6" numFmtId="0" xfId="0">
      <alignment horizontal="general" vertical="bottom" wrapText="0" shrinkToFit="0" textRotation="0" indent="0"/>
    </xf>
    <xf applyAlignment="1" applyBorder="1" applyFont="1" applyFill="1" applyNumberFormat="1" fontId="3" fillId="0" borderId="6" numFmtId="4" xfId="0">
      <alignment horizontal="general" vertical="bottom" wrapText="0" shrinkToFit="0" textRotation="0" indent="0"/>
    </xf>
    <xf applyAlignment="1" applyBorder="1" applyFont="1" applyFill="1" applyNumberFormat="1" fontId="3" fillId="0" borderId="6" numFmtId="2" xfId="0">
      <alignment horizontal="general" vertical="bottom" wrapText="0" shrinkToFit="0" textRotation="0" indent="0"/>
    </xf>
    <xf applyAlignment="1" applyBorder="1" applyFont="1" applyFill="1" applyNumberFormat="1" fontId="3" fillId="0" borderId="47" numFmtId="0" xfId="0">
      <alignment horizontal="right" vertical="bottom" wrapText="0" shrinkToFit="0" textRotation="0" indent="1"/>
    </xf>
    <xf applyAlignment="1" applyBorder="1" applyFont="1" applyFill="1" applyNumberFormat="1" fontId="3" fillId="0" borderId="0" numFmtId="4" xfId="0">
      <alignment horizontal="general" vertical="bottom" wrapText="0" shrinkToFit="0" textRotation="0" indent="0"/>
    </xf>
    <xf applyAlignment="1" applyBorder="1" applyFont="1" applyFill="1" applyNumberFormat="1" fontId="3" fillId="0" borderId="0" numFmtId="2" xfId="0">
      <alignment horizontal="general" vertical="bottom" wrapText="0" shrinkToFit="0" textRotation="0" indent="0"/>
    </xf>
    <xf applyAlignment="1" applyBorder="1" applyFont="1" applyFill="1" applyNumberFormat="1" fontId="3" fillId="0" borderId="47" numFmtId="0" xfId="0">
      <alignment horizontal="right" vertical="bottom" wrapText="0" shrinkToFit="0" textRotation="0" indent="2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3" fillId="0" borderId="47" numFmtId="0" xfId="0">
      <alignment horizontal="right" vertical="bottom" wrapText="0" shrinkToFit="0" textRotation="0" indent="3"/>
    </xf>
    <xf applyAlignment="1" applyBorder="1" applyFont="1" applyFill="1" applyNumberFormat="1" fontId="0" fillId="0" borderId="47" numFmtId="0" xfId="0">
      <alignment horizontal="right" vertical="bottom" wrapText="0" shrinkToFit="0" textRotation="0" indent="4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3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47" numFmtId="0" xfId="0">
      <alignment horizontal="right" vertical="bottom" wrapText="0" shrinkToFit="0" textRotation="0" indent="2"/>
    </xf>
    <xf applyAlignment="1" applyBorder="1" applyFont="1" applyFill="1" applyNumberFormat="1" fontId="0" fillId="0" borderId="47" numFmtId="0" xfId="0">
      <alignment horizontal="right" vertical="bottom" wrapText="0" shrinkToFit="0" textRotation="0" indent="3"/>
    </xf>
    <xf applyAlignment="1" applyBorder="1" applyFont="1" applyFill="1" applyNumberFormat="1" fontId="0" fillId="0" borderId="47" numFmtId="0" xfId="0">
      <alignment horizontal="right" vertical="bottom" wrapText="0" shrinkToFit="0" textRotation="0" indent="1"/>
    </xf>
    <xf applyAlignment="1" applyBorder="1" applyFont="1" applyFill="1" applyNumberFormat="1" fontId="0" fillId="0" borderId="48" numFmtId="0" xfId="0">
      <alignment horizontal="right" vertical="bottom" wrapText="0" shrinkToFit="0" textRotation="0" indent="0"/>
    </xf>
    <xf applyAlignment="1" applyBorder="1" applyFont="1" applyFill="1" applyNumberFormat="1" fontId="0" fillId="0" borderId="49" numFmtId="0" xfId="0">
      <alignment horizontal="general" vertical="bottom" wrapText="0" shrinkToFit="0" textRotation="0" indent="0"/>
    </xf>
    <xf applyAlignment="1" applyBorder="1" applyFont="1" applyFill="1" applyNumberFormat="1" fontId="0" fillId="0" borderId="49" numFmtId="4" xfId="0">
      <alignment horizontal="general" vertical="bottom" wrapText="0" shrinkToFit="0" textRotation="0" indent="0"/>
    </xf>
    <xf applyAlignment="1" applyBorder="1" applyFont="1" applyFill="1" applyNumberFormat="1" fontId="0" fillId="0" borderId="49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0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0" numFmtId="0" xfId="0">
      <alignment horizontal="right" vertical="bottom" wrapText="0" shrinkToFit="0" textRotation="0" indent="0"/>
    </xf>
    <xf applyAlignment="1" applyBorder="1" applyFont="1" applyFill="1" applyNumberFormat="1" fontId="0" fillId="2" borderId="6" numFmtId="0" xfId="0">
      <alignment horizontal="general" vertical="bottom" wrapText="0" shrinkToFit="0" textRotation="0" indent="0"/>
    </xf>
    <xf applyAlignment="1" applyBorder="1" applyFont="1" applyFill="1" applyNumberFormat="1" fontId="0" fillId="2" borderId="6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center" wrapText="1" shrinkToFit="0" textRotation="0" indent="0"/>
    </xf>
    <xf applyAlignment="1" applyBorder="1" applyFont="1" applyFill="1" applyNumberFormat="1" fontId="3" fillId="2" borderId="6" numFmtId="0" xfId="0">
      <alignment horizontal="general" vertical="bottom" wrapText="0" shrinkToFit="0" textRotation="0" indent="0"/>
    </xf>
    <xf applyAlignment="1" applyBorder="1" applyFont="1" applyFill="1" applyNumberFormat="1" fontId="3" fillId="0" borderId="6" numFmtId="0" xfId="0">
      <alignment horizontal="right" vertical="bottom" wrapText="0" shrinkToFit="0" textRotation="0" indent="0"/>
    </xf>
    <xf applyAlignment="1" applyBorder="1" applyFont="1" applyFill="1" applyNumberFormat="1" fontId="3" fillId="0" borderId="6" numFmtId="0" xfId="0">
      <alignment horizontal="general" vertical="bottom" wrapText="0" shrinkToFit="0" textRotation="0" indent="0"/>
    </xf>
    <xf applyAlignment="1" applyBorder="1" applyFont="1" applyFill="1" applyNumberFormat="1" fontId="3" fillId="0" borderId="6" numFmtId="4" xfId="0">
      <alignment horizontal="general" vertical="bottom" wrapText="0" shrinkToFit="0" textRotation="0" indent="0"/>
    </xf>
    <xf applyAlignment="1" applyBorder="1" applyFont="1" applyFill="1" applyNumberFormat="1" fontId="3" fillId="0" borderId="6" numFmtId="2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right" vertical="bottom" wrapText="0" shrinkToFit="0" textRotation="0" indent="1"/>
    </xf>
    <xf applyAlignment="1" applyBorder="1" applyFont="1" applyFill="1" applyNumberFormat="1" fontId="3" fillId="0" borderId="0" numFmtId="4" xfId="0">
      <alignment horizontal="general" vertical="bottom" wrapText="0" shrinkToFit="0" textRotation="0" indent="0"/>
    </xf>
    <xf applyAlignment="1" applyBorder="1" applyFont="1" applyFill="1" applyNumberFormat="1" fontId="3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2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right" vertical="bottom" wrapText="0" shrinkToFit="0" textRotation="0" indent="3"/>
    </xf>
    <xf applyAlignment="1" applyBorder="1" applyFont="1" applyFill="1" applyNumberFormat="1" fontId="0" fillId="0" borderId="0" numFmtId="0" xfId="0">
      <alignment horizontal="right" vertical="bottom" wrapText="0" shrinkToFit="0" textRotation="0" indent="4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3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1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50" numFmtId="0" xfId="0">
      <alignment horizontal="general" vertical="bottom" wrapText="0" shrinkToFit="0" textRotation="0" indent="0"/>
    </xf>
    <xf applyAlignment="1" applyBorder="1" applyFont="1" applyFill="1" applyNumberFormat="1" fontId="0" fillId="2" borderId="51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51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center" wrapText="1" shrinkToFit="0" textRotation="0" indent="0"/>
    </xf>
    <xf applyAlignment="1" applyBorder="1" applyFont="1" applyFill="1" applyNumberFormat="1" fontId="3" fillId="2" borderId="52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0" xfId="0">
      <alignment horizontal="general" vertical="center" wrapText="0" shrinkToFit="0" textRotation="0" indent="0"/>
    </xf>
    <xf applyAlignment="1" applyBorder="1" applyFont="1" applyFill="1" applyNumberFormat="1" fontId="3" fillId="2" borderId="6" numFmtId="0" xfId="0">
      <alignment horizontal="center" vertical="center" wrapText="1" shrinkToFit="0" textRotation="0" indent="0"/>
    </xf>
    <xf applyAlignment="1" applyBorder="1" applyFont="1" applyFill="1" applyNumberFormat="1" fontId="3" fillId="0" borderId="52" numFmtId="0" xfId="0">
      <alignment horizontal="right" vertical="bottom" wrapText="0" shrinkToFit="0" textRotation="0" indent="0"/>
    </xf>
    <xf applyAlignment="1" applyBorder="1" applyFont="1" applyFill="1" applyNumberFormat="1" fontId="3" fillId="0" borderId="6" numFmtId="0" xfId="0">
      <alignment horizontal="general" vertical="bottom" wrapText="0" shrinkToFit="0" textRotation="0" indent="0"/>
    </xf>
    <xf applyAlignment="1" applyBorder="1" applyFont="1" applyFill="1" applyNumberFormat="1" fontId="3" fillId="0" borderId="6" numFmtId="4" xfId="0">
      <alignment horizontal="general" vertical="bottom" wrapText="0" shrinkToFit="0" textRotation="0" indent="0"/>
    </xf>
    <xf applyAlignment="1" applyBorder="1" applyFont="1" applyFill="1" applyNumberFormat="1" fontId="3" fillId="0" borderId="6" numFmtId="2" xfId="0">
      <alignment horizontal="general" vertical="bottom" wrapText="0" shrinkToFit="0" textRotation="0" indent="0"/>
    </xf>
    <xf applyAlignment="1" applyBorder="1" applyFont="1" applyFill="1" applyNumberFormat="1" fontId="3" fillId="0" borderId="53" numFmtId="0" xfId="0">
      <alignment horizontal="right" vertical="bottom" wrapText="0" shrinkToFit="0" textRotation="0" indent="1"/>
    </xf>
    <xf applyAlignment="1" applyBorder="1" applyFont="1" applyFill="1" applyNumberFormat="1" fontId="3" fillId="0" borderId="0" numFmtId="4" xfId="0">
      <alignment horizontal="general" vertical="bottom" wrapText="0" shrinkToFit="0" textRotation="0" indent="0"/>
    </xf>
    <xf applyAlignment="1" applyBorder="1" applyFont="1" applyFill="1" applyNumberFormat="1" fontId="3" fillId="0" borderId="0" numFmtId="2" xfId="0">
      <alignment horizontal="general" vertical="bottom" wrapText="0" shrinkToFit="0" textRotation="0" indent="0"/>
    </xf>
    <xf applyAlignment="1" applyBorder="1" applyFont="1" applyFill="1" applyNumberFormat="1" fontId="3" fillId="0" borderId="53" numFmtId="0" xfId="0">
      <alignment horizontal="right" vertical="bottom" wrapText="0" shrinkToFit="0" textRotation="0" indent="2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53" numFmtId="0" xfId="0">
      <alignment horizontal="right" vertical="bottom" wrapText="0" shrinkToFit="0" textRotation="0" indent="3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3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53" numFmtId="0" xfId="0">
      <alignment horizontal="right" vertical="bottom" wrapText="0" shrinkToFit="0" textRotation="0" indent="1"/>
    </xf>
    <xf applyAlignment="1" applyBorder="1" applyFont="1" applyFill="1" applyNumberFormat="1" fontId="0" fillId="0" borderId="53" numFmtId="0" xfId="0">
      <alignment horizontal="right" vertical="bottom" wrapText="0" shrinkToFit="0" textRotation="0" indent="2"/>
    </xf>
    <xf applyAlignment="1" applyBorder="1" applyFont="1" applyFill="1" applyNumberFormat="1" fontId="0" fillId="0" borderId="54" numFmtId="0" xfId="0">
      <alignment horizontal="right" vertical="bottom" wrapText="0" shrinkToFit="0" textRotation="0" indent="0"/>
    </xf>
    <xf applyAlignment="1" applyBorder="1" applyFont="1" applyFill="1" applyNumberFormat="1" fontId="0" fillId="0" borderId="55" numFmtId="0" xfId="0">
      <alignment horizontal="general" vertical="bottom" wrapText="0" shrinkToFit="0" textRotation="0" indent="0"/>
    </xf>
    <xf applyAlignment="1" applyBorder="1" applyFont="1" applyFill="1" applyNumberFormat="1" fontId="0" fillId="0" borderId="55" numFmtId="4" xfId="0">
      <alignment horizontal="general" vertical="bottom" wrapText="0" shrinkToFit="0" textRotation="0" indent="0"/>
    </xf>
    <xf applyAlignment="1" applyBorder="1" applyFont="1" applyFill="1" applyNumberFormat="1" fontId="0" fillId="0" borderId="55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56" numFmtId="0" xfId="0">
      <alignment horizontal="general" vertical="bottom" wrapText="0" shrinkToFit="0" textRotation="0" indent="0"/>
    </xf>
    <xf applyAlignment="1" applyBorder="1" applyFont="1" applyFill="1" applyNumberFormat="1" fontId="0" fillId="2" borderId="57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57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58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0" xfId="0">
      <alignment horizontal="center" vertical="center" wrapText="1" shrinkToFit="0" textRotation="0" indent="0"/>
    </xf>
    <xf applyAlignment="1" applyBorder="1" applyFont="1" applyFill="1" applyNumberFormat="1" fontId="3" fillId="0" borderId="58" numFmtId="0" xfId="0">
      <alignment horizontal="right" vertical="bottom" wrapText="0" shrinkToFit="0" textRotation="0" indent="0"/>
    </xf>
    <xf applyAlignment="1" applyBorder="1" applyFont="1" applyFill="1" applyNumberFormat="1" fontId="3" fillId="0" borderId="6" numFmtId="0" xfId="0">
      <alignment horizontal="general" vertical="bottom" wrapText="0" shrinkToFit="0" textRotation="0" indent="0"/>
    </xf>
    <xf applyAlignment="1" applyBorder="1" applyFont="1" applyFill="1" applyNumberFormat="1" fontId="3" fillId="0" borderId="6" numFmtId="4" xfId="0">
      <alignment horizontal="general" vertical="bottom" wrapText="0" shrinkToFit="0" textRotation="0" indent="0"/>
    </xf>
    <xf applyAlignment="1" applyBorder="1" applyFont="1" applyFill="1" applyNumberFormat="1" fontId="3" fillId="0" borderId="6" numFmtId="2" xfId="0">
      <alignment horizontal="general" vertical="bottom" wrapText="0" shrinkToFit="0" textRotation="0" indent="0"/>
    </xf>
    <xf applyAlignment="1" applyBorder="1" applyFont="1" applyFill="1" applyNumberFormat="1" fontId="3" fillId="0" borderId="59" numFmtId="0" xfId="0">
      <alignment horizontal="right" vertical="bottom" wrapText="0" shrinkToFit="0" textRotation="0" indent="1"/>
    </xf>
    <xf applyAlignment="1" applyBorder="1" applyFont="1" applyFill="1" applyNumberFormat="1" fontId="3" fillId="0" borderId="0" numFmtId="4" xfId="0">
      <alignment horizontal="general" vertical="bottom" wrapText="0" shrinkToFit="0" textRotation="0" indent="0"/>
    </xf>
    <xf applyAlignment="1" applyBorder="1" applyFont="1" applyFill="1" applyNumberFormat="1" fontId="3" fillId="0" borderId="0" numFmtId="2" xfId="0">
      <alignment horizontal="general" vertical="bottom" wrapText="0" shrinkToFit="0" textRotation="0" indent="0"/>
    </xf>
    <xf applyAlignment="1" applyBorder="1" applyFont="1" applyFill="1" applyNumberFormat="1" fontId="3" fillId="0" borderId="59" numFmtId="0" xfId="0">
      <alignment horizontal="right" vertical="bottom" wrapText="0" shrinkToFit="0" textRotation="0" indent="2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3" fillId="0" borderId="59" numFmtId="0" xfId="0">
      <alignment horizontal="right" vertical="bottom" wrapText="0" shrinkToFit="0" textRotation="0" indent="3"/>
    </xf>
    <xf applyAlignment="1" applyBorder="1" applyFont="1" applyFill="1" applyNumberFormat="1" fontId="0" fillId="0" borderId="59" numFmtId="0" xfId="0">
      <alignment horizontal="right" vertical="bottom" wrapText="0" shrinkToFit="0" textRotation="0" indent="4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59" numFmtId="0" xfId="0">
      <alignment horizontal="right" vertical="bottom" wrapText="0" shrinkToFit="0" textRotation="0" indent="2"/>
    </xf>
    <xf applyAlignment="1" applyBorder="1" applyFont="1" applyFill="1" applyNumberFormat="1" fontId="0" fillId="0" borderId="59" numFmtId="0" xfId="0">
      <alignment horizontal="right" vertical="bottom" wrapText="0" shrinkToFit="0" textRotation="0" indent="3"/>
    </xf>
    <xf applyAlignment="1" applyBorder="1" applyFont="1" applyFill="1" applyNumberFormat="1" fontId="3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59" numFmtId="0" xfId="0">
      <alignment horizontal="right" vertical="bottom" wrapText="0" shrinkToFit="0" textRotation="0" indent="1"/>
    </xf>
    <xf applyAlignment="1" applyBorder="1" applyFont="1" applyFill="1" applyNumberFormat="1" fontId="0" fillId="0" borderId="60" numFmtId="0" xfId="0">
      <alignment horizontal="right" vertical="bottom" wrapText="0" shrinkToFit="0" textRotation="0" indent="0"/>
    </xf>
    <xf applyAlignment="1" applyBorder="1" applyFont="1" applyFill="1" applyNumberFormat="1" fontId="0" fillId="0" borderId="61" numFmtId="0" xfId="0">
      <alignment horizontal="general" vertical="bottom" wrapText="0" shrinkToFit="0" textRotation="0" indent="0"/>
    </xf>
    <xf applyAlignment="1" applyBorder="1" applyFont="1" applyFill="1" applyNumberFormat="1" fontId="0" fillId="0" borderId="61" numFmtId="4" xfId="0">
      <alignment horizontal="general" vertical="bottom" wrapText="0" shrinkToFit="0" textRotation="0" indent="0"/>
    </xf>
    <xf applyAlignment="1" applyBorder="1" applyFont="1" applyFill="1" applyNumberFormat="1" fontId="0" fillId="0" borderId="61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62" numFmtId="0" xfId="0">
      <alignment horizontal="general" vertical="bottom" wrapText="0" shrinkToFit="0" textRotation="0" indent="0"/>
    </xf>
    <xf applyAlignment="1" applyBorder="1" applyFont="1" applyFill="1" applyNumberFormat="1" fontId="0" fillId="2" borderId="63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63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center" wrapText="1" shrinkToFit="0" textRotation="0" indent="0"/>
    </xf>
    <xf applyAlignment="1" applyBorder="1" applyFont="1" applyFill="1" applyNumberFormat="1" fontId="3" fillId="2" borderId="64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0" xfId="0">
      <alignment horizontal="general" vertical="center" wrapText="0" shrinkToFit="0" textRotation="0" indent="0"/>
    </xf>
    <xf applyAlignment="1" applyBorder="1" applyFont="1" applyFill="1" applyNumberFormat="1" fontId="3" fillId="2" borderId="6" numFmtId="0" xfId="0">
      <alignment horizontal="center" vertical="center" wrapText="1" shrinkToFit="0" textRotation="0" indent="0"/>
    </xf>
    <xf applyAlignment="1" applyBorder="1" applyFont="1" applyFill="1" applyNumberFormat="1" fontId="3" fillId="0" borderId="64" numFmtId="0" xfId="0">
      <alignment horizontal="right" vertical="bottom" wrapText="0" shrinkToFit="0" textRotation="0" indent="0"/>
    </xf>
    <xf applyAlignment="1" applyBorder="1" applyFont="1" applyFill="1" applyNumberFormat="1" fontId="3" fillId="0" borderId="6" numFmtId="0" xfId="0">
      <alignment horizontal="general" vertical="bottom" wrapText="0" shrinkToFit="0" textRotation="0" indent="0"/>
    </xf>
    <xf applyAlignment="1" applyBorder="1" applyFont="1" applyFill="1" applyNumberFormat="1" fontId="3" fillId="0" borderId="6" numFmtId="4" xfId="0">
      <alignment horizontal="general" vertical="bottom" wrapText="0" shrinkToFit="0" textRotation="0" indent="0"/>
    </xf>
    <xf applyAlignment="1" applyBorder="1" applyFont="1" applyFill="1" applyNumberFormat="1" fontId="3" fillId="0" borderId="6" numFmtId="2" xfId="0">
      <alignment horizontal="general" vertical="bottom" wrapText="0" shrinkToFit="0" textRotation="0" indent="0"/>
    </xf>
    <xf applyAlignment="1" applyBorder="1" applyFont="1" applyFill="1" applyNumberFormat="1" fontId="3" fillId="0" borderId="65" numFmtId="0" xfId="0">
      <alignment horizontal="right" vertical="bottom" wrapText="0" shrinkToFit="0" textRotation="0" indent="1"/>
    </xf>
    <xf applyAlignment="1" applyBorder="1" applyFont="1" applyFill="1" applyNumberFormat="1" fontId="3" fillId="0" borderId="0" numFmtId="4" xfId="0">
      <alignment horizontal="general" vertical="bottom" wrapText="0" shrinkToFit="0" textRotation="0" indent="0"/>
    </xf>
    <xf applyAlignment="1" applyBorder="1" applyFont="1" applyFill="1" applyNumberFormat="1" fontId="3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65" numFmtId="0" xfId="0">
      <alignment horizontal="right" vertical="bottom" wrapText="0" shrinkToFit="0" textRotation="0" indent="2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65" numFmtId="0" xfId="0">
      <alignment horizontal="right" vertical="bottom" wrapText="0" shrinkToFit="0" textRotation="0" indent="3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3" fillId="0" borderId="65" numFmtId="0" xfId="0">
      <alignment horizontal="right" vertical="bottom" wrapText="0" shrinkToFit="0" textRotation="0" indent="2"/>
    </xf>
    <xf applyAlignment="1" applyBorder="1" applyFont="1" applyFill="1" applyNumberFormat="1" fontId="0" fillId="0" borderId="65" numFmtId="0" xfId="0">
      <alignment horizontal="right" vertical="bottom" wrapText="0" shrinkToFit="0" textRotation="0" indent="1"/>
    </xf>
    <xf applyAlignment="1" applyBorder="1" applyFont="1" applyFill="1" applyNumberFormat="1" fontId="3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65" numFmtId="0" xfId="0">
      <alignment horizontal="right" vertical="bottom" wrapText="0" shrinkToFit="0" textRotation="0" indent="0"/>
    </xf>
    <xf applyAlignment="1" applyBorder="1" applyFont="1" applyFill="1" applyNumberFormat="1" fontId="3" fillId="2" borderId="66" numFmtId="0" xfId="0">
      <alignment horizontal="right" vertical="bottom" wrapText="0" shrinkToFit="0" textRotation="0" indent="0"/>
    </xf>
    <xf applyAlignment="1" applyBorder="1" applyFont="1" applyFill="1" applyNumberFormat="1" fontId="3" fillId="2" borderId="67" numFmtId="0" xfId="0">
      <alignment horizontal="general" vertical="bottom" wrapText="0" shrinkToFit="0" textRotation="0" indent="0"/>
    </xf>
    <xf applyAlignment="1" applyBorder="1" applyFont="1" applyFill="1" applyNumberFormat="1" fontId="3" fillId="2" borderId="67" numFmtId="4" xfId="0">
      <alignment horizontal="general" vertical="bottom" wrapText="0" shrinkToFit="0" textRotation="0" indent="0"/>
    </xf>
    <xf applyAlignment="1" applyBorder="1" applyFont="1" applyFill="1" applyNumberFormat="1" fontId="3" fillId="2" borderId="67" numFmtId="2" xfId="0">
      <alignment horizontal="general" vertical="bottom" wrapText="0" shrinkToFit="0" textRotation="0" indent="0"/>
    </xf>
    <xf applyAlignment="1" applyBorder="1" applyFont="1" applyFill="1" applyNumberFormat="1" fontId="3" fillId="2" borderId="67" numFmtId="1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68" numFmtId="0" xfId="0">
      <alignment horizontal="general" vertical="bottom" wrapText="0" shrinkToFit="0" textRotation="0" indent="0"/>
    </xf>
    <xf applyAlignment="1" applyBorder="1" applyFont="1" applyFill="1" applyNumberFormat="1" fontId="0" fillId="2" borderId="69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69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70" numFmtId="0" xfId="0">
      <alignment horizontal="general" vertical="bottom" wrapText="0" shrinkToFit="0" textRotation="0" indent="0"/>
    </xf>
    <xf applyAlignment="1" applyBorder="1" applyFont="1" applyFill="1" applyNumberFormat="1" fontId="3" fillId="2" borderId="71" numFmtId="0" xfId="0">
      <alignment horizontal="general" vertical="bottom" wrapText="0" shrinkToFit="0" textRotation="0" indent="0"/>
    </xf>
    <xf applyAlignment="1" applyBorder="1" applyFont="1" applyFill="1" applyNumberFormat="1" fontId="3" fillId="2" borderId="71" numFmtId="2" xfId="0">
      <alignment horizontal="center" vertical="center" wrapText="1" shrinkToFit="0" textRotation="0" indent="0"/>
    </xf>
    <xf applyAlignment="1" applyBorder="1" applyFont="1" applyFill="1" applyNumberFormat="1" fontId="3" fillId="2" borderId="71" numFmtId="10" xfId="0">
      <alignment horizontal="center" vertical="center" wrapText="1" shrinkToFit="0" textRotation="0" indent="0"/>
    </xf>
    <xf applyAlignment="1" applyBorder="1" applyFont="1" applyFill="1" applyNumberFormat="1" fontId="3" fillId="2" borderId="71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72" numFmtId="0" xfId="0">
      <alignment horizontal="general" vertical="bottom" wrapText="0" shrinkToFit="0" textRotation="0" indent="0"/>
    </xf>
    <xf applyAlignment="1" applyBorder="1" applyFont="1" applyFill="1" applyNumberFormat="1" fontId="0" fillId="2" borderId="73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73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top" wrapText="1" shrinkToFit="0" textRotation="0" indent="0"/>
    </xf>
    <xf applyAlignment="1" applyBorder="1" applyFont="1" applyFill="1" applyNumberFormat="1" fontId="0" fillId="0" borderId="0" numFmtId="0" xfId="0">
      <alignment horizontal="general" vertical="center" wrapText="1" shrinkToFit="0" textRotation="0" indent="0"/>
    </xf>
    <xf applyAlignment="1" applyBorder="1" applyFont="1" applyFill="1" applyNumberFormat="1" fontId="3" fillId="2" borderId="74" numFmtId="0" xfId="0">
      <alignment horizontal="general" vertical="bottom" wrapText="0" shrinkToFit="0" textRotation="0" indent="0"/>
    </xf>
    <xf applyAlignment="1" applyBorder="1" applyFont="1" applyFill="1" applyNumberFormat="1" fontId="3" fillId="2" borderId="75" numFmtId="0" xfId="0">
      <alignment horizontal="general" vertical="bottom" wrapText="0" shrinkToFit="0" textRotation="0" indent="0"/>
    </xf>
    <xf applyAlignment="1" applyBorder="1" applyFont="1" applyFill="1" applyNumberFormat="1" fontId="3" fillId="2" borderId="75" numFmtId="0" xfId="0">
      <alignment horizontal="general" vertical="center" wrapText="0" shrinkToFit="0" textRotation="0" indent="0"/>
    </xf>
    <xf applyAlignment="1" applyBorder="1" applyFont="1" applyFill="1" applyNumberFormat="1" fontId="3" fillId="2" borderId="75" numFmtId="2" xfId="0">
      <alignment horizontal="general" vertical="center" wrapText="1" shrinkToFit="0" textRotation="0" indent="0"/>
    </xf>
    <xf applyAlignment="1" applyBorder="1" applyFont="1" applyFill="1" applyNumberFormat="1" fontId="3" fillId="2" borderId="75" numFmtId="10" xfId="0">
      <alignment horizontal="general" vertical="center" wrapText="1" shrinkToFit="0" textRotation="0" indent="0"/>
    </xf>
    <xf applyAlignment="1" applyBorder="1" applyFont="1" applyFill="1" applyNumberFormat="1" fontId="3" fillId="2" borderId="75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76" numFmtId="0" xfId="0">
      <alignment horizontal="general" vertical="bottom" wrapText="0" shrinkToFit="0" textRotation="0" indent="0"/>
    </xf>
    <xf applyAlignment="1" applyBorder="1" applyFont="1" applyFill="1" applyNumberFormat="1" fontId="0" fillId="2" borderId="77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77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</xf>
    <xf applyAlignment="1" applyBorder="1" applyFont="1" applyFill="1" applyNumberFormat="1" fontId="0" fillId="0" borderId="0" numFmtId="0" xfId="0">
      <alignment horizontal="center" vertical="top" wrapText="1" shrinkToFit="0" textRotation="0" indent="0"/>
    </xf>
    <xf applyAlignment="1" applyBorder="1" applyFont="1" applyFill="1" applyNumberFormat="1" fontId="0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78" numFmtId="0" xfId="0">
      <alignment horizontal="general" vertical="bottom" wrapText="0" shrinkToFit="0" textRotation="0" indent="0"/>
    </xf>
    <xf applyAlignment="1" applyBorder="1" applyFont="1" applyFill="1" applyNumberFormat="1" fontId="3" fillId="2" borderId="79" numFmtId="0" xfId="0">
      <alignment horizontal="general" vertical="bottom" wrapText="0" shrinkToFit="0" textRotation="0" indent="0"/>
    </xf>
    <xf applyAlignment="1" applyBorder="1" applyFont="1" applyFill="1" applyNumberFormat="1" fontId="3" fillId="2" borderId="79" numFmtId="0" xfId="0">
      <alignment horizontal="center" vertical="center" wrapText="0" shrinkToFit="0" textRotation="0" indent="0"/>
    </xf>
    <xf applyAlignment="1" applyBorder="1" applyFont="1" applyFill="1" applyNumberFormat="1" fontId="3" fillId="2" borderId="79" numFmtId="2" xfId="0">
      <alignment horizontal="center" vertical="center" wrapText="1" shrinkToFit="0" textRotation="0" indent="0"/>
    </xf>
    <xf applyAlignment="1" applyBorder="1" applyFont="1" applyFill="1" applyNumberFormat="1" fontId="3" fillId="2" borderId="79" numFmtId="10" xfId="0">
      <alignment horizontal="center" vertical="center" wrapText="1" shrinkToFit="0" textRotation="0" indent="0"/>
    </xf>
    <xf applyAlignment="1" applyBorder="1" applyFont="1" applyFill="1" applyNumberFormat="1" fontId="3" fillId="2" borderId="79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80" numFmtId="0" xfId="0">
      <alignment horizontal="general" vertical="bottom" wrapText="0" shrinkToFit="0" textRotation="0" indent="0"/>
    </xf>
    <xf applyAlignment="1" applyBorder="1" applyFont="1" applyFill="1" applyNumberFormat="1" fontId="0" fillId="2" borderId="81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81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top" wrapText="1" shrinkToFit="0" textRotation="0" indent="0"/>
    </xf>
    <xf applyAlignment="1" applyBorder="1" applyFont="1" applyFill="1" applyNumberFormat="1" fontId="0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82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0" xfId="0">
      <alignment horizontal="general" vertical="center" wrapText="0" shrinkToFit="0" textRotation="0" indent="0"/>
    </xf>
    <xf applyAlignment="1" applyBorder="1" applyFont="1" applyFill="1" applyNumberFormat="1" fontId="3" fillId="2" borderId="6" numFmtId="2" xfId="0">
      <alignment horizontal="center" vertical="center" wrapText="1" shrinkToFit="0" textRotation="0" indent="0"/>
    </xf>
    <xf applyAlignment="1" applyBorder="1" applyFont="1" applyFill="1" applyNumberFormat="1" fontId="3" fillId="2" borderId="6" numFmtId="10" xfId="0">
      <alignment horizontal="center" vertical="center" wrapText="1" shrinkToFit="0" textRotation="0" indent="0"/>
    </xf>
    <xf applyAlignment="1" applyBorder="1" applyFont="1" applyFill="1" applyNumberFormat="1" fontId="3" fillId="2" borderId="6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3" xfId="0">
      <alignment horizontal="center" vertical="center" wrapText="1" shrinkToFit="0" textRotation="0" indent="0"/>
    </xf>
    <xf applyAlignment="1" applyBorder="1" applyFont="1" applyFill="1" applyNumberFormat="1" fontId="3" fillId="0" borderId="82" numFmtId="0" xfId="0">
      <alignment horizontal="right" vertical="bottom" wrapText="0" shrinkToFit="0" textRotation="0" indent="0"/>
    </xf>
    <xf applyAlignment="1" applyBorder="1" applyFont="1" applyFill="1" applyNumberFormat="1" fontId="3" fillId="0" borderId="6" numFmtId="0" xfId="0">
      <alignment horizontal="general" vertical="bottom" wrapText="0" shrinkToFit="0" textRotation="0" indent="0"/>
    </xf>
    <xf applyAlignment="1" applyBorder="1" applyFont="1" applyFill="1" applyNumberFormat="1" fontId="3" fillId="0" borderId="6" numFmtId="2" xfId="0">
      <alignment horizontal="general" vertical="bottom" wrapText="0" shrinkToFit="0" textRotation="0" indent="0"/>
    </xf>
    <xf applyAlignment="1" applyBorder="1" applyFont="1" applyFill="1" applyNumberFormat="1" fontId="3" fillId="0" borderId="6" numFmtId="10" xfId="0">
      <alignment horizontal="general" vertical="bottom" wrapText="0" shrinkToFit="0" textRotation="0" indent="0"/>
    </xf>
    <xf applyAlignment="1" applyBorder="1" applyFont="1" applyFill="1" applyNumberFormat="1" fontId="3" fillId="0" borderId="6" numFmtId="4" xfId="0">
      <alignment horizontal="general" vertical="bottom" wrapText="0" shrinkToFit="0" textRotation="0" indent="0"/>
    </xf>
    <xf applyAlignment="1" applyBorder="1" applyFont="1" applyFill="1" applyNumberFormat="1" fontId="3" fillId="0" borderId="83" numFmtId="0" xfId="0">
      <alignment horizontal="right" vertical="bottom" wrapText="0" shrinkToFit="0" textRotation="0" indent="1"/>
    </xf>
    <xf applyAlignment="1" applyBorder="1" applyFont="1" applyFill="1" applyNumberFormat="1" fontId="3" fillId="0" borderId="0" numFmtId="2" xfId="0">
      <alignment horizontal="general" vertical="bottom" wrapText="0" shrinkToFit="0" textRotation="0" indent="0"/>
    </xf>
    <xf applyAlignment="1" applyBorder="1" applyFont="1" applyFill="1" applyNumberFormat="1" fontId="3" fillId="0" borderId="0" numFmtId="10" xfId="0">
      <alignment horizontal="general" vertical="bottom" wrapText="0" shrinkToFit="0" textRotation="0" indent="0"/>
    </xf>
    <xf applyAlignment="1" applyBorder="1" applyFont="1" applyFill="1" applyNumberFormat="1" fontId="3" fillId="0" borderId="0" numFmtId="4" xfId="0">
      <alignment horizontal="general" vertical="bottom" wrapText="0" shrinkToFit="0" textRotation="0" indent="0"/>
    </xf>
    <xf applyAlignment="1" applyBorder="1" applyFont="1" applyFill="1" applyNumberFormat="1" fontId="3" fillId="0" borderId="83" numFmtId="0" xfId="0">
      <alignment horizontal="right" vertical="bottom" wrapText="0" shrinkToFit="0" textRotation="0" indent="2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3" fillId="0" borderId="83" numFmtId="0" xfId="0">
      <alignment horizontal="right" vertical="bottom" wrapText="0" shrinkToFit="0" textRotation="0" indent="3"/>
    </xf>
    <xf applyAlignment="1" applyBorder="1" applyFont="1" applyFill="1" applyNumberFormat="1" fontId="0" fillId="0" borderId="83" numFmtId="0" xfId="0">
      <alignment horizontal="right" vertical="bottom" wrapText="0" shrinkToFit="0" textRotation="0" indent="4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84" numFmtId="0" xfId="0">
      <alignment horizontal="right" vertical="bottom" wrapText="0" shrinkToFit="0" textRotation="0" indent="4"/>
    </xf>
    <xf applyAlignment="1" applyBorder="1" applyFont="1" applyFill="1" applyNumberFormat="1" fontId="3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83" numFmtId="0" xfId="0">
      <alignment horizontal="right" vertical="bottom" wrapText="0" shrinkToFit="0" textRotation="0" indent="2"/>
    </xf>
    <xf applyAlignment="1" applyBorder="1" applyFont="1" applyFill="1" applyNumberFormat="1" fontId="0" fillId="0" borderId="83" numFmtId="0" xfId="0">
      <alignment horizontal="right" vertical="bottom" wrapText="0" shrinkToFit="0" textRotation="0" indent="3"/>
    </xf>
    <xf applyAlignment="1" applyBorder="1" applyFont="1" applyFill="1" applyNumberFormat="1" fontId="3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83" numFmtId="0" xfId="0">
      <alignment horizontal="right" vertical="bottom" wrapText="0" shrinkToFit="0" textRotation="0" indent="1"/>
    </xf>
    <xf applyAlignment="1" applyBorder="1" applyFont="1" applyFill="1" applyNumberFormat="1" fontId="0" fillId="0" borderId="85" numFmtId="0" xfId="0">
      <alignment horizontal="right" vertical="bottom" wrapText="0" shrinkToFit="0" textRotation="0" indent="0"/>
    </xf>
    <xf applyAlignment="1" applyBorder="1" applyFont="1" applyFill="1" applyNumberFormat="1" fontId="0" fillId="0" borderId="86" numFmtId="0" xfId="0">
      <alignment horizontal="general" vertical="bottom" wrapText="0" shrinkToFit="0" textRotation="0" indent="0"/>
    </xf>
    <xf applyAlignment="1" applyBorder="1" applyFont="1" applyFill="1" applyNumberFormat="1" fontId="0" fillId="0" borderId="86" numFmtId="2" xfId="0">
      <alignment horizontal="general" vertical="bottom" wrapText="0" shrinkToFit="0" textRotation="0" indent="0"/>
    </xf>
    <xf applyAlignment="1" applyBorder="1" applyFont="1" applyFill="1" applyNumberFormat="1" fontId="0" fillId="0" borderId="86" numFmtId="10" xfId="0">
      <alignment horizontal="general" vertical="bottom" wrapText="0" shrinkToFit="0" textRotation="0" indent="0"/>
    </xf>
    <xf applyAlignment="1" applyBorder="1" applyFont="1" applyFill="1" applyNumberFormat="1" fontId="0" fillId="0" borderId="86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87" numFmtId="0" xfId="0">
      <alignment horizontal="general" vertical="bottom" wrapText="0" shrinkToFit="0" textRotation="0" indent="0"/>
    </xf>
    <xf applyAlignment="1" applyBorder="1" applyFont="1" applyFill="1" applyNumberFormat="1" fontId="0" fillId="2" borderId="88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88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top" wrapText="1" shrinkToFit="0" textRotation="0" indent="0"/>
    </xf>
    <xf applyAlignment="1" applyBorder="1" applyFont="1" applyFill="1" applyNumberFormat="1" fontId="0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89" numFmtId="0" xfId="0">
      <alignment horizontal="center" vertical="center" wrapText="1" shrinkToFit="0" textRotation="0" indent="0"/>
    </xf>
    <xf applyAlignment="1" applyBorder="1" applyFont="1" applyFill="1" applyNumberFormat="1" fontId="3" fillId="2" borderId="6" numFmtId="0" xfId="0">
      <alignment horizontal="center" vertical="center" wrapText="1" shrinkToFit="0" textRotation="0" indent="0"/>
    </xf>
    <xf applyAlignment="1" applyBorder="1" applyFont="1" applyFill="1" applyNumberFormat="1" fontId="3" fillId="2" borderId="6" numFmtId="0" xfId="0">
      <alignment horizontal="right" vertical="center" wrapText="1" shrinkToFit="0" textRotation="0" indent="0"/>
    </xf>
    <xf applyAlignment="1" applyBorder="1" applyFont="1" applyFill="1" applyNumberFormat="1" fontId="3" fillId="2" borderId="6" numFmtId="0" xfId="0">
      <alignment horizontal="general" vertical="center" wrapText="1" shrinkToFit="0" textRotation="0" indent="0"/>
    </xf>
    <xf applyAlignment="1" applyBorder="1" applyFont="1" applyFill="1" applyNumberFormat="1" fontId="3" fillId="0" borderId="89" numFmtId="0" xfId="0">
      <alignment horizontal="right" vertical="bottom" wrapText="0" shrinkToFit="0" textRotation="0" indent="0"/>
    </xf>
    <xf applyAlignment="1" applyBorder="1" applyFont="1" applyFill="1" applyNumberFormat="1" fontId="3" fillId="0" borderId="6" numFmtId="0" xfId="0">
      <alignment horizontal="general" vertical="bottom" wrapText="0" shrinkToFit="0" textRotation="0" indent="0"/>
    </xf>
    <xf applyAlignment="1" applyBorder="1" applyFont="1" applyFill="1" applyNumberFormat="1" fontId="3" fillId="0" borderId="6" numFmtId="4" xfId="0">
      <alignment horizontal="general" vertical="bottom" wrapText="0" shrinkToFit="0" textRotation="0" indent="0"/>
    </xf>
    <xf applyAlignment="1" applyBorder="1" applyFont="1" applyFill="1" applyNumberFormat="1" fontId="3" fillId="0" borderId="6" numFmtId="2" xfId="0">
      <alignment horizontal="general" vertical="bottom" wrapText="0" shrinkToFit="0" textRotation="0" indent="0"/>
    </xf>
    <xf applyAlignment="1" applyBorder="1" applyFont="1" applyFill="1" applyNumberFormat="1" fontId="3" fillId="0" borderId="90" numFmtId="0" xfId="0">
      <alignment horizontal="right" vertical="bottom" wrapText="0" shrinkToFit="0" textRotation="0" indent="1"/>
    </xf>
    <xf applyAlignment="1" applyBorder="1" applyFont="1" applyFill="1" applyNumberFormat="1" fontId="3" fillId="0" borderId="0" numFmtId="4" xfId="0">
      <alignment horizontal="general" vertical="bottom" wrapText="0" shrinkToFit="0" textRotation="0" indent="0"/>
    </xf>
    <xf applyAlignment="1" applyBorder="1" applyFont="1" applyFill="1" applyNumberFormat="1" fontId="3" fillId="0" borderId="0" numFmtId="2" xfId="0">
      <alignment horizontal="general" vertical="bottom" wrapText="0" shrinkToFit="0" textRotation="0" indent="0"/>
    </xf>
    <xf applyAlignment="1" applyBorder="1" applyFont="1" applyFill="1" applyNumberFormat="1" fontId="3" fillId="0" borderId="90" numFmtId="0" xfId="0">
      <alignment horizontal="right" vertical="bottom" wrapText="0" shrinkToFit="0" textRotation="0" indent="2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90" numFmtId="0" xfId="0">
      <alignment horizontal="right" vertical="bottom" wrapText="0" shrinkToFit="0" textRotation="0" indent="3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91" numFmtId="0" xfId="0">
      <alignment horizontal="right" vertical="bottom" wrapText="0" shrinkToFit="0" textRotation="0" indent="3"/>
    </xf>
    <xf applyAlignment="1" applyBorder="1" applyFont="1" applyFill="1" applyNumberFormat="1" fontId="3" fillId="0" borderId="0" numFmtId="100" xfId="0">
      <alignment horizontal="general" vertical="bottom" wrapText="0" shrinkToFit="0" textRotation="0" indent="0"/>
    </xf>
    <xf applyAlignment="1" applyBorder="1" applyFont="1" applyFill="1" applyNumberFormat="1" fontId="3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90" numFmtId="0" xfId="0">
      <alignment horizontal="right" vertical="bottom" wrapText="0" shrinkToFit="0" textRotation="0" indent="1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90" numFmtId="0" xfId="0">
      <alignment horizontal="right" vertical="bottom" wrapText="0" shrinkToFit="0" textRotation="0" indent="2"/>
    </xf>
    <xf applyAlignment="1" applyBorder="1" applyFont="1" applyFill="1" applyNumberFormat="1" fontId="0" fillId="0" borderId="92" numFmtId="0" xfId="0">
      <alignment horizontal="right" vertical="bottom" wrapText="0" shrinkToFit="0" textRotation="0" indent="0"/>
    </xf>
    <xf applyAlignment="1" applyBorder="1" applyFont="1" applyFill="1" applyNumberFormat="1" fontId="0" fillId="0" borderId="93" numFmtId="0" xfId="0">
      <alignment horizontal="general" vertical="bottom" wrapText="0" shrinkToFit="0" textRotation="0" indent="0"/>
    </xf>
    <xf applyAlignment="1" applyBorder="1" applyFont="1" applyFill="1" applyNumberFormat="1" fontId="0" fillId="0" borderId="93" numFmtId="4" xfId="0">
      <alignment horizontal="general" vertical="bottom" wrapText="0" shrinkToFit="0" textRotation="0" indent="0"/>
    </xf>
    <xf applyAlignment="1" applyBorder="1" applyFont="1" applyFill="1" applyNumberFormat="1" fontId="0" fillId="0" borderId="93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94" numFmtId="0" xfId="0">
      <alignment horizontal="general" vertical="bottom" wrapText="0" shrinkToFit="0" textRotation="0" indent="0"/>
    </xf>
    <xf applyAlignment="1" applyBorder="1" applyFont="1" applyFill="1" applyNumberFormat="1" fontId="0" fillId="2" borderId="95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95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top" wrapText="1" shrinkToFit="0" textRotation="0" indent="0"/>
    </xf>
    <xf applyAlignment="1" applyBorder="1" applyFont="1" applyFill="1" applyNumberFormat="1" fontId="0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96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0" xfId="0">
      <alignment horizontal="general" vertical="center" wrapText="0" shrinkToFit="0" textRotation="0" indent="0"/>
    </xf>
    <xf applyAlignment="1" applyBorder="1" applyFont="1" applyFill="1" applyNumberFormat="1" fontId="3" fillId="2" borderId="6" numFmtId="0" xfId="0">
      <alignment horizontal="center" vertical="center" wrapText="1" shrinkToFit="0" textRotation="0" indent="0"/>
    </xf>
    <xf applyAlignment="1" applyBorder="1" applyFont="1" applyFill="1" applyNumberFormat="1" fontId="3" fillId="0" borderId="96" numFmtId="0" xfId="0">
      <alignment horizontal="right" vertical="bottom" wrapText="0" shrinkToFit="0" textRotation="0" indent="0"/>
    </xf>
    <xf applyAlignment="1" applyBorder="1" applyFont="1" applyFill="1" applyNumberFormat="1" fontId="3" fillId="0" borderId="6" numFmtId="0" xfId="0">
      <alignment horizontal="general" vertical="bottom" wrapText="0" shrinkToFit="0" textRotation="0" indent="0"/>
    </xf>
    <xf applyAlignment="1" applyBorder="1" applyFont="1" applyFill="1" applyNumberFormat="1" fontId="3" fillId="0" borderId="6" numFmtId="4" xfId="0">
      <alignment horizontal="general" vertical="bottom" wrapText="0" shrinkToFit="0" textRotation="0" indent="0"/>
    </xf>
    <xf applyAlignment="1" applyBorder="1" applyFont="1" applyFill="1" applyNumberFormat="1" fontId="3" fillId="0" borderId="6" numFmtId="2" xfId="0">
      <alignment horizontal="general" vertical="bottom" wrapText="0" shrinkToFit="0" textRotation="0" indent="0"/>
    </xf>
    <xf applyAlignment="1" applyBorder="1" applyFont="1" applyFill="1" applyNumberFormat="1" fontId="3" fillId="0" borderId="97" numFmtId="0" xfId="0">
      <alignment horizontal="right" vertical="bottom" wrapText="0" shrinkToFit="0" textRotation="0" indent="1"/>
    </xf>
    <xf applyAlignment="1" applyBorder="1" applyFont="1" applyFill="1" applyNumberFormat="1" fontId="3" fillId="0" borderId="0" numFmtId="4" xfId="0">
      <alignment horizontal="general" vertical="bottom" wrapText="0" shrinkToFit="0" textRotation="0" indent="0"/>
    </xf>
    <xf applyAlignment="1" applyBorder="1" applyFont="1" applyFill="1" applyNumberFormat="1" fontId="3" fillId="0" borderId="0" numFmtId="2" xfId="0">
      <alignment horizontal="general" vertical="bottom" wrapText="0" shrinkToFit="0" textRotation="0" indent="0"/>
    </xf>
    <xf applyAlignment="1" applyBorder="1" applyFont="1" applyFill="1" applyNumberFormat="1" fontId="3" fillId="0" borderId="97" numFmtId="0" xfId="0">
      <alignment horizontal="right" vertical="bottom" wrapText="0" shrinkToFit="0" textRotation="0" indent="2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3" fillId="0" borderId="97" numFmtId="0" xfId="0">
      <alignment horizontal="right" vertical="bottom" wrapText="0" shrinkToFit="0" textRotation="0" indent="3"/>
    </xf>
    <xf applyAlignment="1" applyBorder="1" applyFont="1" applyFill="1" applyNumberFormat="1" fontId="0" fillId="0" borderId="97" numFmtId="0" xfId="0">
      <alignment horizontal="right" vertical="bottom" wrapText="0" shrinkToFit="0" textRotation="0" indent="4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3" fillId="0" borderId="0" numFmtId="100" xfId="0">
      <alignment horizontal="general" vertical="bottom" wrapText="0" shrinkToFit="0" textRotation="0" indent="0"/>
    </xf>
    <xf applyAlignment="1" applyBorder="1" applyFont="1" applyFill="1" applyNumberFormat="1" fontId="3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97" numFmtId="0" xfId="0">
      <alignment horizontal="right" vertical="bottom" wrapText="0" shrinkToFit="0" textRotation="0" indent="2"/>
    </xf>
    <xf applyAlignment="1" applyBorder="1" applyFont="1" applyFill="1" applyNumberFormat="1" fontId="0" fillId="0" borderId="97" numFmtId="0" xfId="0">
      <alignment horizontal="right" vertical="bottom" wrapText="0" shrinkToFit="0" textRotation="0" indent="3"/>
    </xf>
    <xf applyAlignment="1" applyBorder="1" applyFont="1" applyFill="1" applyNumberFormat="1" fontId="0" fillId="0" borderId="97" numFmtId="0" xfId="0">
      <alignment horizontal="right" vertical="bottom" wrapText="0" shrinkToFit="0" textRotation="0" indent="1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0" fillId="0" borderId="98" numFmtId="0" xfId="0">
      <alignment horizontal="right" vertical="bottom" wrapText="0" shrinkToFit="0" textRotation="0" indent="4"/>
    </xf>
    <xf applyAlignment="1" applyBorder="1" applyFont="1" applyFill="1" applyNumberFormat="1" fontId="0" fillId="0" borderId="98" numFmtId="0" xfId="0">
      <alignment horizontal="right" vertical="bottom" wrapText="0" shrinkToFit="0" textRotation="0" indent="3"/>
    </xf>
    <xf applyAlignment="1" applyBorder="1" applyFont="1" applyFill="1" applyNumberFormat="1" fontId="0" fillId="0" borderId="0" numFmtId="0" xfId="0">
      <alignment horizontal="right" vertical="bottom" wrapText="0" shrinkToFit="0" textRotation="0" indent="3"/>
    </xf>
    <xf applyAlignment="1" applyBorder="1" applyFont="1" applyFill="1" applyNumberFormat="1" fontId="0" fillId="0" borderId="99" numFmtId="0" xfId="0">
      <alignment horizontal="right" vertical="bottom" wrapText="0" shrinkToFit="0" textRotation="0" indent="0"/>
    </xf>
    <xf applyAlignment="1" applyBorder="1" applyFont="1" applyFill="1" applyNumberFormat="1" fontId="0" fillId="0" borderId="100" numFmtId="0" xfId="0">
      <alignment horizontal="general" vertical="bottom" wrapText="0" shrinkToFit="0" textRotation="0" indent="0"/>
    </xf>
    <xf applyAlignment="1" applyBorder="1" applyFont="1" applyFill="1" applyNumberFormat="1" fontId="0" fillId="0" borderId="100" numFmtId="4" xfId="0">
      <alignment horizontal="general" vertical="bottom" wrapText="0" shrinkToFit="0" textRotation="0" indent="0"/>
    </xf>
    <xf applyAlignment="1" applyBorder="1" applyFont="1" applyFill="1" applyNumberFormat="1" fontId="0" fillId="0" borderId="10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101" numFmtId="0" xfId="0">
      <alignment horizontal="general" vertical="bottom" wrapText="0" shrinkToFit="0" textRotation="0" indent="0"/>
    </xf>
    <xf applyAlignment="1" applyBorder="1" applyFont="1" applyFill="1" applyNumberFormat="1" fontId="0" fillId="2" borderId="102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102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top" wrapText="1" shrinkToFit="0" textRotation="0" indent="0"/>
    </xf>
    <xf applyAlignment="1" applyBorder="1" applyFont="1" applyFill="1" applyNumberFormat="1" fontId="0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103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0" xfId="0">
      <alignment horizontal="general" vertical="center" wrapText="0" shrinkToFit="0" textRotation="0" indent="0"/>
    </xf>
    <xf applyAlignment="1" applyBorder="1" applyFont="1" applyFill="1" applyNumberFormat="1" fontId="3" fillId="2" borderId="6" numFmtId="0" xfId="0">
      <alignment horizontal="center" vertical="center" wrapText="1" shrinkToFit="0" textRotation="0" indent="0"/>
    </xf>
    <xf applyAlignment="1" applyBorder="1" applyFont="1" applyFill="1" applyNumberFormat="1" fontId="3" fillId="0" borderId="103" numFmtId="0" xfId="0">
      <alignment horizontal="right" vertical="bottom" wrapText="0" shrinkToFit="0" textRotation="0" indent="0"/>
    </xf>
    <xf applyAlignment="1" applyBorder="1" applyFont="1" applyFill="1" applyNumberFormat="1" fontId="3" fillId="0" borderId="6" numFmtId="0" xfId="0">
      <alignment horizontal="general" vertical="bottom" wrapText="0" shrinkToFit="0" textRotation="0" indent="0"/>
    </xf>
    <xf applyAlignment="1" applyBorder="1" applyFont="1" applyFill="1" applyNumberFormat="1" fontId="3" fillId="0" borderId="6" numFmtId="4" xfId="0">
      <alignment horizontal="general" vertical="bottom" wrapText="0" shrinkToFit="0" textRotation="0" indent="0"/>
    </xf>
    <xf applyAlignment="1" applyBorder="1" applyFont="1" applyFill="1" applyNumberFormat="1" fontId="3" fillId="0" borderId="6" numFmtId="2" xfId="0">
      <alignment horizontal="general" vertical="bottom" wrapText="0" shrinkToFit="0" textRotation="0" indent="0"/>
    </xf>
    <xf applyAlignment="1" applyBorder="1" applyFont="1" applyFill="1" applyNumberFormat="1" fontId="3" fillId="0" borderId="104" numFmtId="0" xfId="0">
      <alignment horizontal="right" vertical="bottom" wrapText="0" shrinkToFit="0" textRotation="0" indent="1"/>
    </xf>
    <xf applyAlignment="1" applyBorder="1" applyFont="1" applyFill="1" applyNumberFormat="1" fontId="3" fillId="0" borderId="0" numFmtId="4" xfId="0">
      <alignment horizontal="general" vertical="bottom" wrapText="0" shrinkToFit="0" textRotation="0" indent="0"/>
    </xf>
    <xf applyAlignment="1" applyBorder="1" applyFont="1" applyFill="1" applyNumberFormat="1" fontId="3" fillId="0" borderId="0" numFmtId="2" xfId="0">
      <alignment horizontal="general" vertical="bottom" wrapText="0" shrinkToFit="0" textRotation="0" indent="0"/>
    </xf>
    <xf applyAlignment="1" applyBorder="1" applyFont="1" applyFill="1" applyNumberFormat="1" fontId="3" fillId="0" borderId="104" numFmtId="0" xfId="0">
      <alignment horizontal="right" vertical="bottom" wrapText="0" shrinkToFit="0" textRotation="0" indent="2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104" numFmtId="0" xfId="0">
      <alignment horizontal="right" vertical="bottom" wrapText="0" shrinkToFit="0" textRotation="0" indent="3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3" fillId="0" borderId="0" numFmtId="100" xfId="0">
      <alignment horizontal="general" vertical="bottom" wrapText="0" shrinkToFit="0" textRotation="0" indent="0"/>
    </xf>
    <xf applyAlignment="1" applyBorder="1" applyFont="1" applyFill="1" applyNumberFormat="1" fontId="3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104" numFmtId="0" xfId="0">
      <alignment horizontal="right" vertical="bottom" wrapText="0" shrinkToFit="0" textRotation="0" indent="1"/>
    </xf>
    <xf applyAlignment="1" applyBorder="1" applyFont="1" applyFill="1" applyNumberFormat="1" fontId="0" fillId="0" borderId="104" numFmtId="0" xfId="0">
      <alignment horizontal="right" vertical="bottom" wrapText="0" shrinkToFit="0" textRotation="0" indent="2"/>
    </xf>
    <xf applyAlignment="1" applyBorder="1" applyFont="1" applyFill="1" applyNumberFormat="1" fontId="0" fillId="0" borderId="105" numFmtId="0" xfId="0">
      <alignment horizontal="right" vertical="bottom" wrapText="0" shrinkToFit="0" textRotation="0" indent="0"/>
    </xf>
    <xf applyAlignment="1" applyBorder="1" applyFont="1" applyFill="1" applyNumberFormat="1" fontId="0" fillId="0" borderId="106" numFmtId="0" xfId="0">
      <alignment horizontal="general" vertical="bottom" wrapText="0" shrinkToFit="0" textRotation="0" indent="0"/>
    </xf>
    <xf applyAlignment="1" applyBorder="1" applyFont="1" applyFill="1" applyNumberFormat="1" fontId="0" fillId="0" borderId="106" numFmtId="4" xfId="0">
      <alignment horizontal="general" vertical="bottom" wrapText="0" shrinkToFit="0" textRotation="0" indent="0"/>
    </xf>
    <xf applyAlignment="1" applyBorder="1" applyFont="1" applyFill="1" applyNumberFormat="1" fontId="0" fillId="0" borderId="106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107" numFmtId="0" xfId="0">
      <alignment horizontal="general" vertical="bottom" wrapText="0" shrinkToFit="0" textRotation="0" indent="0"/>
    </xf>
    <xf applyAlignment="1" applyBorder="1" applyFont="1" applyFill="1" applyNumberFormat="1" fontId="0" fillId="2" borderId="108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108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top" wrapText="1" shrinkToFit="0" textRotation="0" indent="0"/>
    </xf>
    <xf applyAlignment="1" applyBorder="1" applyFont="1" applyFill="1" applyNumberFormat="1" fontId="0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109" numFmtId="0" xfId="0">
      <alignment horizontal="general" vertical="bottom" wrapText="0" shrinkToFit="0" textRotation="0" indent="0"/>
    </xf>
    <xf applyAlignment="1" applyBorder="1" applyFont="1" applyFill="1" applyNumberFormat="1" fontId="3" fillId="2" borderId="110" numFmtId="0" xfId="0">
      <alignment horizontal="general" vertical="bottom" wrapText="0" shrinkToFit="0" textRotation="0" indent="0"/>
    </xf>
    <xf applyAlignment="1" applyBorder="1" applyFont="1" applyFill="1" applyNumberFormat="1" fontId="3" fillId="2" borderId="110" numFmtId="0" xfId="0">
      <alignment horizontal="general" vertical="center" wrapText="0" shrinkToFit="0" textRotation="0" indent="0"/>
    </xf>
    <xf applyAlignment="1" applyBorder="1" applyFont="1" applyFill="1" applyNumberFormat="1" fontId="3" fillId="2" borderId="110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111" numFmtId="0" xfId="0">
      <alignment horizontal="general" vertical="bottom" wrapText="0" shrinkToFit="0" textRotation="0" indent="0"/>
    </xf>
    <xf applyAlignment="1" applyBorder="1" applyFont="1" applyFill="1" applyNumberFormat="1" fontId="0" fillId="2" borderId="112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112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top" wrapText="1" shrinkToFit="0" textRotation="0" indent="0"/>
    </xf>
    <xf applyAlignment="1" applyBorder="1" applyFont="1" applyFill="1" applyNumberFormat="1" fontId="0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113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0" xfId="0">
      <alignment horizontal="general" vertical="center" wrapText="0" shrinkToFit="0" textRotation="0" indent="0"/>
    </xf>
    <xf applyAlignment="1" applyBorder="1" applyFont="1" applyFill="1" applyNumberFormat="1" fontId="3" fillId="2" borderId="6" numFmtId="0" xfId="0">
      <alignment horizontal="center" vertical="center" wrapText="1" shrinkToFit="0" textRotation="0" indent="0"/>
    </xf>
    <xf applyAlignment="1" applyBorder="1" applyFont="1" applyFill="1" applyNumberFormat="1" fontId="3" fillId="0" borderId="113" numFmtId="0" xfId="0">
      <alignment horizontal="right" vertical="bottom" wrapText="0" shrinkToFit="0" textRotation="0" indent="0"/>
    </xf>
    <xf applyAlignment="1" applyBorder="1" applyFont="1" applyFill="1" applyNumberFormat="1" fontId="3" fillId="0" borderId="6" numFmtId="0" xfId="0">
      <alignment horizontal="general" vertical="bottom" wrapText="0" shrinkToFit="0" textRotation="0" indent="0"/>
    </xf>
    <xf applyAlignment="1" applyBorder="1" applyFont="1" applyFill="1" applyNumberFormat="1" fontId="3" fillId="0" borderId="6" numFmtId="4" xfId="0">
      <alignment horizontal="general" vertical="bottom" wrapText="0" shrinkToFit="0" textRotation="0" indent="0"/>
    </xf>
    <xf applyAlignment="1" applyBorder="1" applyFont="1" applyFill="1" applyNumberFormat="1" fontId="3" fillId="0" borderId="6" numFmtId="2" xfId="0">
      <alignment horizontal="general" vertical="bottom" wrapText="0" shrinkToFit="0" textRotation="0" indent="0"/>
    </xf>
    <xf applyAlignment="1" applyBorder="1" applyFont="1" applyFill="1" applyNumberFormat="1" fontId="3" fillId="0" borderId="114" numFmtId="0" xfId="0">
      <alignment horizontal="right" vertical="bottom" wrapText="0" shrinkToFit="0" textRotation="0" indent="1"/>
    </xf>
    <xf applyAlignment="1" applyBorder="1" applyFont="1" applyFill="1" applyNumberFormat="1" fontId="3" fillId="0" borderId="0" numFmtId="4" xfId="0">
      <alignment horizontal="general" vertical="bottom" wrapText="0" shrinkToFit="0" textRotation="0" indent="0"/>
    </xf>
    <xf applyAlignment="1" applyBorder="1" applyFont="1" applyFill="1" applyNumberFormat="1" fontId="3" fillId="0" borderId="0" numFmtId="2" xfId="0">
      <alignment horizontal="general" vertical="bottom" wrapText="0" shrinkToFit="0" textRotation="0" indent="0"/>
    </xf>
    <xf applyAlignment="1" applyBorder="1" applyFont="1" applyFill="1" applyNumberFormat="1" fontId="3" fillId="0" borderId="114" numFmtId="0" xfId="0">
      <alignment horizontal="right" vertical="bottom" wrapText="0" shrinkToFit="0" textRotation="0" indent="2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3" fillId="0" borderId="114" numFmtId="0" xfId="0">
      <alignment horizontal="right" vertical="bottom" wrapText="0" shrinkToFit="0" textRotation="0" indent="3"/>
    </xf>
    <xf applyAlignment="1" applyBorder="1" applyFont="1" applyFill="1" applyNumberFormat="1" fontId="0" fillId="0" borderId="114" numFmtId="0" xfId="0">
      <alignment horizontal="right" vertical="bottom" wrapText="0" shrinkToFit="0" textRotation="0" indent="4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3" fillId="0" borderId="0" numFmtId="100" xfId="0">
      <alignment horizontal="general" vertical="bottom" wrapText="0" shrinkToFit="0" textRotation="0" indent="0"/>
    </xf>
    <xf applyAlignment="1" applyBorder="1" applyFont="1" applyFill="1" applyNumberFormat="1" fontId="3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114" numFmtId="0" xfId="0">
      <alignment horizontal="right" vertical="bottom" wrapText="0" shrinkToFit="0" textRotation="0" indent="2"/>
    </xf>
    <xf applyAlignment="1" applyBorder="1" applyFont="1" applyFill="1" applyNumberFormat="1" fontId="0" fillId="0" borderId="114" numFmtId="0" xfId="0">
      <alignment horizontal="right" vertical="bottom" wrapText="0" shrinkToFit="0" textRotation="0" indent="3"/>
    </xf>
    <xf applyAlignment="1" applyBorder="1" applyFont="1" applyFill="1" applyNumberFormat="1" fontId="0" fillId="0" borderId="114" numFmtId="0" xfId="0">
      <alignment horizontal="right" vertical="bottom" wrapText="0" shrinkToFit="0" textRotation="0" indent="1"/>
    </xf>
    <xf applyAlignment="1" applyBorder="1" applyFont="1" applyFill="1" applyNumberFormat="1" fontId="0" fillId="0" borderId="115" numFmtId="0" xfId="0">
      <alignment horizontal="right" vertical="bottom" wrapText="0" shrinkToFit="0" textRotation="0" indent="0"/>
    </xf>
    <xf applyAlignment="1" applyBorder="1" applyFont="1" applyFill="1" applyNumberFormat="1" fontId="0" fillId="0" borderId="116" numFmtId="0" xfId="0">
      <alignment horizontal="general" vertical="bottom" wrapText="0" shrinkToFit="0" textRotation="0" indent="0"/>
    </xf>
    <xf applyAlignment="1" applyBorder="1" applyFont="1" applyFill="1" applyNumberFormat="1" fontId="0" fillId="0" borderId="116" numFmtId="4" xfId="0">
      <alignment horizontal="general" vertical="bottom" wrapText="0" shrinkToFit="0" textRotation="0" indent="0"/>
    </xf>
    <xf applyAlignment="1" applyBorder="1" applyFont="1" applyFill="1" applyNumberFormat="1" fontId="0" fillId="0" borderId="116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117" numFmtId="0" xfId="0">
      <alignment horizontal="general" vertical="bottom" wrapText="0" shrinkToFit="0" textRotation="0" indent="0"/>
    </xf>
    <xf applyAlignment="1" applyBorder="1" applyFont="1" applyFill="1" applyNumberFormat="1" fontId="0" fillId="2" borderId="118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118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top" wrapText="1" shrinkToFit="0" textRotation="0" indent="0"/>
    </xf>
    <xf applyAlignment="1" applyBorder="1" applyFont="1" applyFill="1" applyNumberFormat="1" fontId="0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119" numFmtId="0" xfId="0">
      <alignment horizontal="general" vertical="bottom" wrapText="0" shrinkToFit="0" textRotation="0" indent="0"/>
    </xf>
    <xf applyAlignment="1" applyBorder="1" applyFont="1" applyFill="1" applyNumberFormat="1" fontId="3" fillId="2" borderId="120" numFmtId="0" xfId="0">
      <alignment horizontal="general" vertical="bottom" wrapText="0" shrinkToFit="0" textRotation="0" indent="0"/>
    </xf>
    <xf applyAlignment="1" applyBorder="1" applyFont="1" applyFill="1" applyNumberFormat="1" fontId="3" fillId="2" borderId="120" numFmtId="0" xfId="0">
      <alignment horizontal="general" vertical="center" wrapText="0" shrinkToFit="0" textRotation="0" indent="0"/>
    </xf>
    <xf applyAlignment="1" applyBorder="1" applyFont="1" applyFill="1" applyNumberFormat="1" fontId="3" fillId="2" borderId="120" numFmtId="2" xfId="0">
      <alignment horizontal="center" vertical="center" wrapText="1" shrinkToFit="0" textRotation="0" indent="0"/>
    </xf>
    <xf applyAlignment="1" applyBorder="1" applyFont="1" applyFill="1" applyNumberFormat="1" fontId="3" fillId="2" borderId="120" numFmtId="10" xfId="0">
      <alignment horizontal="center" vertical="center" wrapText="1" shrinkToFit="0" textRotation="0" indent="0"/>
    </xf>
    <xf applyAlignment="1" applyBorder="1" applyFont="1" applyFill="1" applyNumberFormat="1" fontId="3" fillId="2" borderId="120" numFmtId="0" xfId="0">
      <alignment horizontal="center" vertical="center" wrapText="1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121" numFmtId="0" xfId="0">
      <alignment horizontal="general" vertical="bottom" wrapText="0" shrinkToFit="0" textRotation="0" indent="0"/>
    </xf>
    <xf applyAlignment="1" applyBorder="1" applyFont="1" applyFill="1" applyNumberFormat="1" fontId="0" fillId="2" borderId="122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122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123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0" xfId="0">
      <alignment horizontal="general" vertical="center" wrapText="0" shrinkToFit="0" textRotation="0" indent="0"/>
    </xf>
    <xf applyAlignment="1" applyBorder="1" applyFont="1" applyFill="1" applyNumberFormat="1" fontId="3" fillId="2" borderId="6" numFmtId="0" xfId="0">
      <alignment horizontal="center" vertical="center" wrapText="1" shrinkToFit="0" textRotation="0" indent="0"/>
    </xf>
    <xf applyAlignment="1" applyBorder="1" applyFont="1" applyFill="1" applyNumberFormat="1" fontId="3" fillId="2" borderId="6" numFmtId="2" xfId="0">
      <alignment horizontal="center" vertical="center" wrapText="1" shrinkToFit="0" textRotation="0" indent="0"/>
    </xf>
    <xf applyAlignment="1" applyBorder="1" applyFont="1" applyFill="1" applyNumberFormat="1" fontId="3" fillId="2" borderId="6" numFmtId="10" xfId="0">
      <alignment horizontal="center" vertical="center" wrapText="1" shrinkToFit="0" textRotation="0" indent="0"/>
    </xf>
    <xf applyAlignment="1" applyBorder="1" applyFont="1" applyFill="1" applyNumberFormat="1" fontId="3" fillId="0" borderId="123" numFmtId="0" xfId="0">
      <alignment horizontal="right" vertical="bottom" wrapText="0" shrinkToFit="0" textRotation="0" indent="0"/>
    </xf>
    <xf applyAlignment="1" applyBorder="1" applyFont="1" applyFill="1" applyNumberFormat="1" fontId="3" fillId="0" borderId="6" numFmtId="0" xfId="0">
      <alignment horizontal="general" vertical="bottom" wrapText="0" shrinkToFit="0" textRotation="0" indent="0"/>
    </xf>
    <xf applyAlignment="1" applyBorder="1" applyFont="1" applyFill="1" applyNumberFormat="1" fontId="3" fillId="0" borderId="6" numFmtId="2" xfId="0">
      <alignment horizontal="general" vertical="bottom" wrapText="0" shrinkToFit="0" textRotation="0" indent="0"/>
    </xf>
    <xf applyAlignment="1" applyBorder="1" applyFont="1" applyFill="1" applyNumberFormat="1" fontId="3" fillId="0" borderId="6" numFmtId="10" xfId="0">
      <alignment horizontal="general" vertical="bottom" wrapText="0" shrinkToFit="0" textRotation="0" indent="0"/>
    </xf>
    <xf applyAlignment="1" applyBorder="1" applyFont="1" applyFill="1" applyNumberFormat="1" fontId="3" fillId="0" borderId="6" numFmtId="4" xfId="0">
      <alignment horizontal="general" vertical="bottom" wrapText="0" shrinkToFit="0" textRotation="0" indent="0"/>
    </xf>
    <xf applyAlignment="1" applyBorder="1" applyFont="1" applyFill="1" applyNumberFormat="1" fontId="3" fillId="0" borderId="124" numFmtId="0" xfId="0">
      <alignment horizontal="right" vertical="bottom" wrapText="0" shrinkToFit="0" textRotation="0" indent="1"/>
    </xf>
    <xf applyAlignment="1" applyBorder="1" applyFont="1" applyFill="1" applyNumberFormat="1" fontId="3" fillId="0" borderId="0" numFmtId="2" xfId="0">
      <alignment horizontal="general" vertical="bottom" wrapText="0" shrinkToFit="0" textRotation="0" indent="0"/>
    </xf>
    <xf applyAlignment="1" applyBorder="1" applyFont="1" applyFill="1" applyNumberFormat="1" fontId="3" fillId="0" borderId="0" numFmtId="10" xfId="0">
      <alignment horizontal="general" vertical="bottom" wrapText="0" shrinkToFit="0" textRotation="0" indent="0"/>
    </xf>
    <xf applyAlignment="1" applyBorder="1" applyFont="1" applyFill="1" applyNumberFormat="1" fontId="3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124" numFmtId="0" xfId="0">
      <alignment horizontal="right" vertical="bottom" wrapText="0" shrinkToFit="0" textRotation="0" indent="2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124" numFmtId="0" xfId="0">
      <alignment horizontal="right" vertical="bottom" wrapText="0" shrinkToFit="0" textRotation="0" indent="3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124" numFmtId="0" xfId="0">
      <alignment horizontal="right" vertical="bottom" wrapText="0" shrinkToFit="0" textRotation="0" indent="1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3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124" numFmtId="0" xfId="0">
      <alignment horizontal="right" vertical="bottom" wrapText="0" shrinkToFit="0" textRotation="0" indent="0"/>
    </xf>
    <xf applyAlignment="1" applyBorder="1" applyFont="1" applyFill="1" applyNumberFormat="1" fontId="3" fillId="0" borderId="125" numFmtId="0" xfId="0">
      <alignment horizontal="right" vertical="bottom" wrapText="0" shrinkToFit="0" textRotation="0" indent="0"/>
    </xf>
    <xf applyAlignment="1" applyBorder="1" applyFont="1" applyFill="1" applyNumberFormat="1" fontId="3" fillId="0" borderId="9" numFmtId="0" xfId="0">
      <alignment horizontal="general" vertical="bottom" wrapText="0" shrinkToFit="0" textRotation="0" indent="0"/>
    </xf>
    <xf applyAlignment="1" applyBorder="1" applyFont="1" applyFill="1" applyNumberFormat="1" fontId="3" fillId="0" borderId="9" numFmtId="100" xfId="0">
      <alignment horizontal="general" vertical="bottom" wrapText="0" shrinkToFit="0" textRotation="0" indent="0"/>
    </xf>
    <xf applyAlignment="1" applyBorder="1" applyFont="1" applyFill="1" applyNumberFormat="1" fontId="3" fillId="0" borderId="9" numFmtId="2" xfId="0">
      <alignment horizontal="general" vertical="bottom" wrapText="0" shrinkToFit="0" textRotation="0" indent="0"/>
    </xf>
    <xf applyAlignment="1" applyBorder="1" applyFont="1" applyFill="1" applyNumberFormat="1" fontId="3" fillId="0" borderId="9" numFmtId="10" xfId="0">
      <alignment horizontal="general" vertical="bottom" wrapText="0" shrinkToFit="0" textRotation="0" indent="0"/>
    </xf>
    <xf applyAlignment="1" applyBorder="1" applyFont="1" applyFill="1" applyNumberFormat="1" fontId="3" fillId="0" borderId="9" numFmtId="4" xfId="0">
      <alignment horizontal="general" vertical="bottom" wrapText="0" shrinkToFit="0" textRotation="0" indent="0"/>
    </xf>
    <xf applyAlignment="1" applyBorder="1" applyFont="1" applyFill="1" applyNumberFormat="1" fontId="0" fillId="0" borderId="126" numFmtId="0" xfId="0">
      <alignment horizontal="general" vertical="bottom" wrapText="0" shrinkToFit="0" textRotation="0" indent="0"/>
    </xf>
    <xf applyAlignment="1" applyBorder="1" applyFont="1" applyFill="1" applyNumberFormat="1" fontId="0" fillId="0" borderId="127" numFmtId="0" xfId="0">
      <alignment horizontal="general" vertical="bottom" wrapText="0" shrinkToFit="0" textRotation="0" indent="0"/>
    </xf>
    <xf applyAlignment="1" applyBorder="1" applyFont="1" applyFill="1" applyNumberFormat="1" fontId="0" fillId="0" borderId="127" numFmtId="2" xfId="0">
      <alignment horizontal="general" vertical="bottom" wrapText="0" shrinkToFit="0" textRotation="0" indent="0"/>
    </xf>
    <xf applyAlignment="1" applyBorder="1" applyFont="1" applyFill="1" applyNumberFormat="1" fontId="0" fillId="0" borderId="127" numFmtId="10" xfId="0">
      <alignment horizontal="general" vertical="bottom" wrapText="0" shrinkToFit="0" textRotation="0" indent="0"/>
    </xf>
    <xf applyAlignment="1" applyBorder="1" applyFont="1" applyFill="1" applyNumberFormat="1" fontId="0" fillId="0" borderId="127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128" numFmtId="0" xfId="0">
      <alignment horizontal="general" vertical="bottom" wrapText="0" shrinkToFit="0" textRotation="0" indent="0"/>
    </xf>
    <xf applyAlignment="1" applyBorder="1" applyFont="1" applyFill="1" applyNumberFormat="1" fontId="0" fillId="2" borderId="129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129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center" wrapText="1" shrinkToFit="0" textRotation="0" indent="0"/>
    </xf>
    <xf applyAlignment="1" applyBorder="1" applyFont="1" applyFill="1" applyNumberFormat="1" fontId="3" fillId="2" borderId="130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0" xfId="0">
      <alignment horizontal="general" vertical="center" wrapText="0" shrinkToFit="0" textRotation="0" indent="0"/>
    </xf>
    <xf applyAlignment="1" applyBorder="1" applyFont="1" applyFill="1" applyNumberFormat="1" fontId="3" fillId="2" borderId="6" numFmtId="0" xfId="0">
      <alignment horizontal="center" vertical="center" wrapText="1" shrinkToFit="0" textRotation="0" indent="0"/>
    </xf>
    <xf applyAlignment="1" applyBorder="1" applyFont="1" applyFill="1" applyNumberFormat="1" fontId="3" fillId="2" borderId="6" numFmtId="2" xfId="0">
      <alignment horizontal="center" vertical="center" wrapText="1" shrinkToFit="0" textRotation="0" indent="0"/>
    </xf>
    <xf applyAlignment="1" applyBorder="1" applyFont="1" applyFill="1" applyNumberFormat="1" fontId="3" fillId="2" borderId="6" numFmtId="10" xfId="0">
      <alignment horizontal="center" vertical="center" wrapText="1" shrinkToFit="0" textRotation="0" indent="0"/>
    </xf>
    <xf applyAlignment="1" applyBorder="1" applyFont="1" applyFill="1" applyNumberFormat="1" fontId="3" fillId="0" borderId="130" numFmtId="0" xfId="0">
      <alignment horizontal="right" vertical="bottom" wrapText="0" shrinkToFit="0" textRotation="0" indent="0"/>
    </xf>
    <xf applyAlignment="1" applyBorder="1" applyFont="1" applyFill="1" applyNumberFormat="1" fontId="3" fillId="0" borderId="6" numFmtId="0" xfId="0">
      <alignment horizontal="general" vertical="bottom" wrapText="0" shrinkToFit="0" textRotation="0" indent="0"/>
    </xf>
    <xf applyAlignment="1" applyBorder="1" applyFont="1" applyFill="1" applyNumberFormat="1" fontId="3" fillId="0" borderId="6" numFmtId="2" xfId="0">
      <alignment horizontal="general" vertical="bottom" wrapText="0" shrinkToFit="0" textRotation="0" indent="0"/>
    </xf>
    <xf applyAlignment="1" applyBorder="1" applyFont="1" applyFill="1" applyNumberFormat="1" fontId="3" fillId="0" borderId="6" numFmtId="10" xfId="0">
      <alignment horizontal="general" vertical="bottom" wrapText="0" shrinkToFit="0" textRotation="0" indent="0"/>
    </xf>
    <xf applyAlignment="1" applyBorder="1" applyFont="1" applyFill="1" applyNumberFormat="1" fontId="3" fillId="0" borderId="6" numFmtId="4" xfId="0">
      <alignment horizontal="general" vertical="bottom" wrapText="0" shrinkToFit="0" textRotation="0" indent="0"/>
    </xf>
    <xf applyAlignment="1" applyBorder="1" applyFont="1" applyFill="1" applyNumberFormat="1" fontId="3" fillId="0" borderId="131" numFmtId="0" xfId="0">
      <alignment horizontal="right" vertical="bottom" wrapText="0" shrinkToFit="0" textRotation="0" indent="1"/>
    </xf>
    <xf applyAlignment="1" applyBorder="1" applyFont="1" applyFill="1" applyNumberFormat="1" fontId="3" fillId="0" borderId="0" numFmtId="2" xfId="0">
      <alignment horizontal="general" vertical="bottom" wrapText="0" shrinkToFit="0" textRotation="0" indent="0"/>
    </xf>
    <xf applyAlignment="1" applyBorder="1" applyFont="1" applyFill="1" applyNumberFormat="1" fontId="3" fillId="0" borderId="0" numFmtId="10" xfId="0">
      <alignment horizontal="general" vertical="bottom" wrapText="0" shrinkToFit="0" textRotation="0" indent="0"/>
    </xf>
    <xf applyAlignment="1" applyBorder="1" applyFont="1" applyFill="1" applyNumberFormat="1" fontId="3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131" numFmtId="0" xfId="0">
      <alignment horizontal="right" vertical="bottom" wrapText="0" shrinkToFit="0" textRotation="0" indent="2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131" numFmtId="0" xfId="0">
      <alignment horizontal="right" vertical="bottom" wrapText="0" shrinkToFit="0" textRotation="0" indent="3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131" numFmtId="0" xfId="0">
      <alignment horizontal="right" vertical="bottom" wrapText="0" shrinkToFit="0" textRotation="0" indent="1"/>
    </xf>
    <xf applyAlignment="1" applyBorder="1" applyFont="1" applyFill="1" applyNumberFormat="1" fontId="3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131" numFmtId="0" xfId="0">
      <alignment horizontal="right" vertical="bottom" wrapText="0" shrinkToFit="0" textRotation="0" indent="0"/>
    </xf>
    <xf applyAlignment="1" applyBorder="1" applyFont="1" applyFill="1" applyNumberFormat="1" fontId="3" fillId="0" borderId="132" numFmtId="0" xfId="0">
      <alignment horizontal="right" vertical="bottom" wrapText="0" shrinkToFit="0" textRotation="0" indent="0"/>
    </xf>
    <xf applyAlignment="1" applyBorder="1" applyFont="1" applyFill="1" applyNumberFormat="1" fontId="3" fillId="0" borderId="9" numFmtId="0" xfId="0">
      <alignment horizontal="general" vertical="bottom" wrapText="0" shrinkToFit="0" textRotation="0" indent="0"/>
    </xf>
    <xf applyAlignment="1" applyBorder="1" applyFont="1" applyFill="1" applyNumberFormat="1" fontId="3" fillId="0" borderId="9" numFmtId="100" xfId="0">
      <alignment horizontal="general" vertical="bottom" wrapText="0" shrinkToFit="0" textRotation="0" indent="0"/>
    </xf>
    <xf applyAlignment="1" applyBorder="1" applyFont="1" applyFill="1" applyNumberFormat="1" fontId="3" fillId="0" borderId="9" numFmtId="2" xfId="0">
      <alignment horizontal="general" vertical="bottom" wrapText="0" shrinkToFit="0" textRotation="0" indent="0"/>
    </xf>
    <xf applyAlignment="1" applyBorder="1" applyFont="1" applyFill="1" applyNumberFormat="1" fontId="3" fillId="0" borderId="9" numFmtId="10" xfId="0">
      <alignment horizontal="general" vertical="bottom" wrapText="0" shrinkToFit="0" textRotation="0" indent="0"/>
    </xf>
    <xf applyAlignment="1" applyBorder="1" applyFont="1" applyFill="1" applyNumberFormat="1" fontId="3" fillId="0" borderId="9" numFmtId="4" xfId="0">
      <alignment horizontal="general" vertical="bottom" wrapText="0" shrinkToFit="0" textRotation="0" indent="0"/>
    </xf>
    <xf applyAlignment="1" applyBorder="1" applyFont="1" applyFill="1" applyNumberFormat="1" fontId="0" fillId="0" borderId="133" numFmtId="0" xfId="0">
      <alignment horizontal="general" vertical="bottom" wrapText="0" shrinkToFit="0" textRotation="0" indent="0"/>
    </xf>
    <xf applyAlignment="1" applyBorder="1" applyFont="1" applyFill="1" applyNumberFormat="1" fontId="0" fillId="0" borderId="134" numFmtId="0" xfId="0">
      <alignment horizontal="general" vertical="bottom" wrapText="0" shrinkToFit="0" textRotation="0" indent="0"/>
    </xf>
    <xf applyAlignment="1" applyBorder="1" applyFont="1" applyFill="1" applyNumberFormat="1" fontId="0" fillId="0" borderId="134" numFmtId="2" xfId="0">
      <alignment horizontal="general" vertical="bottom" wrapText="0" shrinkToFit="0" textRotation="0" indent="0"/>
    </xf>
    <xf applyAlignment="1" applyBorder="1" applyFont="1" applyFill="1" applyNumberFormat="1" fontId="0" fillId="0" borderId="134" numFmtId="10" xfId="0">
      <alignment horizontal="general" vertical="bottom" wrapText="0" shrinkToFit="0" textRotation="0" indent="0"/>
    </xf>
    <xf applyAlignment="1" applyBorder="1" applyFont="1" applyFill="1" applyNumberFormat="1" fontId="0" fillId="0" borderId="134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135" numFmtId="0" xfId="0">
      <alignment horizontal="general" vertical="bottom" wrapText="0" shrinkToFit="0" textRotation="0" indent="0"/>
    </xf>
    <xf applyAlignment="1" applyBorder="1" applyFont="1" applyFill="1" applyNumberFormat="1" fontId="0" fillId="2" borderId="136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136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center" wrapText="1" shrinkToFit="0" textRotation="0" indent="0"/>
    </xf>
    <xf applyAlignment="1" applyBorder="1" applyFont="1" applyFill="1" applyNumberFormat="1" fontId="3" fillId="2" borderId="137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0" xfId="0">
      <alignment horizontal="center" vertical="center" wrapText="1" shrinkToFit="0" textRotation="0" indent="0"/>
    </xf>
    <xf applyAlignment="1" applyBorder="1" applyFont="1" applyFill="1" applyNumberFormat="1" fontId="3" fillId="0" borderId="137" numFmtId="0" xfId="0">
      <alignment horizontal="right" vertical="bottom" wrapText="0" shrinkToFit="0" textRotation="0" indent="0"/>
    </xf>
    <xf applyAlignment="1" applyBorder="1" applyFont="1" applyFill="1" applyNumberFormat="1" fontId="3" fillId="0" borderId="6" numFmtId="0" xfId="0">
      <alignment horizontal="general" vertical="bottom" wrapText="0" shrinkToFit="0" textRotation="0" indent="0"/>
    </xf>
    <xf applyAlignment="1" applyBorder="1" applyFont="1" applyFill="1" applyNumberFormat="1" fontId="3" fillId="0" borderId="138" numFmtId="0" xfId="0">
      <alignment horizontal="right" vertical="bottom" wrapText="0" shrinkToFit="0" textRotation="0" indent="1"/>
    </xf>
    <xf applyAlignment="1" applyBorder="1" applyFont="1" applyFill="1" applyNumberFormat="1" fontId="0" fillId="0" borderId="138" numFmtId="0" xfId="0">
      <alignment horizontal="right" vertical="bottom" wrapText="0" shrinkToFit="0" textRotation="0" indent="2"/>
    </xf>
    <xf applyAlignment="1" applyBorder="1" applyFont="1" applyFill="1" applyNumberFormat="1" fontId="0" fillId="0" borderId="138" numFmtId="0" xfId="0">
      <alignment horizontal="right" vertical="bottom" wrapText="0" shrinkToFit="0" textRotation="0" indent="3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3" fillId="0" borderId="0" numFmtId="4" xfId="0">
      <alignment horizontal="general" vertical="bottom" wrapText="0" shrinkToFit="0" textRotation="0" indent="0"/>
    </xf>
    <xf applyAlignment="1" applyBorder="1" applyFont="1" applyFill="1" applyNumberFormat="1" fontId="3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138" numFmtId="0" xfId="0">
      <alignment horizontal="right" vertical="bottom" wrapText="0" shrinkToFit="0" textRotation="0" indent="1"/>
    </xf>
    <xf applyAlignment="1" applyBorder="1" applyFont="1" applyFill="1" applyNumberFormat="1" fontId="3" fillId="0" borderId="139" numFmtId="0" xfId="0">
      <alignment horizontal="right" vertical="bottom" wrapText="0" shrinkToFit="0" textRotation="0" indent="0"/>
    </xf>
    <xf applyAlignment="1" applyBorder="1" applyFont="1" applyFill="1" applyNumberFormat="1" fontId="3" fillId="0" borderId="9" numFmtId="4" xfId="0">
      <alignment horizontal="general" vertical="bottom" wrapText="0" shrinkToFit="0" textRotation="0" indent="0"/>
    </xf>
    <xf applyAlignment="1" applyBorder="1" applyFont="1" applyFill="1" applyNumberFormat="1" fontId="3" fillId="0" borderId="9" numFmtId="10" xfId="0">
      <alignment horizontal="general" vertical="bottom" wrapText="0" shrinkToFit="0" textRotation="0" indent="0"/>
    </xf>
    <xf applyAlignment="1" applyBorder="1" applyFont="1" applyFill="1" applyNumberFormat="1" fontId="0" fillId="0" borderId="140" numFmtId="0" xfId="0">
      <alignment horizontal="right" vertical="bottom" wrapText="0" shrinkToFit="0" textRotation="0" indent="0"/>
    </xf>
    <xf applyAlignment="1" applyBorder="1" applyFont="1" applyFill="1" applyNumberFormat="1" fontId="0" fillId="0" borderId="141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142" numFmtId="0" xfId="0">
      <alignment horizontal="general" vertical="bottom" wrapText="0" shrinkToFit="0" textRotation="0" indent="0"/>
    </xf>
    <xf applyAlignment="1" applyBorder="1" applyFont="1" applyFill="1" applyNumberFormat="1" fontId="0" fillId="2" borderId="143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143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top" wrapText="1" shrinkToFit="0" textRotation="0" indent="0"/>
    </xf>
    <xf applyAlignment="1" applyBorder="1" applyFont="1" applyFill="1" applyNumberFormat="1" fontId="0" fillId="0" borderId="0" numFmtId="0" xfId="0">
      <alignment horizontal="general" vertical="center" wrapText="1" shrinkToFit="0" textRotation="0" indent="0"/>
    </xf>
    <xf applyAlignment="1" applyBorder="1" applyFont="1" applyFill="1" applyNumberFormat="1" fontId="3" fillId="2" borderId="144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0" xfId="0">
      <alignment horizontal="general" vertical="center" wrapText="0" shrinkToFit="0" textRotation="0" indent="0"/>
    </xf>
    <xf applyAlignment="1" applyBorder="1" applyFont="1" applyFill="1" applyNumberFormat="1" fontId="3" fillId="2" borderId="6" numFmtId="0" xfId="0">
      <alignment horizontal="center" vertical="center" wrapText="1" shrinkToFit="0" textRotation="0" indent="0"/>
    </xf>
    <xf applyAlignment="1" applyBorder="1" applyFont="1" applyFill="1" applyNumberFormat="1" fontId="3" fillId="0" borderId="144" numFmtId="0" xfId="0">
      <alignment horizontal="right" vertical="bottom" wrapText="0" shrinkToFit="0" textRotation="0" indent="0"/>
    </xf>
    <xf applyAlignment="1" applyBorder="1" applyFont="1" applyFill="1" applyNumberFormat="1" fontId="3" fillId="0" borderId="6" numFmtId="100" xfId="0">
      <alignment horizontal="general" vertical="bottom" wrapText="0" shrinkToFit="0" textRotation="0" indent="0"/>
    </xf>
    <xf applyAlignment="1" applyBorder="1" applyFont="1" applyFill="1" applyNumberFormat="1" fontId="3" fillId="0" borderId="6" numFmtId="103" xfId="0">
      <alignment horizontal="general" vertical="bottom" wrapText="0" shrinkToFit="0" textRotation="0" indent="0"/>
    </xf>
    <xf applyAlignment="1" applyBorder="1" applyFont="1" applyFill="1" applyNumberFormat="1" fontId="3" fillId="0" borderId="6" numFmtId="4" xfId="0">
      <alignment horizontal="general" vertical="bottom" wrapText="0" shrinkToFit="0" textRotation="0" indent="0"/>
    </xf>
    <xf applyAlignment="1" applyBorder="1" applyFont="1" applyFill="1" applyNumberFormat="1" fontId="3" fillId="0" borderId="6" numFmtId="10" xfId="0">
      <alignment horizontal="general" vertical="bottom" wrapText="0" shrinkToFit="0" textRotation="0" indent="0"/>
    </xf>
    <xf applyAlignment="1" applyBorder="1" applyFont="1" applyFill="1" applyNumberFormat="1" fontId="3" fillId="0" borderId="6" numFmtId="0" xfId="0">
      <alignment horizontal="general" vertical="bottom" wrapText="0" shrinkToFit="0" textRotation="0" indent="0"/>
    </xf>
    <xf applyAlignment="1" applyBorder="1" applyFont="1" applyFill="1" applyNumberFormat="1" fontId="0" fillId="0" borderId="145" numFmtId="0" xfId="0">
      <alignment horizontal="right" vertical="bottom" wrapText="0" shrinkToFit="0" textRotation="0" indent="1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146" numFmtId="0" xfId="0">
      <alignment horizontal="right" vertical="bottom" wrapText="0" shrinkToFit="0" textRotation="0" indent="1"/>
    </xf>
    <xf applyAlignment="1" applyBorder="1" applyFont="1" applyFill="1" applyNumberFormat="1" fontId="0" fillId="0" borderId="147" numFmtId="100" xfId="0">
      <alignment horizontal="general" vertical="bottom" wrapText="0" shrinkToFit="0" textRotation="0" indent="0"/>
    </xf>
    <xf applyAlignment="1" applyBorder="1" applyFont="1" applyFill="1" applyNumberFormat="1" fontId="0" fillId="0" borderId="147" numFmtId="103" xfId="0">
      <alignment horizontal="general" vertical="bottom" wrapText="0" shrinkToFit="0" textRotation="0" indent="0"/>
    </xf>
    <xf applyAlignment="1" applyBorder="1" applyFont="1" applyFill="1" applyNumberFormat="1" fontId="0" fillId="0" borderId="147" numFmtId="4" xfId="0">
      <alignment horizontal="general" vertical="bottom" wrapText="0" shrinkToFit="0" textRotation="0" indent="0"/>
    </xf>
    <xf applyAlignment="1" applyBorder="1" applyFont="1" applyFill="1" applyNumberFormat="1" fontId="0" fillId="0" borderId="147" numFmtId="1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148" numFmtId="0" xfId="0">
      <alignment horizontal="general" vertical="bottom" wrapText="0" shrinkToFit="0" textRotation="0" indent="0"/>
    </xf>
    <xf applyAlignment="1" applyBorder="1" applyFont="1" applyFill="1" applyNumberFormat="1" fontId="0" fillId="2" borderId="149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149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center" wrapText="1" shrinkToFit="0" textRotation="0" indent="0"/>
    </xf>
    <xf applyAlignment="1" applyBorder="1" applyFont="1" applyFill="1" applyNumberFormat="1" fontId="3" fillId="2" borderId="150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10" xfId="0">
      <alignment horizontal="center" vertical="center" wrapText="1" shrinkToFit="0" textRotation="0" indent="0"/>
    </xf>
    <xf applyAlignment="1" applyBorder="1" applyFont="1" applyFill="1" applyNumberFormat="1" fontId="3" fillId="2" borderId="6" numFmtId="0" xfId="0">
      <alignment horizontal="center" vertical="center" wrapText="1" shrinkToFit="0" textRotation="0" indent="0"/>
    </xf>
    <xf applyAlignment="1" applyBorder="1" applyFont="1" applyFill="1" applyNumberFormat="1" fontId="3" fillId="0" borderId="150" numFmtId="0" xfId="0">
      <alignment horizontal="right" vertical="bottom" wrapText="0" shrinkToFit="0" textRotation="0" indent="0"/>
    </xf>
    <xf applyAlignment="1" applyBorder="1" applyFont="1" applyFill="1" applyNumberFormat="1" fontId="3" fillId="0" borderId="6" numFmtId="0" xfId="0">
      <alignment horizontal="general" vertical="bottom" wrapText="0" shrinkToFit="0" textRotation="0" indent="0"/>
    </xf>
    <xf applyAlignment="1" applyBorder="1" applyFont="1" applyFill="1" applyNumberFormat="1" fontId="3" fillId="0" borderId="6" numFmtId="10" xfId="0">
      <alignment horizontal="general" vertical="bottom" wrapText="0" shrinkToFit="0" textRotation="0" indent="0"/>
    </xf>
    <xf applyAlignment="1" applyBorder="1" applyFont="1" applyFill="1" applyNumberFormat="1" fontId="3" fillId="0" borderId="151" numFmtId="0" xfId="0">
      <alignment horizontal="right" vertical="bottom" wrapText="0" shrinkToFit="0" textRotation="0" indent="1"/>
    </xf>
    <xf applyAlignment="1" applyBorder="1" applyFont="1" applyFill="1" applyNumberFormat="1" fontId="3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151" numFmtId="0" xfId="0">
      <alignment horizontal="right" vertical="bottom" wrapText="0" shrinkToFit="0" textRotation="0" indent="2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151" numFmtId="0" xfId="0">
      <alignment horizontal="right" vertical="bottom" wrapText="0" shrinkToFit="0" textRotation="0" indent="3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151" numFmtId="0" xfId="0">
      <alignment horizontal="right" vertical="bottom" wrapText="0" shrinkToFit="0" textRotation="0" indent="1"/>
    </xf>
    <xf applyAlignment="1" applyBorder="1" applyFont="1" applyFill="1" applyNumberFormat="1" fontId="3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151" numFmtId="0" xfId="0">
      <alignment horizontal="right" vertical="bottom" wrapText="0" shrinkToFit="0" textRotation="0" indent="0"/>
    </xf>
    <xf applyAlignment="1" applyBorder="1" applyFont="1" applyFill="1" applyNumberFormat="1" fontId="3" fillId="0" borderId="152" numFmtId="0" xfId="0">
      <alignment horizontal="right" vertical="bottom" wrapText="0" shrinkToFit="0" textRotation="0" indent="0"/>
    </xf>
    <xf applyAlignment="1" applyBorder="1" applyFont="1" applyFill="1" applyNumberFormat="1" fontId="3" fillId="0" borderId="9" numFmtId="0" xfId="0">
      <alignment horizontal="general" vertical="bottom" wrapText="0" shrinkToFit="0" textRotation="0" indent="0"/>
    </xf>
    <xf applyAlignment="1" applyBorder="1" applyFont="1" applyFill="1" applyNumberFormat="1" fontId="3" fillId="0" borderId="9" numFmtId="10" xfId="0">
      <alignment horizontal="general" vertical="bottom" wrapText="0" shrinkToFit="0" textRotation="0" indent="0"/>
    </xf>
    <xf applyAlignment="1" applyBorder="1" applyFont="1" applyFill="1" applyNumberFormat="1" fontId="3" fillId="0" borderId="9" numFmtId="4" xfId="0">
      <alignment horizontal="general" vertical="bottom" wrapText="0" shrinkToFit="0" textRotation="0" indent="0"/>
    </xf>
    <xf applyAlignment="1" applyBorder="1" applyFont="1" applyFill="1" applyNumberFormat="1" fontId="0" fillId="0" borderId="153" numFmtId="0" xfId="0">
      <alignment horizontal="general" vertical="bottom" wrapText="0" shrinkToFit="0" textRotation="0" indent="0"/>
    </xf>
    <xf applyAlignment="1" applyBorder="1" applyFont="1" applyFill="1" applyNumberFormat="1" fontId="0" fillId="0" borderId="154" numFmtId="0" xfId="0">
      <alignment horizontal="general" vertical="bottom" wrapText="0" shrinkToFit="0" textRotation="0" indent="0"/>
    </xf>
    <xf applyAlignment="1" applyBorder="1" applyFont="1" applyFill="1" applyNumberFormat="1" fontId="0" fillId="0" borderId="154" numFmtId="1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155" numFmtId="0" xfId="0">
      <alignment horizontal="general" vertical="bottom" wrapText="0" shrinkToFit="0" textRotation="0" indent="0"/>
    </xf>
    <xf applyAlignment="1" applyBorder="1" applyFont="1" applyFill="1" applyNumberFormat="1" fontId="0" fillId="2" borderId="156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156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center" wrapText="1" shrinkToFit="0" textRotation="0" indent="0"/>
    </xf>
    <xf applyAlignment="1" applyBorder="1" applyFont="1" applyFill="1" applyNumberFormat="1" fontId="3" fillId="2" borderId="157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0" xfId="0">
      <alignment horizontal="center" vertical="center" wrapText="0" shrinkToFit="0" textRotation="0" indent="0"/>
    </xf>
    <xf applyAlignment="1" applyBorder="1" applyFont="1" applyFill="1" applyNumberFormat="1" fontId="3" fillId="2" borderId="6" numFmtId="0" xfId="0">
      <alignment horizontal="general" vertical="center" wrapText="0" shrinkToFit="0" textRotation="0" indent="0"/>
    </xf>
    <xf applyAlignment="1" applyBorder="1" applyFont="1" applyFill="1" applyNumberFormat="1" fontId="3" fillId="2" borderId="6" numFmtId="0" xfId="0">
      <alignment horizontal="center" vertical="center" wrapText="1" shrinkToFit="0" textRotation="0" indent="0"/>
    </xf>
    <xf applyAlignment="1" applyBorder="1" applyFont="1" applyFill="1" applyNumberFormat="1" fontId="3" fillId="2" borderId="6" numFmtId="2" xfId="0">
      <alignment horizontal="center" vertical="center" wrapText="1" shrinkToFit="0" textRotation="0" indent="0"/>
    </xf>
    <xf applyAlignment="1" applyBorder="1" applyFont="1" applyFill="1" applyNumberFormat="1" fontId="3" fillId="2" borderId="6" numFmtId="10" xfId="0">
      <alignment horizontal="center" vertical="center" wrapText="1" shrinkToFit="0" textRotation="0" indent="0"/>
    </xf>
    <xf applyAlignment="1" applyBorder="1" applyFont="1" applyFill="1" applyNumberFormat="1" fontId="3" fillId="0" borderId="157" numFmtId="0" xfId="0">
      <alignment horizontal="right" vertical="bottom" wrapText="0" shrinkToFit="0" textRotation="0" indent="0"/>
    </xf>
    <xf applyAlignment="1" applyBorder="1" applyFont="1" applyFill="1" applyNumberFormat="1" fontId="3" fillId="0" borderId="6" numFmtId="0" xfId="0">
      <alignment horizontal="general" vertical="bottom" wrapText="0" shrinkToFit="0" textRotation="0" indent="0"/>
    </xf>
    <xf applyAlignment="1" applyBorder="1" applyFont="1" applyFill="1" applyNumberFormat="1" fontId="3" fillId="0" borderId="6" numFmtId="2" xfId="0">
      <alignment horizontal="general" vertical="bottom" wrapText="0" shrinkToFit="0" textRotation="0" indent="0"/>
    </xf>
    <xf applyAlignment="1" applyBorder="1" applyFont="1" applyFill="1" applyNumberFormat="1" fontId="3" fillId="0" borderId="6" numFmtId="10" xfId="0">
      <alignment horizontal="general" vertical="bottom" wrapText="0" shrinkToFit="0" textRotation="0" indent="0"/>
    </xf>
    <xf applyAlignment="1" applyBorder="1" applyFont="1" applyFill="1" applyNumberFormat="1" fontId="3" fillId="0" borderId="6" numFmtId="4" xfId="0">
      <alignment horizontal="general" vertical="bottom" wrapText="0" shrinkToFit="0" textRotation="0" indent="0"/>
    </xf>
    <xf applyAlignment="1" applyBorder="1" applyFont="1" applyFill="1" applyNumberFormat="1" fontId="3" fillId="0" borderId="158" numFmtId="0" xfId="0">
      <alignment horizontal="right" vertical="bottom" wrapText="0" shrinkToFit="0" textRotation="0" indent="1"/>
    </xf>
    <xf applyAlignment="1" applyBorder="1" applyFont="1" applyFill="1" applyNumberFormat="1" fontId="3" fillId="0" borderId="0" numFmtId="2" xfId="0">
      <alignment horizontal="general" vertical="bottom" wrapText="0" shrinkToFit="0" textRotation="0" indent="0"/>
    </xf>
    <xf applyAlignment="1" applyBorder="1" applyFont="1" applyFill="1" applyNumberFormat="1" fontId="3" fillId="0" borderId="0" numFmtId="10" xfId="0">
      <alignment horizontal="general" vertical="bottom" wrapText="0" shrinkToFit="0" textRotation="0" indent="0"/>
    </xf>
    <xf applyAlignment="1" applyBorder="1" applyFont="1" applyFill="1" applyNumberFormat="1" fontId="3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158" numFmtId="0" xfId="0">
      <alignment horizontal="right" vertical="bottom" wrapText="0" shrinkToFit="0" textRotation="0" indent="2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3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158" numFmtId="0" xfId="0">
      <alignment horizontal="right" vertical="bottom" wrapText="0" shrinkToFit="0" textRotation="0" indent="0"/>
    </xf>
    <xf applyAlignment="1" applyBorder="1" applyFont="1" applyFill="1" applyNumberFormat="1" fontId="0" fillId="0" borderId="159" numFmtId="0" xfId="0">
      <alignment horizontal="general" vertical="bottom" wrapText="0" shrinkToFit="0" textRotation="0" indent="0"/>
    </xf>
    <xf applyAlignment="1" applyBorder="1" applyFont="1" applyFill="1" applyNumberFormat="1" fontId="0" fillId="0" borderId="160" numFmtId="0" xfId="0">
      <alignment horizontal="general" vertical="bottom" wrapText="0" shrinkToFit="0" textRotation="0" indent="0"/>
    </xf>
    <xf applyAlignment="1" applyBorder="1" applyFont="1" applyFill="1" applyNumberFormat="1" fontId="0" fillId="0" borderId="160" numFmtId="2" xfId="0">
      <alignment horizontal="general" vertical="bottom" wrapText="0" shrinkToFit="0" textRotation="0" indent="0"/>
    </xf>
    <xf applyAlignment="1" applyBorder="1" applyFont="1" applyFill="1" applyNumberFormat="1" fontId="0" fillId="0" borderId="160" numFmtId="10" xfId="0">
      <alignment horizontal="general" vertical="bottom" wrapText="0" shrinkToFit="0" textRotation="0" indent="0"/>
    </xf>
    <xf applyAlignment="1" applyBorder="1" applyFont="1" applyFill="1" applyNumberFormat="1" fontId="0" fillId="0" borderId="160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161" numFmtId="0" xfId="0">
      <alignment horizontal="general" vertical="bottom" wrapText="0" shrinkToFit="0" textRotation="0" indent="0"/>
    </xf>
    <xf applyAlignment="1" applyBorder="1" applyFont="1" applyFill="1" applyNumberFormat="1" fontId="0" fillId="2" borderId="162" numFmtId="100" xfId="0">
      <alignment horizontal="right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162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108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center" wrapText="1" shrinkToFit="0" textRotation="0" indent="0"/>
    </xf>
    <xf applyAlignment="1" applyBorder="1" applyFont="1" applyFill="1" applyNumberFormat="1" fontId="3" fillId="2" borderId="163" numFmtId="0" xfId="0">
      <alignment horizontal="center" vertical="center" wrapText="1" shrinkToFit="0" textRotation="0" indent="0"/>
    </xf>
    <xf applyAlignment="1" applyBorder="1" applyFont="1" applyFill="1" applyNumberFormat="1" fontId="3" fillId="2" borderId="6" numFmtId="0" xfId="0">
      <alignment horizontal="center" vertical="center" wrapText="1" shrinkToFit="0" textRotation="0" indent="0"/>
    </xf>
    <xf applyAlignment="1" applyBorder="1" applyFont="1" applyFill="1" applyNumberFormat="1" fontId="3" fillId="2" borderId="6" numFmtId="0" xfId="0">
      <alignment horizontal="general" vertical="center" wrapText="1" shrinkToFit="0" textRotation="0" indent="0"/>
    </xf>
    <xf applyAlignment="1" applyBorder="1" applyFont="1" applyFill="1" applyNumberFormat="1" fontId="3" fillId="2" borderId="6" numFmtId="0" xfId="0">
      <alignment horizontal="general" vertical="center" wrapText="0" shrinkToFit="0" textRotation="0" indent="0"/>
    </xf>
    <xf applyAlignment="1" applyBorder="1" applyFont="1" applyFill="1" applyNumberFormat="1" fontId="3" fillId="2" borderId="6" numFmtId="2" xfId="0">
      <alignment horizontal="center" vertical="center" wrapText="1" shrinkToFit="0" textRotation="0" indent="0"/>
    </xf>
    <xf applyAlignment="1" applyBorder="1" applyFont="1" applyFill="1" applyNumberFormat="1" fontId="3" fillId="2" borderId="6" numFmtId="10" xfId="0">
      <alignment horizontal="center" vertical="center" wrapText="1" shrinkToFit="0" textRotation="0" indent="0"/>
    </xf>
    <xf applyAlignment="1" applyBorder="1" applyFont="1" applyFill="1" applyNumberFormat="1" fontId="3" fillId="0" borderId="163" numFmtId="0" xfId="0">
      <alignment horizontal="right" vertical="bottom" wrapText="0" shrinkToFit="0" textRotation="0" indent="0"/>
    </xf>
    <xf applyAlignment="1" applyBorder="1" applyFont="1" applyFill="1" applyNumberFormat="1" fontId="3" fillId="0" borderId="6" numFmtId="0" xfId="0">
      <alignment horizontal="general" vertical="bottom" wrapText="0" shrinkToFit="0" textRotation="0" indent="0"/>
    </xf>
    <xf applyAlignment="1" applyBorder="1" applyFont="1" applyFill="1" applyNumberFormat="1" fontId="3" fillId="0" borderId="6" numFmtId="2" xfId="0">
      <alignment horizontal="general" vertical="bottom" wrapText="0" shrinkToFit="0" textRotation="0" indent="0"/>
    </xf>
    <xf applyAlignment="1" applyBorder="1" applyFont="1" applyFill="1" applyNumberFormat="1" fontId="3" fillId="0" borderId="6" numFmtId="10" xfId="0">
      <alignment horizontal="general" vertical="bottom" wrapText="0" shrinkToFit="0" textRotation="0" indent="0"/>
    </xf>
    <xf applyAlignment="1" applyBorder="1" applyFont="1" applyFill="1" applyNumberFormat="1" fontId="3" fillId="0" borderId="6" numFmtId="4" xfId="0">
      <alignment horizontal="general" vertical="bottom" wrapText="0" shrinkToFit="0" textRotation="0" indent="0"/>
    </xf>
    <xf applyAlignment="1" applyBorder="1" applyFont="1" applyFill="1" applyNumberFormat="1" fontId="3" fillId="0" borderId="164" numFmtId="0" xfId="0">
      <alignment horizontal="right" vertical="bottom" wrapText="0" shrinkToFit="0" textRotation="0" indent="1"/>
    </xf>
    <xf applyAlignment="1" applyBorder="1" applyFont="1" applyFill="1" applyNumberFormat="1" fontId="3" fillId="0" borderId="0" numFmtId="2" xfId="0">
      <alignment horizontal="general" vertical="bottom" wrapText="0" shrinkToFit="0" textRotation="0" indent="0"/>
    </xf>
    <xf applyAlignment="1" applyBorder="1" applyFont="1" applyFill="1" applyNumberFormat="1" fontId="3" fillId="0" borderId="0" numFmtId="10" xfId="0">
      <alignment horizontal="general" vertical="bottom" wrapText="0" shrinkToFit="0" textRotation="0" indent="0"/>
    </xf>
    <xf applyAlignment="1" applyBorder="1" applyFont="1" applyFill="1" applyNumberFormat="1" fontId="3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164" numFmtId="0" xfId="0">
      <alignment horizontal="right" vertical="bottom" wrapText="0" shrinkToFit="0" textRotation="0" indent="2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9" xfId="0">
      <alignment horizontal="right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3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164" numFmtId="0" xfId="0">
      <alignment horizontal="right" vertical="bottom" wrapText="0" shrinkToFit="0" textRotation="0" indent="0"/>
    </xf>
    <xf applyAlignment="1" applyBorder="1" applyFont="1" applyFill="1" applyNumberFormat="1" fontId="0" fillId="0" borderId="165" numFmtId="0" xfId="0">
      <alignment horizontal="general" vertical="bottom" wrapText="0" shrinkToFit="0" textRotation="0" indent="0"/>
    </xf>
    <xf applyAlignment="1" applyBorder="1" applyFont="1" applyFill="1" applyNumberFormat="1" fontId="0" fillId="0" borderId="166" numFmtId="0" xfId="0">
      <alignment horizontal="general" vertical="bottom" wrapText="0" shrinkToFit="0" textRotation="0" indent="0"/>
    </xf>
    <xf applyAlignment="1" applyBorder="1" applyFont="1" applyFill="1" applyNumberFormat="1" fontId="0" fillId="0" borderId="166" numFmtId="2" xfId="0">
      <alignment horizontal="general" vertical="bottom" wrapText="0" shrinkToFit="0" textRotation="0" indent="0"/>
    </xf>
    <xf applyAlignment="1" applyBorder="1" applyFont="1" applyFill="1" applyNumberFormat="1" fontId="0" fillId="0" borderId="166" numFmtId="10" xfId="0">
      <alignment horizontal="general" vertical="bottom" wrapText="0" shrinkToFit="0" textRotation="0" indent="0"/>
    </xf>
    <xf applyAlignment="1" applyBorder="1" applyFont="1" applyFill="1" applyNumberFormat="1" fontId="0" fillId="0" borderId="166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5" fillId="0" borderId="0" numFmtId="0" xfId="0">
      <alignment horizontal="right" vertical="bottom" wrapText="0" shrinkToFit="0" textRotation="0" indent="1"/>
    </xf>
    <xf applyAlignment="1" applyBorder="1" applyFont="1" applyFill="1" applyNumberFormat="1" fontId="13" fillId="0" borderId="0" numFmtId="0" xfId="0">
      <alignment horizontal="general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9" xfId="0">
      <alignment horizontal="general" vertical="bottom" wrapText="0" shrinkToFit="0" textRotation="0" indent="0"/>
    </xf>
    <xf applyAlignment="1" applyBorder="1" applyFont="1" applyFill="1" applyNumberFormat="1" fontId="14" fillId="0" borderId="167" numFmtId="0" xfId="0">
      <alignment horizontal="right" vertical="bottom" wrapText="0" shrinkToFit="0" textRotation="0" indent="0"/>
    </xf>
    <xf applyAlignment="1" applyBorder="1" applyFont="1" applyFill="1" applyNumberFormat="1" fontId="15" fillId="0" borderId="167" numFmtId="105" xfId="0">
      <alignment horizontal="center" vertical="bottom" wrapText="1" shrinkToFit="0" textRotation="0" indent="0"/>
    </xf>
    <xf applyAlignment="1" applyBorder="1" applyFont="1" applyFill="1" applyNumberFormat="1" fontId="15" fillId="0" borderId="167" numFmtId="0" xfId="0">
      <alignment horizontal="center" vertical="bottom" wrapText="1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14" fillId="0" borderId="168" numFmtId="0" xfId="0">
      <alignment horizontal="right" vertical="bottom" wrapText="0" shrinkToFit="0" textRotation="0" indent="0"/>
    </xf>
    <xf applyAlignment="1" applyBorder="1" applyFont="1" applyFill="1" applyNumberFormat="1" fontId="16" fillId="0" borderId="168" numFmtId="105" xfId="0">
      <alignment horizontal="center" vertical="bottom" wrapText="0" shrinkToFit="0" textRotation="0" indent="0"/>
    </xf>
    <xf applyAlignment="1" applyBorder="1" applyFont="1" applyFill="1" applyNumberFormat="1" fontId="16" fillId="0" borderId="168" numFmtId="0" xfId="0">
      <alignment horizontal="center" vertical="bottom" wrapText="0" shrinkToFit="0" textRotation="0" indent="0"/>
    </xf>
    <xf applyAlignment="1" applyBorder="1" applyFont="1" applyFill="1" applyNumberFormat="1" fontId="14" fillId="0" borderId="0" numFmtId="0" xfId="0">
      <alignment horizontal="right" vertical="bottom" wrapText="0" shrinkToFit="0" textRotation="0" indent="0"/>
    </xf>
    <xf applyAlignment="1" applyBorder="1" applyFont="1" applyFill="1" applyNumberFormat="1" fontId="16" fillId="0" borderId="0" numFmtId="105" xfId="0">
      <alignment horizontal="center" vertical="bottom" wrapText="0" shrinkToFit="0" textRotation="0" indent="0"/>
    </xf>
    <xf applyAlignment="1" applyBorder="1" applyFont="1" applyFill="1" applyNumberFormat="1" fontId="16" fillId="0" borderId="0" numFmtId="0" xfId="0">
      <alignment horizontal="center" vertical="bottom" wrapText="0" shrinkToFit="0" textRotation="0" indent="0"/>
    </xf>
    <xf applyAlignment="1" applyBorder="1" applyFont="1" applyFill="1" applyNumberFormat="1" fontId="15" fillId="0" borderId="167" numFmtId="0" xfId="0">
      <alignment horizontal="right" vertical="bottom" wrapText="0" shrinkToFit="0" textRotation="0" indent="0"/>
    </xf>
    <xf applyAlignment="1" applyBorder="1" applyFont="1" applyFill="1" applyNumberFormat="1" fontId="14" fillId="0" borderId="167" numFmtId="105" xfId="0">
      <alignment horizontal="general" vertical="bottom" wrapText="0" shrinkToFit="0" textRotation="0" indent="0"/>
    </xf>
    <xf applyAlignment="1" applyBorder="1" applyFont="1" applyFill="1" applyNumberFormat="1" fontId="14" fillId="0" borderId="167" numFmtId="0" xfId="0">
      <alignment horizontal="general" vertical="bottom" wrapText="0" shrinkToFit="0" textRotation="0" indent="0"/>
    </xf>
    <xf applyAlignment="1" applyBorder="1" applyFont="1" applyFill="1" applyNumberFormat="1" fontId="14" fillId="0" borderId="169" numFmtId="0" xfId="0">
      <alignment horizontal="right" vertical="bottom" wrapText="0" shrinkToFit="0" textRotation="0" indent="0"/>
    </xf>
    <xf applyAlignment="1" applyBorder="1" applyFont="1" applyFill="1" applyNumberFormat="1" fontId="14" fillId="0" borderId="169" numFmtId="105" xfId="0">
      <alignment horizontal="right" vertical="bottom" wrapText="0" shrinkToFit="0" textRotation="0" indent="1"/>
    </xf>
    <xf applyAlignment="1" applyBorder="1" applyFont="1" applyFill="1" applyNumberFormat="1" fontId="14" fillId="0" borderId="169" numFmtId="110" xfId="0">
      <alignment horizontal="right" vertical="bottom" wrapText="0" shrinkToFit="0" textRotation="0" indent="1"/>
    </xf>
    <xf applyAlignment="1" applyBorder="1" applyFont="1" applyFill="1" applyNumberFormat="1" fontId="14" fillId="0" borderId="170" numFmtId="0" xfId="0">
      <alignment horizontal="right" vertical="bottom" wrapText="0" shrinkToFit="0" textRotation="0" indent="0"/>
    </xf>
    <xf applyAlignment="1" applyBorder="1" applyFont="1" applyFill="1" applyNumberFormat="1" fontId="14" fillId="0" borderId="170" numFmtId="105" xfId="0">
      <alignment horizontal="right" vertical="bottom" wrapText="0" shrinkToFit="0" textRotation="0" indent="1"/>
    </xf>
    <xf applyAlignment="1" applyBorder="1" applyFont="1" applyFill="1" applyNumberFormat="1" fontId="14" fillId="0" borderId="170" numFmtId="110" xfId="0">
      <alignment horizontal="right" vertical="bottom" wrapText="0" shrinkToFit="0" textRotation="0" indent="1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14" fillId="0" borderId="171" numFmtId="0" xfId="0">
      <alignment horizontal="right" vertical="bottom" wrapText="0" shrinkToFit="0" textRotation="0" indent="0"/>
    </xf>
    <xf applyAlignment="1" applyBorder="1" applyFont="1" applyFill="1" applyNumberFormat="1" fontId="14" fillId="0" borderId="171" numFmtId="105" xfId="0">
      <alignment horizontal="right" vertical="bottom" wrapText="0" shrinkToFit="0" textRotation="0" indent="1"/>
    </xf>
    <xf applyAlignment="1" applyBorder="1" applyFont="1" applyFill="1" applyNumberFormat="1" fontId="14" fillId="0" borderId="171" numFmtId="110" xfId="0">
      <alignment horizontal="right" vertical="bottom" wrapText="0" shrinkToFit="0" textRotation="0" indent="1"/>
    </xf>
    <xf applyAlignment="1" applyBorder="1" applyFont="1" applyFill="1" applyNumberFormat="1" fontId="15" fillId="0" borderId="172" numFmtId="0" xfId="0">
      <alignment horizontal="right" vertical="bottom" wrapText="0" shrinkToFit="0" textRotation="0" indent="0"/>
    </xf>
    <xf applyAlignment="1" applyBorder="1" applyFont="1" applyFill="1" applyNumberFormat="1" fontId="15" fillId="0" borderId="172" numFmtId="105" xfId="0">
      <alignment horizontal="right" vertical="bottom" wrapText="0" shrinkToFit="0" textRotation="0" indent="1"/>
    </xf>
    <xf applyAlignment="1" applyBorder="1" applyFont="1" applyFill="1" applyNumberFormat="1" fontId="15" fillId="0" borderId="172" numFmtId="0" xfId="0">
      <alignment horizontal="general" vertical="bottom" wrapText="0" shrinkToFit="0" textRotation="0" indent="0"/>
    </xf>
    <xf applyAlignment="1" applyBorder="1" applyFont="1" applyFill="1" applyNumberFormat="1" fontId="14" fillId="0" borderId="0" numFmtId="105" xfId="0">
      <alignment horizontal="general" vertical="bottom" wrapText="0" shrinkToFit="0" textRotation="0" indent="0"/>
    </xf>
    <xf applyAlignment="1" applyBorder="1" applyFont="1" applyFill="1" applyNumberFormat="1" fontId="14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173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</xf>
    <xf applyAlignment="1" applyBorder="1" applyFont="1" applyFill="1" applyNumberFormat="1" fontId="0" fillId="0" borderId="0" numFmtId="0" xfId="0">
      <alignment horizontal="right" vertical="bottom" wrapText="1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3" Type="http://schemas.openxmlformats.org/officeDocument/2006/relationships/styles" Target="styles.xml"/>
  <Relationship Id="rId32" Type="http://schemas.openxmlformats.org/officeDocument/2006/relationships/sharedStrings" Target="sharedStrings.xml"/>
  <Relationship Id="rId31" Type="http://schemas.openxmlformats.org/officeDocument/2006/relationships/worksheet" Target="worksheets/sheet31.xml"/>
  <Relationship Id="rId30" Type="http://schemas.openxmlformats.org/officeDocument/2006/relationships/worksheet" Target="worksheets/sheet30.xml"/>
  <Relationship Id="rId29" Type="http://schemas.openxmlformats.org/officeDocument/2006/relationships/worksheet" Target="worksheets/sheet29.xml"/>
  <Relationship Id="rId28" Type="http://schemas.openxmlformats.org/officeDocument/2006/relationships/worksheet" Target="worksheets/sheet28.xml"/>
  <Relationship Id="rId27" Type="http://schemas.openxmlformats.org/officeDocument/2006/relationships/worksheet" Target="worksheets/sheet27.xml"/>
  <Relationship Id="rId26" Type="http://schemas.openxmlformats.org/officeDocument/2006/relationships/worksheet" Target="worksheets/sheet26.xml"/>
  <Relationship Id="rId25" Type="http://schemas.openxmlformats.org/officeDocument/2006/relationships/worksheet" Target="worksheets/sheet25.xml"/>
  <Relationship Id="rId24" Type="http://schemas.openxmlformats.org/officeDocument/2006/relationships/worksheet" Target="worksheets/sheet24.xml"/>
  <Relationship Id="rId23" Type="http://schemas.openxmlformats.org/officeDocument/2006/relationships/worksheet" Target="worksheets/sheet23.xml"/>
  <Relationship Id="rId22" Type="http://schemas.openxmlformats.org/officeDocument/2006/relationships/worksheet" Target="worksheets/sheet22.xml"/>
  <Relationship Id="rId21" Type="http://schemas.openxmlformats.org/officeDocument/2006/relationships/worksheet" Target="worksheets/sheet21.xml"/>
  <Relationship Id="rId20" Type="http://schemas.openxmlformats.org/officeDocument/2006/relationships/worksheet" Target="worksheets/sheet20.xml"/>
  <Relationship Id="rId19" Type="http://schemas.openxmlformats.org/officeDocument/2006/relationships/worksheet" Target="worksheets/sheet19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49"/>
  <sheetViews>
    <sheetView workbookViewId="0" showGridLines="0" rightToLeft="1" tabSelected="1">
      <selection activeCell="D17" sqref="D17"/>
    </sheetView>
  </sheetViews>
  <sheetFormatPr defaultRowHeight="14.25"/>
  <cols>
    <col min="1" max="1" style="1" width="5.906494" customWidth="1"/>
    <col min="2" max="2" style="1" width="35.24954" customWidth="1"/>
    <col min="3" max="3" style="1" width="21.88675" customWidth="1"/>
    <col min="4" max="4" style="1" width="11.69245" customWidth="1"/>
    <col min="5" max="5" style="1" width="6.044255" customWidth="1"/>
    <col min="6" max="6" style="1" width="11.1414" customWidth="1"/>
    <col min="7" max="7" style="1" width="6.044255" customWidth="1"/>
    <col min="8" max="256" style="1"/>
  </cols>
  <sheetData>
    <row r="3" spans="1:256">
      <c r="B3" s="2" t="str">
        <v>דוח נכס בודד </v>
      </c>
      <c r="C3" s="2"/>
    </row>
    <row r="4" spans="1:256">
      <c r="B4" s="3" t="s">
        <v>0</v>
      </c>
      <c r="C4" s="3"/>
    </row>
    <row r="5" spans="1:256">
      <c r="B5" s="4" t="s">
        <v>1</v>
      </c>
      <c r="C5" s="4"/>
    </row>
    <row r="6" spans="1:256">
      <c r="B6" t="s">
        <v>2</v>
      </c>
      <c r="E6" s="5"/>
    </row>
    <row r="7" spans="1:256">
      <c r="B7" s="6" t="str">
        <v>סיכום נכסי הקופה</v>
      </c>
      <c r="C7" s="7"/>
      <c r="D7" s="8"/>
      <c r="E7" s="5"/>
    </row>
    <row r="8" spans="1:256">
      <c r="B8" s="9" t="s">
        <v>3</v>
      </c>
      <c r="C8" s="7"/>
      <c r="D8" s="8"/>
    </row>
    <row r="9" spans="1:256">
      <c r="B9" s="10"/>
      <c r="D9" s="8"/>
    </row>
    <row r="10" spans="1:256">
      <c r="B10" s="11" t="s">
        <v>4</v>
      </c>
      <c r="C10" s="7"/>
      <c r="D10" s="8"/>
    </row>
    <row r="11" spans="1:256">
      <c r="B11" s="12" t="s">
        <v>5</v>
      </c>
      <c r="C11" s="13"/>
      <c r="D11" s="14"/>
    </row>
    <row r="12" spans="1:256">
      <c r="B12" s="15" t="s">
        <v>6</v>
      </c>
      <c r="C12" s="13"/>
      <c r="D12" s="14"/>
    </row>
    <row r="13" spans="1:256">
      <c r="B13" s="16" t="s">
        <v>7</v>
      </c>
      <c r="C13" s="13"/>
      <c r="D13" s="14"/>
    </row>
    <row r="14" spans="1:256">
      <c r="A14" s="17"/>
      <c r="B14" s="18" t="s">
        <v>8</v>
      </c>
      <c r="C14" s="19"/>
      <c r="D14" s="20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</row>
    <row r="15" spans="1:256">
      <c r="B15" s="21" t="s">
        <v>9</v>
      </c>
      <c r="C15" s="13"/>
      <c r="D15" s="14"/>
    </row>
    <row r="16" spans="1:256">
      <c r="B16" s="22" t="s">
        <v>10</v>
      </c>
      <c r="C16" s="13"/>
      <c r="D16" s="14"/>
    </row>
    <row r="17" spans="1:256">
      <c r="B17" s="23" t="s">
        <v>11</v>
      </c>
      <c r="C17" s="13"/>
      <c r="D17" s="14"/>
    </row>
    <row r="18" spans="1:256">
      <c r="B18" s="24" t="s">
        <v>12</v>
      </c>
      <c r="C18" s="13"/>
      <c r="D18" s="14"/>
    </row>
    <row r="19" spans="1:256">
      <c r="B19" s="25" t="s">
        <v>13</v>
      </c>
      <c r="C19" s="13"/>
      <c r="D19" s="14"/>
    </row>
    <row r="20" spans="1:256">
      <c r="B20" s="26" t="s">
        <v>14</v>
      </c>
      <c r="C20" s="13"/>
      <c r="D20" s="14"/>
    </row>
    <row r="21" spans="1:256">
      <c r="B21" s="27"/>
      <c r="D21" s="8"/>
    </row>
    <row r="22" spans="1:256">
      <c r="B22" s="11" t="s">
        <v>15</v>
      </c>
      <c r="C22" s="7"/>
      <c r="D22" s="8"/>
    </row>
    <row r="23" spans="1:256">
      <c r="B23" s="28" t="s">
        <v>5</v>
      </c>
      <c r="C23" s="13"/>
      <c r="D23" s="14"/>
    </row>
    <row r="24" spans="1:256">
      <c r="B24" s="29" t="s">
        <v>6</v>
      </c>
      <c r="C24" s="13"/>
      <c r="D24" s="14"/>
    </row>
    <row r="25" spans="1:256">
      <c r="B25" s="30" t="s">
        <v>7</v>
      </c>
      <c r="C25" s="13"/>
      <c r="D25" s="14"/>
    </row>
    <row r="26" spans="1:256">
      <c r="B26" s="31" t="s">
        <v>8</v>
      </c>
      <c r="C26" s="13"/>
      <c r="D26" s="14"/>
    </row>
    <row r="27" spans="1:256">
      <c r="B27" s="32" t="s">
        <v>16</v>
      </c>
      <c r="C27" s="13"/>
      <c r="D27" s="14"/>
    </row>
    <row r="28" spans="1:256">
      <c r="B28" s="33" t="s">
        <v>17</v>
      </c>
      <c r="C28" s="13"/>
      <c r="D28" s="14"/>
    </row>
    <row r="29" spans="1:256">
      <c r="B29" s="34" t="s">
        <v>18</v>
      </c>
      <c r="C29" s="13"/>
      <c r="D29" s="14"/>
    </row>
    <row r="30" spans="1:256">
      <c r="B30" s="35" t="s">
        <v>19</v>
      </c>
      <c r="C30" s="13"/>
      <c r="D30" s="14"/>
    </row>
    <row r="31" spans="1:256">
      <c r="B31" s="36" t="s">
        <v>20</v>
      </c>
      <c r="C31" s="13"/>
      <c r="D31" s="14"/>
    </row>
    <row r="32" spans="1:256">
      <c r="B32" s="27"/>
      <c r="C32" s="7"/>
      <c r="D32" s="8"/>
    </row>
    <row r="33" spans="1:256">
      <c r="B33" s="37" t="s">
        <v>21</v>
      </c>
      <c r="C33" s="7"/>
      <c r="D33" s="8"/>
    </row>
    <row r="34" spans="1:256">
      <c r="B34" s="27"/>
      <c r="C34" s="7"/>
      <c r="D34" s="8"/>
    </row>
    <row r="35" spans="1:256">
      <c r="B35" s="38" t="s">
        <v>22</v>
      </c>
      <c r="C35" s="7"/>
      <c r="D35" s="8"/>
    </row>
    <row r="36" spans="1:256">
      <c r="B36" s="27"/>
      <c r="C36" s="7"/>
      <c r="D36" s="8"/>
    </row>
    <row r="37" spans="1:256">
      <c r="B37" s="39" t="s">
        <v>23</v>
      </c>
      <c r="C37" s="7"/>
      <c r="D37" s="8"/>
    </row>
    <row r="38" spans="1:256">
      <c r="B38" s="10"/>
      <c r="C38" s="7"/>
      <c r="D38" s="8"/>
    </row>
    <row r="39" spans="1:256">
      <c r="B39" s="40" t="s">
        <v>24</v>
      </c>
      <c r="C39" s="7"/>
      <c r="D39" s="8"/>
    </row>
    <row r="40" spans="1:256">
      <c r="B40" s="10"/>
      <c r="C40" s="7"/>
      <c r="D40" s="8"/>
    </row>
    <row r="41" spans="1:256">
      <c r="B41" s="11" t="s">
        <v>25</v>
      </c>
      <c r="C41" s="7"/>
      <c r="D41" s="8"/>
    </row>
    <row r="42" spans="1:256">
      <c r="B42" s="41" t="str">
        <v>אג"ח קונצרני לא סחיר</v>
      </c>
      <c r="C42" s="13"/>
      <c r="D42" s="14"/>
    </row>
    <row r="43" spans="1:256">
      <c r="B43" s="42" t="str">
        <v>מסגרות אשראי מנוצלות ללווים</v>
      </c>
      <c r="C43" s="13"/>
      <c r="D43" s="14"/>
    </row>
    <row r="44" spans="1:256">
      <c r="D44" s="8"/>
    </row>
    <row r="45" spans="1:256">
      <c r="B45" s="43" t="s">
        <v>26</v>
      </c>
      <c r="C45" s="7"/>
      <c r="D45" s="8"/>
    </row>
    <row r="46" spans="1:256">
      <c r="D46" s="8"/>
    </row>
    <row r="47" spans="1:256">
      <c r="D47" s="8"/>
    </row>
    <row r="48" spans="1:256">
      <c r="D48" s="8"/>
    </row>
    <row r="49" spans="1:256">
      <c r="D49" s="8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23" location="'31'!A1"/>
    <hyperlink ref="B7" location="'10'!A1"/>
    <hyperlink ref="B18" location="'20'!A1"/>
    <hyperlink ref="B30" location="'38'!A1"/>
    <hyperlink ref="B28" location="'36'!A1"/>
    <hyperlink ref="B33" location="'42'!A1"/>
    <hyperlink ref="B25" location="'33'!A1"/>
    <hyperlink ref="B12" location="'14'!A1"/>
    <hyperlink ref="B14" location="'16'!A1"/>
    <hyperlink ref="B26" location="'34'!A1"/>
    <hyperlink ref="B8" location="'11'!A1"/>
    <hyperlink ref="B20" location="'22'!A1"/>
    <hyperlink ref="B24" location="'32'!A1"/>
    <hyperlink ref="B13" location="'15'!A1"/>
    <hyperlink ref="B42" location="'52'!A1"/>
    <hyperlink ref="B37" location="'44'!A1"/>
    <hyperlink ref="B15" location="'17'!A1"/>
    <hyperlink ref="B16" location="'18'!A1"/>
    <hyperlink ref="B27" location="'35'!A1"/>
    <hyperlink ref="B45" location="'54'!A1"/>
    <hyperlink ref="B29" location="'37'!A1"/>
    <hyperlink ref="B11" location="'13'!A1"/>
    <hyperlink ref="B17" location="'19'!A1"/>
    <hyperlink ref="B39" location="'51'!A1"/>
    <hyperlink ref="B31" location="'39'!A1"/>
    <hyperlink ref="B19" location="'21'!A1"/>
    <hyperlink ref="B35" location="'43'!A1"/>
    <hyperlink ref="B43" location="'53'!A1"/>
  </hyperlinks>
  <printOptions/>
  <pageMargins left="0.71" right="0.71" top="0.75" bottom="0.75" header="0.31" footer="0.31"/>
  <pageSetup blackAndWhite="0" cellComments="none" draft="0" errors="displayed" orientation="landscape" pageOrder="downThenOver" paperSize="9" scale="100" useFirstPageNumber="0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35"/>
  <sheetViews>
    <sheetView topLeftCell="C10" workbookViewId="0" showGridLines="0" rightToLeft="1">
      <selection activeCell="L33" sqref="L33"/>
    </sheetView>
  </sheetViews>
  <sheetFormatPr defaultRowHeight="14.25"/>
  <cols>
    <col min="1" max="1" style="340" width="3.840082" customWidth="1"/>
    <col min="2" max="2" style="340" width="26.29509" customWidth="1"/>
    <col min="3" max="3" style="340" width="17.06512" customWidth="1"/>
    <col min="4" max="4" style="340" width="26.70838" customWidth="1"/>
    <col min="5" max="5" style="340" width="18.85601" customWidth="1"/>
    <col min="6" max="6" style="340" width="12.24349" customWidth="1"/>
    <col min="7" max="7" style="340" width="13.6211" customWidth="1"/>
    <col min="8" max="8" style="340" width="13.75886" customWidth="1"/>
    <col min="9" max="9" style="340" width="16.10079" customWidth="1"/>
    <col min="10" max="10" style="340" width="19.26929" customWidth="1"/>
    <col min="11" max="11" style="340" width="16.51408" customWidth="1"/>
    <col min="12" max="13" style="340" width="15.13647" customWidth="1"/>
    <col min="14" max="14" style="340" width="19.13153" customWidth="1"/>
    <col min="15" max="16" style="340" width="15.13647" customWidth="1"/>
    <col min="17" max="256" style="340"/>
  </cols>
  <sheetData>
    <row r="2" spans="1:256">
      <c r="B2" s="341" t="s">
        <v>27</v>
      </c>
      <c r="C2" s="341"/>
      <c r="D2" s="341"/>
      <c r="E2" s="341"/>
      <c r="F2" s="341"/>
      <c r="G2" s="341"/>
      <c r="H2" s="341"/>
      <c r="I2" s="341"/>
      <c r="J2" s="341"/>
      <c r="K2" s="341"/>
    </row>
    <row r="3" spans="1:256">
      <c r="B3" s="342" t="s">
        <v>28</v>
      </c>
      <c r="C3" s="342"/>
      <c r="D3" s="342"/>
      <c r="E3" s="342"/>
      <c r="F3" s="342"/>
      <c r="G3" s="342"/>
      <c r="H3" s="342"/>
      <c r="I3" s="342"/>
      <c r="J3" s="342"/>
      <c r="K3" s="342"/>
    </row>
    <row r="4" spans="1:256">
      <c r="B4" s="342" t="s">
        <v>1</v>
      </c>
      <c r="C4" s="342"/>
      <c r="D4" s="342"/>
      <c r="E4" s="342"/>
      <c r="F4" s="342"/>
      <c r="G4" s="342"/>
      <c r="H4" s="342"/>
      <c r="I4" s="342"/>
      <c r="J4" s="342"/>
      <c r="K4" s="342"/>
    </row>
    <row r="5" spans="1:256">
      <c r="B5" s="343" t="s">
        <v>29</v>
      </c>
    </row>
    <row r="6" spans="1:256">
      <c r="B6" s="344" t="s">
        <v>30</v>
      </c>
      <c r="C6" s="345">
        <v>41547</v>
      </c>
      <c r="E6" s="346" t="s">
        <v>4</v>
      </c>
    </row>
    <row r="7" spans="1:256">
      <c r="B7" s="344" t="s">
        <v>31</v>
      </c>
      <c r="C7" s="347" t="s">
        <v>32</v>
      </c>
      <c r="E7" s="346" t="s">
        <v>11</v>
      </c>
    </row>
    <row r="8" spans="1:256">
      <c r="B8" s="344" t="s">
        <v>33</v>
      </c>
      <c r="C8" s="347" t="s">
        <v>34</v>
      </c>
    </row>
    <row r="9" spans="1:256">
      <c r="B9" s="344" t="s">
        <v>35</v>
      </c>
      <c r="C9" s="347" t="s">
        <v>36</v>
      </c>
    </row>
    <row r="10" spans="1:256">
      <c r="B10" s="344" t="s">
        <v>37</v>
      </c>
      <c r="C10" s="347" t="s">
        <v>38</v>
      </c>
    </row>
    <row r="12" spans="1:256">
      <c r="A12" s="348"/>
      <c r="B12" s="349" t="s">
        <v>2</v>
      </c>
      <c r="C12" s="350" t="s">
        <v>82</v>
      </c>
      <c r="D12" s="350" t="s">
        <v>83</v>
      </c>
      <c r="E12" s="350" t="s">
        <v>106</v>
      </c>
      <c r="F12" s="351" t="s">
        <v>52</v>
      </c>
      <c r="G12" s="352" t="s">
        <v>88</v>
      </c>
      <c r="H12" s="352" t="s">
        <v>89</v>
      </c>
      <c r="I12" s="352" t="s">
        <v>90</v>
      </c>
      <c r="J12" s="352" t="s">
        <v>91</v>
      </c>
      <c r="K12" s="352" t="s">
        <v>40</v>
      </c>
      <c r="L12" s="348"/>
      <c r="M12" s="348"/>
      <c r="N12" s="348"/>
      <c r="O12" s="348"/>
      <c r="P12" s="348"/>
      <c r="Q12" s="348"/>
      <c r="R12" s="348"/>
      <c r="S12" s="348"/>
      <c r="T12" s="348"/>
      <c r="U12" s="348"/>
      <c r="V12" s="348"/>
      <c r="W12" s="348"/>
      <c r="X12" s="348"/>
      <c r="Y12" s="348"/>
      <c r="Z12" s="348"/>
      <c r="AA12" s="348"/>
      <c r="AB12" s="348"/>
      <c r="AC12" s="348"/>
      <c r="AD12" s="348"/>
      <c r="AE12" s="348"/>
      <c r="AF12" s="348"/>
      <c r="AG12" s="348"/>
      <c r="AH12" s="348"/>
      <c r="AI12" s="348"/>
      <c r="AJ12" s="348"/>
      <c r="AK12" s="348"/>
      <c r="AL12" s="348"/>
      <c r="AM12" s="348"/>
      <c r="AN12" s="348"/>
      <c r="AO12" s="348"/>
      <c r="AP12" s="348"/>
      <c r="AQ12" s="348"/>
      <c r="AR12" s="348"/>
      <c r="AS12" s="348"/>
      <c r="AT12" s="348"/>
      <c r="AU12" s="348"/>
      <c r="AV12" s="348"/>
      <c r="AW12" s="348"/>
      <c r="AX12" s="348"/>
      <c r="AY12" s="348"/>
      <c r="AZ12" s="348"/>
      <c r="BA12" s="348"/>
      <c r="BB12" s="348"/>
      <c r="BC12" s="348"/>
      <c r="BD12" s="348"/>
      <c r="BE12" s="348"/>
      <c r="BF12" s="348"/>
      <c r="BG12" s="348"/>
      <c r="BH12" s="348"/>
      <c r="BI12" s="348"/>
      <c r="BJ12" s="348"/>
      <c r="BK12" s="348"/>
      <c r="BL12" s="348"/>
      <c r="BM12" s="348"/>
      <c r="BN12" s="348"/>
      <c r="BO12" s="348"/>
      <c r="BP12" s="348"/>
      <c r="BQ12" s="348"/>
      <c r="BR12" s="348"/>
      <c r="BS12" s="348"/>
      <c r="BT12" s="348"/>
      <c r="BU12" s="348"/>
      <c r="BV12" s="348"/>
      <c r="BW12" s="348"/>
      <c r="BX12" s="348"/>
      <c r="BY12" s="348"/>
      <c r="BZ12" s="348"/>
      <c r="CA12" s="348"/>
      <c r="CB12" s="348"/>
      <c r="CC12" s="348"/>
      <c r="CD12" s="348"/>
      <c r="CE12" s="348"/>
      <c r="CF12" s="348"/>
      <c r="CG12" s="348"/>
      <c r="CH12" s="348"/>
      <c r="CI12" s="348"/>
      <c r="CJ12" s="348"/>
      <c r="CK12" s="348"/>
      <c r="CL12" s="348"/>
      <c r="CM12" s="348"/>
      <c r="CN12" s="348"/>
      <c r="CO12" s="348"/>
      <c r="CP12" s="348"/>
      <c r="CQ12" s="348"/>
      <c r="CR12" s="348"/>
      <c r="CS12" s="348"/>
      <c r="CT12" s="348"/>
      <c r="CU12" s="348"/>
      <c r="CV12" s="348"/>
      <c r="CW12" s="348"/>
      <c r="CX12" s="348"/>
      <c r="CY12" s="348"/>
      <c r="CZ12" s="348"/>
      <c r="DA12" s="348"/>
      <c r="DB12" s="348"/>
      <c r="DC12" s="348"/>
      <c r="DD12" s="348"/>
      <c r="DE12" s="348"/>
      <c r="DF12" s="348"/>
      <c r="DG12" s="348"/>
      <c r="DH12" s="348"/>
      <c r="DI12" s="348"/>
      <c r="DJ12" s="348"/>
      <c r="DK12" s="348"/>
      <c r="DL12" s="348"/>
      <c r="DM12" s="348"/>
      <c r="DN12" s="348"/>
      <c r="DO12" s="348"/>
      <c r="DP12" s="348"/>
      <c r="DQ12" s="348"/>
      <c r="DR12" s="348"/>
      <c r="DS12" s="348"/>
      <c r="DT12" s="348"/>
      <c r="DU12" s="348"/>
      <c r="DV12" s="348"/>
      <c r="DW12" s="348"/>
      <c r="DX12" s="348"/>
      <c r="DY12" s="348"/>
      <c r="DZ12" s="348"/>
      <c r="EA12" s="348"/>
      <c r="EB12" s="348"/>
      <c r="EC12" s="348"/>
      <c r="ED12" s="348"/>
      <c r="EE12" s="348"/>
      <c r="EF12" s="348"/>
      <c r="EG12" s="348"/>
      <c r="EH12" s="348"/>
      <c r="EI12" s="348"/>
      <c r="EJ12" s="348"/>
      <c r="EK12" s="348"/>
      <c r="EL12" s="348"/>
      <c r="EM12" s="348"/>
      <c r="EN12" s="348"/>
      <c r="EO12" s="348"/>
      <c r="EP12" s="348"/>
      <c r="EQ12" s="348"/>
      <c r="ER12" s="348"/>
      <c r="ES12" s="348"/>
      <c r="ET12" s="348"/>
      <c r="EU12" s="348"/>
      <c r="EV12" s="348"/>
      <c r="EW12" s="348"/>
      <c r="EX12" s="348"/>
      <c r="EY12" s="348"/>
      <c r="EZ12" s="348"/>
      <c r="FA12" s="348"/>
      <c r="FB12" s="348"/>
      <c r="FC12" s="348"/>
      <c r="FD12" s="348"/>
      <c r="FE12" s="348"/>
      <c r="FF12" s="348"/>
      <c r="FG12" s="348"/>
      <c r="FH12" s="348"/>
      <c r="FI12" s="348"/>
      <c r="FJ12" s="348"/>
      <c r="FK12" s="348"/>
      <c r="FL12" s="348"/>
      <c r="FM12" s="348"/>
      <c r="FN12" s="348"/>
      <c r="FO12" s="348"/>
      <c r="FP12" s="348"/>
      <c r="FQ12" s="348"/>
      <c r="FR12" s="348"/>
      <c r="FS12" s="348"/>
      <c r="FT12" s="348"/>
      <c r="FU12" s="348"/>
      <c r="FV12" s="348"/>
      <c r="FW12" s="348"/>
      <c r="FX12" s="348"/>
      <c r="FY12" s="348"/>
      <c r="FZ12" s="348"/>
      <c r="GA12" s="348"/>
      <c r="GB12" s="348"/>
      <c r="GC12" s="348"/>
      <c r="GD12" s="348"/>
      <c r="GE12" s="348"/>
      <c r="GF12" s="348"/>
      <c r="GG12" s="348"/>
      <c r="GH12" s="348"/>
      <c r="GI12" s="348"/>
      <c r="GJ12" s="348"/>
      <c r="GK12" s="348"/>
      <c r="GL12" s="348"/>
      <c r="GM12" s="348"/>
      <c r="GN12" s="348"/>
      <c r="GO12" s="348"/>
      <c r="GP12" s="348"/>
      <c r="GQ12" s="348"/>
      <c r="GR12" s="348"/>
      <c r="GS12" s="348"/>
      <c r="GT12" s="348"/>
      <c r="GU12" s="348"/>
      <c r="GV12" s="348"/>
      <c r="GW12" s="348"/>
      <c r="GX12" s="348"/>
      <c r="GY12" s="348"/>
      <c r="GZ12" s="348"/>
      <c r="HA12" s="348"/>
      <c r="HB12" s="348"/>
      <c r="HC12" s="348"/>
      <c r="HD12" s="348"/>
      <c r="HE12" s="348"/>
      <c r="HF12" s="348"/>
      <c r="HG12" s="348"/>
      <c r="HH12" s="348"/>
      <c r="HI12" s="348"/>
      <c r="HJ12" s="348"/>
      <c r="HK12" s="348"/>
      <c r="HL12" s="348"/>
      <c r="HM12" s="348"/>
      <c r="HN12" s="348"/>
      <c r="HO12" s="348"/>
      <c r="HP12" s="348"/>
      <c r="HQ12" s="348"/>
      <c r="HR12" s="348"/>
      <c r="HS12" s="348"/>
      <c r="HT12" s="348"/>
      <c r="HU12" s="348"/>
      <c r="HV12" s="348"/>
      <c r="HW12" s="348"/>
      <c r="HX12" s="348"/>
      <c r="HY12" s="348"/>
      <c r="HZ12" s="348"/>
      <c r="IA12" s="348"/>
      <c r="IB12" s="348"/>
      <c r="IC12" s="348"/>
      <c r="ID12" s="348"/>
      <c r="IE12" s="348"/>
      <c r="IF12" s="348"/>
      <c r="IG12" s="348"/>
      <c r="IH12" s="348"/>
      <c r="II12" s="348"/>
      <c r="IJ12" s="348"/>
      <c r="IK12" s="348"/>
      <c r="IL12" s="348"/>
      <c r="IM12" s="348"/>
      <c r="IN12" s="348"/>
      <c r="IO12" s="348"/>
      <c r="IP12" s="348"/>
      <c r="IQ12" s="348"/>
      <c r="IR12" s="348"/>
      <c r="IS12" s="348"/>
      <c r="IT12" s="348"/>
      <c r="IU12" s="348"/>
      <c r="IV12" s="348"/>
    </row>
    <row r="13" spans="1:256">
      <c r="B13" s="353" t="s">
        <v>4</v>
      </c>
      <c r="C13" s="354"/>
      <c r="D13" s="354"/>
      <c r="E13" s="354"/>
      <c r="F13" s="354"/>
      <c r="G13" s="355"/>
      <c r="H13" s="356"/>
      <c r="I13" s="354"/>
      <c r="J13" s="354"/>
      <c r="K13" s="354"/>
    </row>
    <row r="14" spans="1:256">
      <c r="B14" s="357" t="s">
        <v>11</v>
      </c>
      <c r="C14" s="346"/>
      <c r="D14" s="346"/>
      <c r="E14" s="346"/>
      <c r="F14" s="346"/>
      <c r="G14" s="358"/>
      <c r="H14" s="359"/>
      <c r="I14" s="346"/>
      <c r="J14" s="346"/>
      <c r="K14" s="346"/>
    </row>
    <row r="15" spans="1:256">
      <c r="A15" s="346"/>
      <c r="B15" s="360" t="s">
        <v>92</v>
      </c>
      <c r="C15" s="346"/>
      <c r="D15" s="346"/>
      <c r="E15" s="346"/>
      <c r="F15" s="346"/>
      <c r="G15" s="361"/>
      <c r="H15" s="362"/>
      <c r="M15" s="346"/>
      <c r="N15" s="346"/>
      <c r="O15" s="346"/>
      <c r="P15" s="346"/>
      <c r="Q15" s="346"/>
      <c r="R15" s="346"/>
      <c r="S15" s="346"/>
      <c r="T15" s="346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6"/>
      <c r="AJ15" s="346"/>
      <c r="AK15" s="346"/>
      <c r="AL15" s="346"/>
      <c r="AM15" s="346"/>
      <c r="AN15" s="346"/>
      <c r="AO15" s="346"/>
      <c r="AP15" s="346"/>
      <c r="AQ15" s="346"/>
      <c r="AR15" s="346"/>
      <c r="AS15" s="346"/>
      <c r="AT15" s="346"/>
      <c r="AU15" s="346"/>
      <c r="AV15" s="346"/>
      <c r="AW15" s="346"/>
      <c r="AX15" s="346"/>
      <c r="AY15" s="346"/>
      <c r="AZ15" s="346"/>
      <c r="BA15" s="346"/>
      <c r="BB15" s="346"/>
      <c r="BC15" s="346"/>
      <c r="BD15" s="346"/>
      <c r="BE15" s="346"/>
      <c r="BF15" s="346"/>
      <c r="BG15" s="346"/>
      <c r="BH15" s="346"/>
      <c r="BI15" s="346"/>
      <c r="BJ15" s="346"/>
      <c r="BK15" s="346"/>
      <c r="BL15" s="346"/>
      <c r="BM15" s="346"/>
      <c r="BN15" s="346"/>
      <c r="BO15" s="346"/>
      <c r="BP15" s="346"/>
      <c r="BQ15" s="346"/>
      <c r="BR15" s="346"/>
      <c r="BS15" s="346"/>
      <c r="BT15" s="346"/>
      <c r="BU15" s="346"/>
      <c r="BV15" s="346"/>
      <c r="BW15" s="346"/>
      <c r="BX15" s="346"/>
      <c r="BY15" s="346"/>
      <c r="BZ15" s="346"/>
      <c r="CA15" s="346"/>
      <c r="CB15" s="346"/>
      <c r="CC15" s="346"/>
      <c r="CD15" s="346"/>
      <c r="CE15" s="346"/>
      <c r="CF15" s="346"/>
      <c r="CG15" s="346"/>
      <c r="CH15" s="346"/>
      <c r="CI15" s="346"/>
      <c r="CJ15" s="346"/>
      <c r="CK15" s="346"/>
      <c r="CL15" s="346"/>
      <c r="CM15" s="346"/>
      <c r="CN15" s="346"/>
      <c r="CO15" s="346"/>
      <c r="CP15" s="346"/>
      <c r="CQ15" s="346"/>
      <c r="CR15" s="346"/>
      <c r="CS15" s="346"/>
      <c r="CT15" s="346"/>
      <c r="CU15" s="346"/>
      <c r="CV15" s="346"/>
      <c r="CW15" s="346"/>
      <c r="CX15" s="346"/>
      <c r="CY15" s="346"/>
      <c r="CZ15" s="346"/>
      <c r="DA15" s="346"/>
      <c r="DB15" s="346"/>
      <c r="DC15" s="346"/>
      <c r="DD15" s="346"/>
      <c r="DE15" s="346"/>
      <c r="DF15" s="346"/>
      <c r="DG15" s="346"/>
      <c r="DH15" s="346"/>
      <c r="DI15" s="346"/>
      <c r="DJ15" s="346"/>
      <c r="DK15" s="346"/>
      <c r="DL15" s="346"/>
      <c r="DM15" s="346"/>
      <c r="DN15" s="346"/>
      <c r="DO15" s="346"/>
      <c r="DP15" s="346"/>
      <c r="DQ15" s="346"/>
      <c r="DR15" s="346"/>
      <c r="DS15" s="346"/>
      <c r="DT15" s="346"/>
      <c r="DU15" s="346"/>
      <c r="DV15" s="346"/>
      <c r="DW15" s="346"/>
      <c r="DX15" s="346"/>
      <c r="DY15" s="346"/>
      <c r="DZ15" s="346"/>
      <c r="EA15" s="346"/>
      <c r="EB15" s="346"/>
      <c r="EC15" s="346"/>
      <c r="ED15" s="346"/>
      <c r="EE15" s="346"/>
      <c r="EF15" s="346"/>
      <c r="EG15" s="346"/>
      <c r="EH15" s="346"/>
      <c r="EI15" s="346"/>
      <c r="EJ15" s="346"/>
      <c r="EK15" s="346"/>
      <c r="EL15" s="346"/>
      <c r="EM15" s="346"/>
      <c r="EN15" s="346"/>
      <c r="EO15" s="346"/>
      <c r="EP15" s="346"/>
      <c r="EQ15" s="346"/>
      <c r="ER15" s="346"/>
      <c r="ES15" s="346"/>
      <c r="ET15" s="346"/>
      <c r="EU15" s="346"/>
      <c r="EV15" s="346"/>
      <c r="EW15" s="346"/>
      <c r="EX15" s="346"/>
      <c r="EY15" s="346"/>
      <c r="EZ15" s="346"/>
      <c r="FA15" s="346"/>
      <c r="FB15" s="346"/>
      <c r="FC15" s="346"/>
      <c r="FD15" s="346"/>
      <c r="FE15" s="346"/>
      <c r="FF15" s="346"/>
      <c r="FG15" s="346"/>
      <c r="FH15" s="346"/>
      <c r="FI15" s="346"/>
      <c r="FJ15" s="346"/>
      <c r="FK15" s="346"/>
      <c r="FL15" s="346"/>
      <c r="FM15" s="346"/>
      <c r="FN15" s="346"/>
      <c r="FO15" s="346"/>
      <c r="FP15" s="346"/>
      <c r="FQ15" s="346"/>
      <c r="FR15" s="346"/>
      <c r="FS15" s="346"/>
      <c r="FT15" s="346"/>
      <c r="FU15" s="346"/>
      <c r="FV15" s="346"/>
      <c r="FW15" s="346"/>
      <c r="FX15" s="346"/>
      <c r="FY15" s="346"/>
      <c r="FZ15" s="346"/>
      <c r="GA15" s="346"/>
      <c r="GB15" s="346"/>
      <c r="GC15" s="346"/>
      <c r="GD15" s="346"/>
      <c r="GE15" s="346"/>
      <c r="GF15" s="346"/>
      <c r="GG15" s="346"/>
      <c r="GH15" s="346"/>
      <c r="GI15" s="346"/>
      <c r="GJ15" s="346"/>
      <c r="GK15" s="346"/>
      <c r="GL15" s="346"/>
      <c r="GM15" s="346"/>
      <c r="GN15" s="346"/>
      <c r="GO15" s="346"/>
      <c r="GP15" s="346"/>
      <c r="GQ15" s="346"/>
      <c r="GR15" s="346"/>
      <c r="GS15" s="346"/>
      <c r="GT15" s="346"/>
      <c r="GU15" s="346"/>
      <c r="GV15" s="346"/>
      <c r="GW15" s="346"/>
      <c r="GX15" s="346"/>
      <c r="GY15" s="346"/>
      <c r="GZ15" s="346"/>
      <c r="HA15" s="346"/>
      <c r="HB15" s="346"/>
      <c r="HC15" s="346"/>
      <c r="HD15" s="346"/>
      <c r="HE15" s="346"/>
      <c r="HF15" s="346"/>
      <c r="HG15" s="346"/>
      <c r="HH15" s="346"/>
      <c r="HI15" s="346"/>
      <c r="HJ15" s="346"/>
      <c r="HK15" s="346"/>
      <c r="HL15" s="346"/>
      <c r="HM15" s="346"/>
      <c r="HN15" s="346"/>
      <c r="HO15" s="346"/>
      <c r="HP15" s="346"/>
      <c r="HQ15" s="346"/>
      <c r="HR15" s="346"/>
      <c r="HS15" s="346"/>
      <c r="HT15" s="346"/>
      <c r="HU15" s="346"/>
      <c r="HV15" s="346"/>
      <c r="HW15" s="346"/>
      <c r="HX15" s="346"/>
      <c r="HY15" s="346"/>
      <c r="HZ15" s="346"/>
      <c r="IA15" s="346"/>
      <c r="IB15" s="346"/>
      <c r="IC15" s="346"/>
      <c r="ID15" s="346"/>
      <c r="IE15" s="346"/>
      <c r="IF15" s="346"/>
      <c r="IG15" s="346"/>
      <c r="IH15" s="346"/>
      <c r="II15" s="346"/>
      <c r="IJ15" s="346"/>
      <c r="IK15" s="346"/>
      <c r="IL15" s="346"/>
      <c r="IM15" s="346"/>
      <c r="IN15" s="346"/>
      <c r="IO15" s="346"/>
      <c r="IP15" s="346"/>
      <c r="IQ15" s="346"/>
      <c r="IR15" s="346"/>
      <c r="IS15" s="346"/>
      <c r="IT15" s="346"/>
      <c r="IU15" s="346"/>
      <c r="IV15" s="346"/>
    </row>
    <row r="16" spans="1:256">
      <c r="B16" s="363" t="str">
        <v>אפריקה אפ 8</v>
      </c>
      <c r="C16" s="364">
        <v>6110449</v>
      </c>
      <c r="D16" s="364" t="s">
        <v>210</v>
      </c>
      <c r="E16" s="364" t="s">
        <v>120</v>
      </c>
      <c r="F16" s="364" t="s">
        <v>96</v>
      </c>
      <c r="G16" s="361">
        <v>205.28</v>
      </c>
      <c r="H16" s="362">
        <v>8.7</v>
      </c>
      <c r="I16" s="361">
        <v>0.02</v>
      </c>
      <c r="J16" s="365">
        <v>0</v>
      </c>
      <c r="K16" s="365">
        <v>0</v>
      </c>
    </row>
    <row r="17" spans="1:256">
      <c r="B17" s="363" t="str">
        <v>אייסקיור אופציה א</v>
      </c>
      <c r="C17" s="364">
        <v>1127521</v>
      </c>
      <c r="D17" s="364" t="s">
        <v>233</v>
      </c>
      <c r="E17" s="364" t="s">
        <v>213</v>
      </c>
      <c r="F17" s="364" t="s">
        <v>96</v>
      </c>
      <c r="G17" s="361">
        <v>1299757.76</v>
      </c>
      <c r="H17" s="362">
        <v>14.8</v>
      </c>
      <c r="I17" s="361">
        <v>192.36</v>
      </c>
      <c r="J17" s="365">
        <v>0.1056</v>
      </c>
      <c r="K17" s="365">
        <v>0</v>
      </c>
    </row>
    <row r="18" spans="1:256">
      <c r="B18" s="363" t="str">
        <v>אייסקיור אופציה ב</v>
      </c>
      <c r="C18" s="364">
        <v>1129659</v>
      </c>
      <c r="D18" s="364" t="s">
        <v>233</v>
      </c>
      <c r="E18" s="364" t="s">
        <v>213</v>
      </c>
      <c r="F18" s="364" t="s">
        <v>96</v>
      </c>
      <c r="G18" s="361">
        <v>1765375.36</v>
      </c>
      <c r="H18" s="362">
        <v>8.1</v>
      </c>
      <c r="I18" s="361">
        <v>143</v>
      </c>
      <c r="J18" s="365">
        <v>0.0917</v>
      </c>
      <c r="K18" s="365">
        <v>0</v>
      </c>
    </row>
    <row r="19" spans="1:256">
      <c r="B19" s="363" t="str">
        <v>אפוסנס אופצ 2 למניה</v>
      </c>
      <c r="C19" s="364">
        <v>1119627</v>
      </c>
      <c r="D19" s="364" t="s">
        <v>236</v>
      </c>
      <c r="E19" s="364" t="s">
        <v>206</v>
      </c>
      <c r="F19" s="364" t="s">
        <v>96</v>
      </c>
      <c r="G19" s="361">
        <v>103139.13</v>
      </c>
      <c r="H19" s="362">
        <v>13.1</v>
      </c>
      <c r="I19" s="361">
        <v>13.51</v>
      </c>
      <c r="J19" s="365">
        <v>0.0656</v>
      </c>
      <c r="K19" s="365">
        <v>0</v>
      </c>
    </row>
    <row r="20" spans="1:256">
      <c r="B20" s="363" t="str">
        <v>אפוסנס אופציה 1 למניה</v>
      </c>
      <c r="C20" s="364">
        <v>1119601</v>
      </c>
      <c r="D20" s="364" t="s">
        <v>236</v>
      </c>
      <c r="E20" s="364" t="s">
        <v>206</v>
      </c>
      <c r="F20" s="364" t="s">
        <v>96</v>
      </c>
      <c r="G20" s="361">
        <v>51569.57</v>
      </c>
      <c r="H20" s="362">
        <v>1.5</v>
      </c>
      <c r="I20" s="361">
        <v>0.77</v>
      </c>
      <c r="J20" s="365">
        <v>0.0656</v>
      </c>
      <c r="K20" s="365">
        <v>0</v>
      </c>
    </row>
    <row r="21" spans="1:256">
      <c r="B21" s="363" t="str">
        <v>אקסלנז אפ 1</v>
      </c>
      <c r="C21" s="364">
        <v>1129428</v>
      </c>
      <c r="D21" s="364" t="s">
        <v>239</v>
      </c>
      <c r="E21" s="364" t="s">
        <v>213</v>
      </c>
      <c r="F21" s="364" t="s">
        <v>96</v>
      </c>
      <c r="G21" s="361">
        <v>4211352</v>
      </c>
      <c r="H21" s="362">
        <v>2.5</v>
      </c>
      <c r="I21" s="361">
        <v>105.28</v>
      </c>
      <c r="J21" s="365">
        <v>0.0342</v>
      </c>
      <c r="K21" s="365">
        <v>0</v>
      </c>
    </row>
    <row r="22" spans="1:256">
      <c r="B22" s="363" t="str">
        <v>טאואר אפ 9</v>
      </c>
      <c r="C22" s="364">
        <v>1128719</v>
      </c>
      <c r="D22" s="364" t="s">
        <v>214</v>
      </c>
      <c r="E22" s="364" t="s">
        <v>215</v>
      </c>
      <c r="F22" s="364" t="s">
        <v>96</v>
      </c>
      <c r="G22" s="361">
        <v>55153.76</v>
      </c>
      <c r="H22" s="362">
        <v>240.7</v>
      </c>
      <c r="I22" s="361">
        <v>132.76</v>
      </c>
      <c r="J22" s="365">
        <v>0.01</v>
      </c>
      <c r="K22" s="365">
        <v>0</v>
      </c>
    </row>
    <row r="23" spans="1:256">
      <c r="B23" s="363" t="str">
        <v>כלל ביוטכנו אפ 4</v>
      </c>
      <c r="C23" s="364">
        <v>1128115</v>
      </c>
      <c r="D23" s="364" t="s">
        <v>231</v>
      </c>
      <c r="E23" s="364" t="s">
        <v>182</v>
      </c>
      <c r="F23" s="364" t="s">
        <v>96</v>
      </c>
      <c r="G23" s="361">
        <v>452946.75</v>
      </c>
      <c r="H23" s="362">
        <v>139.4</v>
      </c>
      <c r="I23" s="361">
        <v>631.41</v>
      </c>
      <c r="J23" s="365">
        <v>0.0356</v>
      </c>
      <c r="K23" s="365">
        <v>0</v>
      </c>
    </row>
    <row r="24" spans="1:256">
      <c r="B24" s="363" t="str">
        <v>מדיקל אופציה 1</v>
      </c>
      <c r="C24" s="364">
        <v>1115781</v>
      </c>
      <c r="D24" s="364" t="s">
        <v>242</v>
      </c>
      <c r="E24" s="364" t="s">
        <v>213</v>
      </c>
      <c r="F24" s="364" t="s">
        <v>96</v>
      </c>
      <c r="G24" s="361">
        <v>263209.5</v>
      </c>
      <c r="H24" s="362">
        <v>65</v>
      </c>
      <c r="I24" s="361">
        <v>171.09</v>
      </c>
      <c r="J24" s="365">
        <v>0.3331</v>
      </c>
      <c r="K24" s="365">
        <v>0</v>
      </c>
    </row>
    <row r="25" spans="1:256">
      <c r="B25" s="363" t="str">
        <v>מדיקל אופציה 2</v>
      </c>
      <c r="C25" s="364">
        <v>1126929</v>
      </c>
      <c r="D25" s="364" t="s">
        <v>242</v>
      </c>
      <c r="E25" s="364" t="s">
        <v>213</v>
      </c>
      <c r="F25" s="364" t="s">
        <v>96</v>
      </c>
      <c r="G25" s="361">
        <v>65787.75</v>
      </c>
      <c r="H25" s="362">
        <v>149</v>
      </c>
      <c r="I25" s="361">
        <v>98.02</v>
      </c>
      <c r="J25" s="365">
        <v>0.0523</v>
      </c>
      <c r="K25" s="365">
        <v>0</v>
      </c>
    </row>
    <row r="26" spans="1:256">
      <c r="B26" s="363" t="str">
        <v>ריט 1 אופציה 6</v>
      </c>
      <c r="C26" s="364">
        <v>1127570</v>
      </c>
      <c r="D26" s="364" t="s">
        <v>229</v>
      </c>
      <c r="E26" s="364" t="s">
        <v>120</v>
      </c>
      <c r="F26" s="364" t="s">
        <v>96</v>
      </c>
      <c r="G26" s="361">
        <v>250438.97</v>
      </c>
      <c r="H26" s="362">
        <v>103.2</v>
      </c>
      <c r="I26" s="361">
        <v>258.45</v>
      </c>
      <c r="J26" s="365">
        <v>0.0267</v>
      </c>
      <c r="K26" s="365">
        <v>0</v>
      </c>
    </row>
    <row r="27" spans="1:256">
      <c r="A27" s="346"/>
      <c r="B27" s="363" t="str">
        <v>שמן נפט וגז אופציה 2</v>
      </c>
      <c r="C27" s="364">
        <v>1125038</v>
      </c>
      <c r="D27" s="364" t="s">
        <v>247</v>
      </c>
      <c r="E27" s="364" t="s">
        <v>182</v>
      </c>
      <c r="F27" s="364" t="s">
        <v>96</v>
      </c>
      <c r="G27" s="361">
        <v>7328004.97</v>
      </c>
      <c r="H27" s="362">
        <v>2.3</v>
      </c>
      <c r="I27" s="361">
        <v>168.54</v>
      </c>
      <c r="J27" s="365">
        <v>0.0114</v>
      </c>
      <c r="K27" s="365">
        <v>0</v>
      </c>
      <c r="M27" s="346"/>
      <c r="N27" s="346"/>
      <c r="O27" s="346"/>
      <c r="P27" s="346"/>
      <c r="Q27" s="346"/>
      <c r="R27" s="346"/>
      <c r="S27" s="346"/>
      <c r="T27" s="346"/>
      <c r="U27" s="346"/>
      <c r="V27" s="346"/>
      <c r="W27" s="346"/>
      <c r="X27" s="346"/>
      <c r="Y27" s="346"/>
      <c r="Z27" s="346"/>
      <c r="AA27" s="346"/>
      <c r="AB27" s="346"/>
      <c r="AC27" s="346"/>
      <c r="AD27" s="346"/>
      <c r="AE27" s="346"/>
      <c r="AF27" s="346"/>
      <c r="AG27" s="346"/>
      <c r="AH27" s="346"/>
      <c r="AI27" s="346"/>
      <c r="AJ27" s="346"/>
      <c r="AK27" s="346"/>
      <c r="AL27" s="346"/>
      <c r="AM27" s="346"/>
      <c r="AN27" s="346"/>
      <c r="AO27" s="346"/>
      <c r="AP27" s="346"/>
      <c r="AQ27" s="346"/>
      <c r="AR27" s="346"/>
      <c r="AS27" s="346"/>
      <c r="AT27" s="346"/>
      <c r="AU27" s="346"/>
      <c r="AV27" s="346"/>
      <c r="AW27" s="346"/>
      <c r="AX27" s="346"/>
      <c r="AY27" s="346"/>
      <c r="AZ27" s="346"/>
      <c r="BA27" s="346"/>
      <c r="BB27" s="346"/>
      <c r="BC27" s="346"/>
      <c r="BD27" s="346"/>
      <c r="BE27" s="346"/>
      <c r="BF27" s="346"/>
      <c r="BG27" s="346"/>
      <c r="BH27" s="346"/>
      <c r="BI27" s="346"/>
      <c r="BJ27" s="346"/>
      <c r="BK27" s="346"/>
      <c r="BL27" s="346"/>
      <c r="BM27" s="346"/>
      <c r="BN27" s="346"/>
      <c r="BO27" s="346"/>
      <c r="BP27" s="346"/>
      <c r="BQ27" s="346"/>
      <c r="BR27" s="346"/>
      <c r="BS27" s="346"/>
      <c r="BT27" s="346"/>
      <c r="BU27" s="346"/>
      <c r="BV27" s="346"/>
      <c r="BW27" s="346"/>
      <c r="BX27" s="346"/>
      <c r="BY27" s="346"/>
      <c r="BZ27" s="346"/>
      <c r="CA27" s="346"/>
      <c r="CB27" s="346"/>
      <c r="CC27" s="346"/>
      <c r="CD27" s="346"/>
      <c r="CE27" s="346"/>
      <c r="CF27" s="346"/>
      <c r="CG27" s="346"/>
      <c r="CH27" s="346"/>
      <c r="CI27" s="346"/>
      <c r="CJ27" s="346"/>
      <c r="CK27" s="346"/>
      <c r="CL27" s="346"/>
      <c r="CM27" s="346"/>
      <c r="CN27" s="346"/>
      <c r="CO27" s="346"/>
      <c r="CP27" s="346"/>
      <c r="CQ27" s="346"/>
      <c r="CR27" s="346"/>
      <c r="CS27" s="346"/>
      <c r="CT27" s="346"/>
      <c r="CU27" s="346"/>
      <c r="CV27" s="346"/>
      <c r="CW27" s="346"/>
      <c r="CX27" s="346"/>
      <c r="CY27" s="346"/>
      <c r="CZ27" s="346"/>
      <c r="DA27" s="346"/>
      <c r="DB27" s="346"/>
      <c r="DC27" s="346"/>
      <c r="DD27" s="346"/>
      <c r="DE27" s="346"/>
      <c r="DF27" s="346"/>
      <c r="DG27" s="346"/>
      <c r="DH27" s="346"/>
      <c r="DI27" s="346"/>
      <c r="DJ27" s="346"/>
      <c r="DK27" s="346"/>
      <c r="DL27" s="346"/>
      <c r="DM27" s="346"/>
      <c r="DN27" s="346"/>
      <c r="DO27" s="346"/>
      <c r="DP27" s="346"/>
      <c r="DQ27" s="346"/>
      <c r="DR27" s="346"/>
      <c r="DS27" s="346"/>
      <c r="DT27" s="346"/>
      <c r="DU27" s="346"/>
      <c r="DV27" s="346"/>
      <c r="DW27" s="346"/>
      <c r="DX27" s="346"/>
      <c r="DY27" s="346"/>
      <c r="DZ27" s="346"/>
      <c r="EA27" s="346"/>
      <c r="EB27" s="346"/>
      <c r="EC27" s="346"/>
      <c r="ED27" s="346"/>
      <c r="EE27" s="346"/>
      <c r="EF27" s="346"/>
      <c r="EG27" s="346"/>
      <c r="EH27" s="346"/>
      <c r="EI27" s="346"/>
      <c r="EJ27" s="346"/>
      <c r="EK27" s="346"/>
      <c r="EL27" s="346"/>
      <c r="EM27" s="346"/>
      <c r="EN27" s="346"/>
      <c r="EO27" s="346"/>
      <c r="EP27" s="346"/>
      <c r="EQ27" s="346"/>
      <c r="ER27" s="346"/>
      <c r="ES27" s="346"/>
      <c r="ET27" s="346"/>
      <c r="EU27" s="346"/>
      <c r="EV27" s="346"/>
      <c r="EW27" s="346"/>
      <c r="EX27" s="346"/>
      <c r="EY27" s="346"/>
      <c r="EZ27" s="346"/>
      <c r="FA27" s="346"/>
      <c r="FB27" s="346"/>
      <c r="FC27" s="346"/>
      <c r="FD27" s="346"/>
      <c r="FE27" s="346"/>
      <c r="FF27" s="346"/>
      <c r="FG27" s="346"/>
      <c r="FH27" s="346"/>
      <c r="FI27" s="346"/>
      <c r="FJ27" s="346"/>
      <c r="FK27" s="346"/>
      <c r="FL27" s="346"/>
      <c r="FM27" s="346"/>
      <c r="FN27" s="346"/>
      <c r="FO27" s="346"/>
      <c r="FP27" s="346"/>
      <c r="FQ27" s="346"/>
      <c r="FR27" s="346"/>
      <c r="FS27" s="346"/>
      <c r="FT27" s="346"/>
      <c r="FU27" s="346"/>
      <c r="FV27" s="346"/>
      <c r="FW27" s="346"/>
      <c r="FX27" s="346"/>
      <c r="FY27" s="346"/>
      <c r="FZ27" s="346"/>
      <c r="GA27" s="346"/>
      <c r="GB27" s="346"/>
      <c r="GC27" s="346"/>
      <c r="GD27" s="346"/>
      <c r="GE27" s="346"/>
      <c r="GF27" s="346"/>
      <c r="GG27" s="346"/>
      <c r="GH27" s="346"/>
      <c r="GI27" s="346"/>
      <c r="GJ27" s="346"/>
      <c r="GK27" s="346"/>
      <c r="GL27" s="346"/>
      <c r="GM27" s="346"/>
      <c r="GN27" s="346"/>
      <c r="GO27" s="346"/>
      <c r="GP27" s="346"/>
      <c r="GQ27" s="346"/>
      <c r="GR27" s="346"/>
      <c r="GS27" s="346"/>
      <c r="GT27" s="346"/>
      <c r="GU27" s="346"/>
      <c r="GV27" s="346"/>
      <c r="GW27" s="346"/>
      <c r="GX27" s="346"/>
      <c r="GY27" s="346"/>
      <c r="GZ27" s="346"/>
      <c r="HA27" s="346"/>
      <c r="HB27" s="346"/>
      <c r="HC27" s="346"/>
      <c r="HD27" s="346"/>
      <c r="HE27" s="346"/>
      <c r="HF27" s="346"/>
      <c r="HG27" s="346"/>
      <c r="HH27" s="346"/>
      <c r="HI27" s="346"/>
      <c r="HJ27" s="346"/>
      <c r="HK27" s="346"/>
      <c r="HL27" s="346"/>
      <c r="HM27" s="346"/>
      <c r="HN27" s="346"/>
      <c r="HO27" s="346"/>
      <c r="HP27" s="346"/>
      <c r="HQ27" s="346"/>
      <c r="HR27" s="346"/>
      <c r="HS27" s="346"/>
      <c r="HT27" s="346"/>
      <c r="HU27" s="346"/>
      <c r="HV27" s="346"/>
      <c r="HW27" s="346"/>
      <c r="HX27" s="346"/>
      <c r="HY27" s="346"/>
      <c r="HZ27" s="346"/>
      <c r="IA27" s="346"/>
      <c r="IB27" s="346"/>
      <c r="IC27" s="346"/>
      <c r="ID27" s="346"/>
      <c r="IE27" s="346"/>
      <c r="IF27" s="346"/>
      <c r="IG27" s="346"/>
      <c r="IH27" s="346"/>
      <c r="II27" s="346"/>
      <c r="IJ27" s="346"/>
      <c r="IK27" s="346"/>
      <c r="IL27" s="346"/>
      <c r="IM27" s="346"/>
      <c r="IN27" s="346"/>
      <c r="IO27" s="346"/>
      <c r="IP27" s="346"/>
      <c r="IQ27" s="346"/>
      <c r="IR27" s="346"/>
      <c r="IS27" s="346"/>
      <c r="IT27" s="346"/>
      <c r="IU27" s="346"/>
      <c r="IV27" s="346"/>
    </row>
    <row r="28" spans="1:256">
      <c r="B28" s="360" t="s">
        <v>100</v>
      </c>
      <c r="C28" s="346"/>
      <c r="D28" s="346"/>
      <c r="E28" s="346"/>
      <c r="F28" s="346"/>
      <c r="G28" s="358"/>
      <c r="H28" s="359"/>
      <c r="I28" s="358">
        <v>1915.22</v>
      </c>
      <c r="J28" s="366"/>
      <c r="K28" s="366">
        <v>0</v>
      </c>
    </row>
    <row r="29" spans="1:256">
      <c r="A29" s="346"/>
      <c r="B29" s="367"/>
      <c r="G29" s="361"/>
      <c r="H29" s="362"/>
      <c r="M29" s="346"/>
      <c r="N29" s="346"/>
      <c r="O29" s="346"/>
      <c r="P29" s="346"/>
      <c r="Q29" s="346"/>
      <c r="R29" s="346"/>
      <c r="S29" s="346"/>
      <c r="T29" s="346"/>
      <c r="U29" s="346"/>
      <c r="V29" s="346"/>
      <c r="W29" s="346"/>
      <c r="X29" s="346"/>
      <c r="Y29" s="346"/>
      <c r="Z29" s="346"/>
      <c r="AA29" s="346"/>
      <c r="AB29" s="346"/>
      <c r="AC29" s="346"/>
      <c r="AD29" s="346"/>
      <c r="AE29" s="346"/>
      <c r="AF29" s="346"/>
      <c r="AG29" s="346"/>
      <c r="AH29" s="346"/>
      <c r="AI29" s="346"/>
      <c r="AJ29" s="346"/>
      <c r="AK29" s="346"/>
      <c r="AL29" s="346"/>
      <c r="AM29" s="346"/>
      <c r="AN29" s="346"/>
      <c r="AO29" s="346"/>
      <c r="AP29" s="346"/>
      <c r="AQ29" s="346"/>
      <c r="AR29" s="346"/>
      <c r="AS29" s="346"/>
      <c r="AT29" s="346"/>
      <c r="AU29" s="346"/>
      <c r="AV29" s="346"/>
      <c r="AW29" s="346"/>
      <c r="AX29" s="346"/>
      <c r="AY29" s="346"/>
      <c r="AZ29" s="346"/>
      <c r="BA29" s="346"/>
      <c r="BB29" s="346"/>
      <c r="BC29" s="346"/>
      <c r="BD29" s="346"/>
      <c r="BE29" s="346"/>
      <c r="BF29" s="346"/>
      <c r="BG29" s="346"/>
      <c r="BH29" s="346"/>
      <c r="BI29" s="346"/>
      <c r="BJ29" s="346"/>
      <c r="BK29" s="346"/>
      <c r="BL29" s="346"/>
      <c r="BM29" s="346"/>
      <c r="BN29" s="346"/>
      <c r="BO29" s="346"/>
      <c r="BP29" s="346"/>
      <c r="BQ29" s="346"/>
      <c r="BR29" s="346"/>
      <c r="BS29" s="346"/>
      <c r="BT29" s="346"/>
      <c r="BU29" s="346"/>
      <c r="BV29" s="346"/>
      <c r="BW29" s="346"/>
      <c r="BX29" s="346"/>
      <c r="BY29" s="346"/>
      <c r="BZ29" s="346"/>
      <c r="CA29" s="346"/>
      <c r="CB29" s="346"/>
      <c r="CC29" s="346"/>
      <c r="CD29" s="346"/>
      <c r="CE29" s="346"/>
      <c r="CF29" s="346"/>
      <c r="CG29" s="346"/>
      <c r="CH29" s="346"/>
      <c r="CI29" s="346"/>
      <c r="CJ29" s="346"/>
      <c r="CK29" s="346"/>
      <c r="CL29" s="346"/>
      <c r="CM29" s="346"/>
      <c r="CN29" s="346"/>
      <c r="CO29" s="346"/>
      <c r="CP29" s="346"/>
      <c r="CQ29" s="346"/>
      <c r="CR29" s="346"/>
      <c r="CS29" s="346"/>
      <c r="CT29" s="346"/>
      <c r="CU29" s="346"/>
      <c r="CV29" s="346"/>
      <c r="CW29" s="346"/>
      <c r="CX29" s="346"/>
      <c r="CY29" s="346"/>
      <c r="CZ29" s="346"/>
      <c r="DA29" s="346"/>
      <c r="DB29" s="346"/>
      <c r="DC29" s="346"/>
      <c r="DD29" s="346"/>
      <c r="DE29" s="346"/>
      <c r="DF29" s="346"/>
      <c r="DG29" s="346"/>
      <c r="DH29" s="346"/>
      <c r="DI29" s="346"/>
      <c r="DJ29" s="346"/>
      <c r="DK29" s="346"/>
      <c r="DL29" s="346"/>
      <c r="DM29" s="346"/>
      <c r="DN29" s="346"/>
      <c r="DO29" s="346"/>
      <c r="DP29" s="346"/>
      <c r="DQ29" s="346"/>
      <c r="DR29" s="346"/>
      <c r="DS29" s="346"/>
      <c r="DT29" s="346"/>
      <c r="DU29" s="346"/>
      <c r="DV29" s="346"/>
      <c r="DW29" s="346"/>
      <c r="DX29" s="346"/>
      <c r="DY29" s="346"/>
      <c r="DZ29" s="346"/>
      <c r="EA29" s="346"/>
      <c r="EB29" s="346"/>
      <c r="EC29" s="346"/>
      <c r="ED29" s="346"/>
      <c r="EE29" s="346"/>
      <c r="EF29" s="346"/>
      <c r="EG29" s="346"/>
      <c r="EH29" s="346"/>
      <c r="EI29" s="346"/>
      <c r="EJ29" s="346"/>
      <c r="EK29" s="346"/>
      <c r="EL29" s="346"/>
      <c r="EM29" s="346"/>
      <c r="EN29" s="346"/>
      <c r="EO29" s="346"/>
      <c r="EP29" s="346"/>
      <c r="EQ29" s="346"/>
      <c r="ER29" s="346"/>
      <c r="ES29" s="346"/>
      <c r="ET29" s="346"/>
      <c r="EU29" s="346"/>
      <c r="EV29" s="346"/>
      <c r="EW29" s="346"/>
      <c r="EX29" s="346"/>
      <c r="EY29" s="346"/>
      <c r="EZ29" s="346"/>
      <c r="FA29" s="346"/>
      <c r="FB29" s="346"/>
      <c r="FC29" s="346"/>
      <c r="FD29" s="346"/>
      <c r="FE29" s="346"/>
      <c r="FF29" s="346"/>
      <c r="FG29" s="346"/>
      <c r="FH29" s="346"/>
      <c r="FI29" s="346"/>
      <c r="FJ29" s="346"/>
      <c r="FK29" s="346"/>
      <c r="FL29" s="346"/>
      <c r="FM29" s="346"/>
      <c r="FN29" s="346"/>
      <c r="FO29" s="346"/>
      <c r="FP29" s="346"/>
      <c r="FQ29" s="346"/>
      <c r="FR29" s="346"/>
      <c r="FS29" s="346"/>
      <c r="FT29" s="346"/>
      <c r="FU29" s="346"/>
      <c r="FV29" s="346"/>
      <c r="FW29" s="346"/>
      <c r="FX29" s="346"/>
      <c r="FY29" s="346"/>
      <c r="FZ29" s="346"/>
      <c r="GA29" s="346"/>
      <c r="GB29" s="346"/>
      <c r="GC29" s="346"/>
      <c r="GD29" s="346"/>
      <c r="GE29" s="346"/>
      <c r="GF29" s="346"/>
      <c r="GG29" s="346"/>
      <c r="GH29" s="346"/>
      <c r="GI29" s="346"/>
      <c r="GJ29" s="346"/>
      <c r="GK29" s="346"/>
      <c r="GL29" s="346"/>
      <c r="GM29" s="346"/>
      <c r="GN29" s="346"/>
      <c r="GO29" s="346"/>
      <c r="GP29" s="346"/>
      <c r="GQ29" s="346"/>
      <c r="GR29" s="346"/>
      <c r="GS29" s="346"/>
      <c r="GT29" s="346"/>
      <c r="GU29" s="346"/>
      <c r="GV29" s="346"/>
      <c r="GW29" s="346"/>
      <c r="GX29" s="346"/>
      <c r="GY29" s="346"/>
      <c r="GZ29" s="346"/>
      <c r="HA29" s="346"/>
      <c r="HB29" s="346"/>
      <c r="HC29" s="346"/>
      <c r="HD29" s="346"/>
      <c r="HE29" s="346"/>
      <c r="HF29" s="346"/>
      <c r="HG29" s="346"/>
      <c r="HH29" s="346"/>
      <c r="HI29" s="346"/>
      <c r="HJ29" s="346"/>
      <c r="HK29" s="346"/>
      <c r="HL29" s="346"/>
      <c r="HM29" s="346"/>
      <c r="HN29" s="346"/>
      <c r="HO29" s="346"/>
      <c r="HP29" s="346"/>
      <c r="HQ29" s="346"/>
      <c r="HR29" s="346"/>
      <c r="HS29" s="346"/>
      <c r="HT29" s="346"/>
      <c r="HU29" s="346"/>
      <c r="HV29" s="346"/>
      <c r="HW29" s="346"/>
      <c r="HX29" s="346"/>
      <c r="HY29" s="346"/>
      <c r="HZ29" s="346"/>
      <c r="IA29" s="346"/>
      <c r="IB29" s="346"/>
      <c r="IC29" s="346"/>
      <c r="ID29" s="346"/>
      <c r="IE29" s="346"/>
      <c r="IF29" s="346"/>
      <c r="IG29" s="346"/>
      <c r="IH29" s="346"/>
      <c r="II29" s="346"/>
      <c r="IJ29" s="346"/>
      <c r="IK29" s="346"/>
      <c r="IL29" s="346"/>
      <c r="IM29" s="346"/>
      <c r="IN29" s="346"/>
      <c r="IO29" s="346"/>
      <c r="IP29" s="346"/>
      <c r="IQ29" s="346"/>
      <c r="IR29" s="346"/>
      <c r="IS29" s="346"/>
      <c r="IT29" s="346"/>
      <c r="IU29" s="346"/>
      <c r="IV29" s="346"/>
    </row>
    <row r="30" spans="1:256">
      <c r="B30" s="360" t="s">
        <v>101</v>
      </c>
      <c r="C30" s="346"/>
      <c r="D30" s="346"/>
      <c r="E30" s="346"/>
      <c r="F30" s="346"/>
      <c r="G30" s="361"/>
      <c r="H30" s="362"/>
    </row>
    <row r="31" spans="1:256">
      <c r="A31" s="346"/>
      <c r="B31" s="363" t="str">
        <v>PLURISTEM THERAPEUT WARRANT</v>
      </c>
      <c r="C31" s="364" t="str">
        <v>US72940R1288</v>
      </c>
      <c r="D31" s="364" t="s">
        <v>254</v>
      </c>
      <c r="E31" s="364" t="s">
        <v>206</v>
      </c>
      <c r="F31" s="364" t="s">
        <v>43</v>
      </c>
      <c r="G31" s="361">
        <v>310668.8</v>
      </c>
      <c r="H31" s="362">
        <v>31</v>
      </c>
      <c r="I31" s="361">
        <v>96.31</v>
      </c>
      <c r="J31" s="365"/>
      <c r="K31" s="365">
        <v>0</v>
      </c>
      <c r="M31" s="346"/>
      <c r="N31" s="346"/>
      <c r="O31" s="346"/>
      <c r="P31" s="346"/>
      <c r="Q31" s="346"/>
      <c r="R31" s="346"/>
      <c r="S31" s="346"/>
      <c r="T31" s="346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6"/>
      <c r="AJ31" s="346"/>
      <c r="AK31" s="346"/>
      <c r="AL31" s="346"/>
      <c r="AM31" s="346"/>
      <c r="AN31" s="346"/>
      <c r="AO31" s="346"/>
      <c r="AP31" s="346"/>
      <c r="AQ31" s="346"/>
      <c r="AR31" s="346"/>
      <c r="AS31" s="346"/>
      <c r="AT31" s="346"/>
      <c r="AU31" s="346"/>
      <c r="AV31" s="346"/>
      <c r="AW31" s="346"/>
      <c r="AX31" s="346"/>
      <c r="AY31" s="346"/>
      <c r="AZ31" s="346"/>
      <c r="BA31" s="346"/>
      <c r="BB31" s="346"/>
      <c r="BC31" s="346"/>
      <c r="BD31" s="346"/>
      <c r="BE31" s="346"/>
      <c r="BF31" s="346"/>
      <c r="BG31" s="346"/>
      <c r="BH31" s="346"/>
      <c r="BI31" s="346"/>
      <c r="BJ31" s="346"/>
      <c r="BK31" s="346"/>
      <c r="BL31" s="346"/>
      <c r="BM31" s="346"/>
      <c r="BN31" s="346"/>
      <c r="BO31" s="346"/>
      <c r="BP31" s="346"/>
      <c r="BQ31" s="346"/>
      <c r="BR31" s="346"/>
      <c r="BS31" s="346"/>
      <c r="BT31" s="346"/>
      <c r="BU31" s="346"/>
      <c r="BV31" s="346"/>
      <c r="BW31" s="346"/>
      <c r="BX31" s="346"/>
      <c r="BY31" s="346"/>
      <c r="BZ31" s="346"/>
      <c r="CA31" s="346"/>
      <c r="CB31" s="346"/>
      <c r="CC31" s="346"/>
      <c r="CD31" s="346"/>
      <c r="CE31" s="346"/>
      <c r="CF31" s="346"/>
      <c r="CG31" s="346"/>
      <c r="CH31" s="346"/>
      <c r="CI31" s="346"/>
      <c r="CJ31" s="346"/>
      <c r="CK31" s="346"/>
      <c r="CL31" s="346"/>
      <c r="CM31" s="346"/>
      <c r="CN31" s="346"/>
      <c r="CO31" s="346"/>
      <c r="CP31" s="346"/>
      <c r="CQ31" s="346"/>
      <c r="CR31" s="346"/>
      <c r="CS31" s="346"/>
      <c r="CT31" s="346"/>
      <c r="CU31" s="346"/>
      <c r="CV31" s="346"/>
      <c r="CW31" s="346"/>
      <c r="CX31" s="346"/>
      <c r="CY31" s="346"/>
      <c r="CZ31" s="346"/>
      <c r="DA31" s="346"/>
      <c r="DB31" s="346"/>
      <c r="DC31" s="346"/>
      <c r="DD31" s="346"/>
      <c r="DE31" s="346"/>
      <c r="DF31" s="346"/>
      <c r="DG31" s="346"/>
      <c r="DH31" s="346"/>
      <c r="DI31" s="346"/>
      <c r="DJ31" s="346"/>
      <c r="DK31" s="346"/>
      <c r="DL31" s="346"/>
      <c r="DM31" s="346"/>
      <c r="DN31" s="346"/>
      <c r="DO31" s="346"/>
      <c r="DP31" s="346"/>
      <c r="DQ31" s="346"/>
      <c r="DR31" s="346"/>
      <c r="DS31" s="346"/>
      <c r="DT31" s="346"/>
      <c r="DU31" s="346"/>
      <c r="DV31" s="346"/>
      <c r="DW31" s="346"/>
      <c r="DX31" s="346"/>
      <c r="DY31" s="346"/>
      <c r="DZ31" s="346"/>
      <c r="EA31" s="346"/>
      <c r="EB31" s="346"/>
      <c r="EC31" s="346"/>
      <c r="ED31" s="346"/>
      <c r="EE31" s="346"/>
      <c r="EF31" s="346"/>
      <c r="EG31" s="346"/>
      <c r="EH31" s="346"/>
      <c r="EI31" s="346"/>
      <c r="EJ31" s="346"/>
      <c r="EK31" s="346"/>
      <c r="EL31" s="346"/>
      <c r="EM31" s="346"/>
      <c r="EN31" s="346"/>
      <c r="EO31" s="346"/>
      <c r="EP31" s="346"/>
      <c r="EQ31" s="346"/>
      <c r="ER31" s="346"/>
      <c r="ES31" s="346"/>
      <c r="ET31" s="346"/>
      <c r="EU31" s="346"/>
      <c r="EV31" s="346"/>
      <c r="EW31" s="346"/>
      <c r="EX31" s="346"/>
      <c r="EY31" s="346"/>
      <c r="EZ31" s="346"/>
      <c r="FA31" s="346"/>
      <c r="FB31" s="346"/>
      <c r="FC31" s="346"/>
      <c r="FD31" s="346"/>
      <c r="FE31" s="346"/>
      <c r="FF31" s="346"/>
      <c r="FG31" s="346"/>
      <c r="FH31" s="346"/>
      <c r="FI31" s="346"/>
      <c r="FJ31" s="346"/>
      <c r="FK31" s="346"/>
      <c r="FL31" s="346"/>
      <c r="FM31" s="346"/>
      <c r="FN31" s="346"/>
      <c r="FO31" s="346"/>
      <c r="FP31" s="346"/>
      <c r="FQ31" s="346"/>
      <c r="FR31" s="346"/>
      <c r="FS31" s="346"/>
      <c r="FT31" s="346"/>
      <c r="FU31" s="346"/>
      <c r="FV31" s="346"/>
      <c r="FW31" s="346"/>
      <c r="FX31" s="346"/>
      <c r="FY31" s="346"/>
      <c r="FZ31" s="346"/>
      <c r="GA31" s="346"/>
      <c r="GB31" s="346"/>
      <c r="GC31" s="346"/>
      <c r="GD31" s="346"/>
      <c r="GE31" s="346"/>
      <c r="GF31" s="346"/>
      <c r="GG31" s="346"/>
      <c r="GH31" s="346"/>
      <c r="GI31" s="346"/>
      <c r="GJ31" s="346"/>
      <c r="GK31" s="346"/>
      <c r="GL31" s="346"/>
      <c r="GM31" s="346"/>
      <c r="GN31" s="346"/>
      <c r="GO31" s="346"/>
      <c r="GP31" s="346"/>
      <c r="GQ31" s="346"/>
      <c r="GR31" s="346"/>
      <c r="GS31" s="346"/>
      <c r="GT31" s="346"/>
      <c r="GU31" s="346"/>
      <c r="GV31" s="346"/>
      <c r="GW31" s="346"/>
      <c r="GX31" s="346"/>
      <c r="GY31" s="346"/>
      <c r="GZ31" s="346"/>
      <c r="HA31" s="346"/>
      <c r="HB31" s="346"/>
      <c r="HC31" s="346"/>
      <c r="HD31" s="346"/>
      <c r="HE31" s="346"/>
      <c r="HF31" s="346"/>
      <c r="HG31" s="346"/>
      <c r="HH31" s="346"/>
      <c r="HI31" s="346"/>
      <c r="HJ31" s="346"/>
      <c r="HK31" s="346"/>
      <c r="HL31" s="346"/>
      <c r="HM31" s="346"/>
      <c r="HN31" s="346"/>
      <c r="HO31" s="346"/>
      <c r="HP31" s="346"/>
      <c r="HQ31" s="346"/>
      <c r="HR31" s="346"/>
      <c r="HS31" s="346"/>
      <c r="HT31" s="346"/>
      <c r="HU31" s="346"/>
      <c r="HV31" s="346"/>
      <c r="HW31" s="346"/>
      <c r="HX31" s="346"/>
      <c r="HY31" s="346"/>
      <c r="HZ31" s="346"/>
      <c r="IA31" s="346"/>
      <c r="IB31" s="346"/>
      <c r="IC31" s="346"/>
      <c r="ID31" s="346"/>
      <c r="IE31" s="346"/>
      <c r="IF31" s="346"/>
      <c r="IG31" s="346"/>
      <c r="IH31" s="346"/>
      <c r="II31" s="346"/>
      <c r="IJ31" s="346"/>
      <c r="IK31" s="346"/>
      <c r="IL31" s="346"/>
      <c r="IM31" s="346"/>
      <c r="IN31" s="346"/>
      <c r="IO31" s="346"/>
      <c r="IP31" s="346"/>
      <c r="IQ31" s="346"/>
      <c r="IR31" s="346"/>
      <c r="IS31" s="346"/>
      <c r="IT31" s="346"/>
      <c r="IU31" s="346"/>
      <c r="IV31" s="346"/>
    </row>
    <row r="32" spans="1:256">
      <c r="B32" s="360" t="s">
        <v>105</v>
      </c>
      <c r="C32" s="346"/>
      <c r="D32" s="346"/>
      <c r="E32" s="346"/>
      <c r="F32" s="346"/>
      <c r="G32" s="358"/>
      <c r="H32" s="359"/>
      <c r="I32" s="358">
        <v>96.31</v>
      </c>
      <c r="J32" s="366"/>
      <c r="K32" s="366">
        <v>0</v>
      </c>
    </row>
    <row r="33" spans="1:256">
      <c r="B33" s="368"/>
      <c r="G33" s="361"/>
      <c r="H33" s="362"/>
    </row>
    <row r="34" spans="1:256">
      <c r="B34" s="357" t="str">
        <v>כתבי אופציה (7) סה"כ</v>
      </c>
      <c r="C34" s="346"/>
      <c r="D34" s="346"/>
      <c r="E34" s="346"/>
      <c r="F34" s="346"/>
      <c r="G34" s="358"/>
      <c r="H34" s="359"/>
      <c r="I34" s="358">
        <v>2011.52</v>
      </c>
      <c r="J34" s="366"/>
      <c r="K34" s="366">
        <v>0</v>
      </c>
    </row>
    <row r="35" spans="1:256">
      <c r="B35" s="369"/>
      <c r="C35" s="370"/>
      <c r="D35" s="370"/>
      <c r="E35" s="370"/>
      <c r="F35" s="370"/>
      <c r="G35" s="371"/>
      <c r="H35" s="372"/>
      <c r="I35" s="370"/>
      <c r="J35" s="370"/>
      <c r="K35" s="370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71" right="0.71" top="0.75" bottom="0.75" header="0.31" footer="0.31"/>
  <pageSetup blackAndWhite="0" cellComments="none" draft="0" errors="displayed" orientation="landscape" pageOrder="downThenOver" paperSize="9" scale="100" useFirstPageNumber="0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36"/>
  <sheetViews>
    <sheetView workbookViewId="0" showGridLines="0" rightToLeft="1">
      <selection activeCell="D15" sqref="D15"/>
    </sheetView>
  </sheetViews>
  <sheetFormatPr defaultRowHeight="14.25"/>
  <cols>
    <col min="1" max="1" style="373" width="4.253365" customWidth="1"/>
    <col min="2" max="2" style="373" width="29.73911" customWidth="1"/>
    <col min="3" max="3" style="373" width="17.06512" customWidth="1"/>
    <col min="4" max="4" style="373" width="14.72319" customWidth="1"/>
    <col min="5" max="5" style="373" width="18.85601" customWidth="1"/>
    <col min="6" max="6" style="373" width="13.75886" customWidth="1"/>
    <col min="7" max="7" style="373" width="16.10079" customWidth="1"/>
    <col min="8" max="8" style="373" width="12.51901" customWidth="1"/>
    <col min="9" max="13" style="373" width="15.13647" customWidth="1"/>
    <col min="14" max="14" style="373" width="19.13153" customWidth="1"/>
    <col min="15" max="16" style="373" width="15.13647" customWidth="1"/>
    <col min="17" max="256" style="373"/>
  </cols>
  <sheetData>
    <row r="2" spans="1:256">
      <c r="B2" s="374" t="s">
        <v>27</v>
      </c>
      <c r="C2" s="374"/>
      <c r="D2" s="374"/>
      <c r="E2" s="374"/>
      <c r="F2" s="374"/>
      <c r="G2" s="374"/>
      <c r="H2" s="374"/>
      <c r="I2" s="374"/>
      <c r="J2" s="374"/>
      <c r="K2" s="374"/>
    </row>
    <row r="3" spans="1:256">
      <c r="B3" s="375" t="s">
        <v>28</v>
      </c>
      <c r="C3" s="375"/>
      <c r="D3" s="375"/>
      <c r="E3" s="375"/>
      <c r="F3" s="375"/>
      <c r="G3" s="375"/>
      <c r="H3" s="375"/>
      <c r="I3" s="375"/>
      <c r="J3" s="375"/>
      <c r="K3" s="375"/>
    </row>
    <row r="4" spans="1:256">
      <c r="B4" s="375" t="s">
        <v>1</v>
      </c>
      <c r="C4" s="375"/>
      <c r="D4" s="375"/>
      <c r="E4" s="375"/>
      <c r="F4" s="375"/>
      <c r="G4" s="375"/>
      <c r="H4" s="375"/>
      <c r="I4" s="375"/>
      <c r="J4" s="375"/>
      <c r="K4" s="375"/>
    </row>
    <row r="5" spans="1:256">
      <c r="B5" s="376" t="s">
        <v>29</v>
      </c>
    </row>
    <row r="6" spans="1:256">
      <c r="B6" s="377" t="s">
        <v>30</v>
      </c>
      <c r="C6" s="378">
        <v>41547</v>
      </c>
      <c r="E6" s="379" t="s">
        <v>4</v>
      </c>
    </row>
    <row r="7" spans="1:256">
      <c r="B7" s="377" t="s">
        <v>31</v>
      </c>
      <c r="C7" s="380" t="s">
        <v>32</v>
      </c>
      <c r="E7" s="379" t="s">
        <v>12</v>
      </c>
    </row>
    <row r="8" spans="1:256">
      <c r="B8" s="377" t="s">
        <v>33</v>
      </c>
      <c r="C8" s="380" t="s">
        <v>34</v>
      </c>
    </row>
    <row r="9" spans="1:256">
      <c r="B9" s="377" t="s">
        <v>35</v>
      </c>
      <c r="C9" s="380" t="s">
        <v>36</v>
      </c>
    </row>
    <row r="10" spans="1:256">
      <c r="B10" s="377" t="s">
        <v>37</v>
      </c>
      <c r="C10" s="380" t="s">
        <v>38</v>
      </c>
    </row>
    <row r="12" spans="1:256">
      <c r="A12" s="381"/>
      <c r="B12" s="382" t="s">
        <v>2</v>
      </c>
      <c r="C12" s="383" t="s">
        <v>283</v>
      </c>
      <c r="D12" s="383" t="s">
        <v>52</v>
      </c>
      <c r="E12" s="384" t="s">
        <v>88</v>
      </c>
      <c r="F12" s="384" t="s">
        <v>89</v>
      </c>
      <c r="G12" s="384" t="s">
        <v>90</v>
      </c>
      <c r="H12" s="384" t="s">
        <v>40</v>
      </c>
      <c r="I12" s="381"/>
      <c r="J12" s="381"/>
      <c r="K12" s="381"/>
      <c r="L12" s="381"/>
      <c r="M12" s="381"/>
      <c r="N12" s="381"/>
      <c r="O12" s="381"/>
      <c r="P12" s="381"/>
      <c r="Q12" s="381"/>
      <c r="R12" s="381"/>
      <c r="S12" s="381"/>
      <c r="T12" s="381"/>
      <c r="U12" s="381"/>
      <c r="V12" s="381"/>
      <c r="W12" s="381"/>
      <c r="X12" s="381"/>
      <c r="Y12" s="381"/>
      <c r="Z12" s="381"/>
      <c r="AA12" s="381"/>
      <c r="AB12" s="381"/>
      <c r="AC12" s="381"/>
      <c r="AD12" s="381"/>
      <c r="AE12" s="381"/>
      <c r="AF12" s="381"/>
      <c r="AG12" s="381"/>
      <c r="AH12" s="381"/>
      <c r="AI12" s="381"/>
      <c r="AJ12" s="381"/>
      <c r="AK12" s="381"/>
      <c r="AL12" s="381"/>
      <c r="AM12" s="381"/>
      <c r="AN12" s="381"/>
      <c r="AO12" s="381"/>
      <c r="AP12" s="381"/>
      <c r="AQ12" s="381"/>
      <c r="AR12" s="381"/>
      <c r="AS12" s="381"/>
      <c r="AT12" s="381"/>
      <c r="AU12" s="381"/>
      <c r="AV12" s="381"/>
      <c r="AW12" s="381"/>
      <c r="AX12" s="381"/>
      <c r="AY12" s="381"/>
      <c r="AZ12" s="381"/>
      <c r="BA12" s="381"/>
      <c r="BB12" s="381"/>
      <c r="BC12" s="381"/>
      <c r="BD12" s="381"/>
      <c r="BE12" s="381"/>
      <c r="BF12" s="381"/>
      <c r="BG12" s="381"/>
      <c r="BH12" s="381"/>
      <c r="BI12" s="381"/>
      <c r="BJ12" s="381"/>
      <c r="BK12" s="381"/>
      <c r="BL12" s="381"/>
      <c r="BM12" s="381"/>
      <c r="BN12" s="381"/>
      <c r="BO12" s="381"/>
      <c r="BP12" s="381"/>
      <c r="BQ12" s="381"/>
      <c r="BR12" s="381"/>
      <c r="BS12" s="381"/>
      <c r="BT12" s="381"/>
      <c r="BU12" s="381"/>
      <c r="BV12" s="381"/>
      <c r="BW12" s="381"/>
      <c r="BX12" s="381"/>
      <c r="BY12" s="381"/>
      <c r="BZ12" s="381"/>
      <c r="CA12" s="381"/>
      <c r="CB12" s="381"/>
      <c r="CC12" s="381"/>
      <c r="CD12" s="381"/>
      <c r="CE12" s="381"/>
      <c r="CF12" s="381"/>
      <c r="CG12" s="381"/>
      <c r="CH12" s="381"/>
      <c r="CI12" s="381"/>
      <c r="CJ12" s="381"/>
      <c r="CK12" s="381"/>
      <c r="CL12" s="381"/>
      <c r="CM12" s="381"/>
      <c r="CN12" s="381"/>
      <c r="CO12" s="381"/>
      <c r="CP12" s="381"/>
      <c r="CQ12" s="381"/>
      <c r="CR12" s="381"/>
      <c r="CS12" s="381"/>
      <c r="CT12" s="381"/>
      <c r="CU12" s="381"/>
      <c r="CV12" s="381"/>
      <c r="CW12" s="381"/>
      <c r="CX12" s="381"/>
      <c r="CY12" s="381"/>
      <c r="CZ12" s="381"/>
      <c r="DA12" s="381"/>
      <c r="DB12" s="381"/>
      <c r="DC12" s="381"/>
      <c r="DD12" s="381"/>
      <c r="DE12" s="381"/>
      <c r="DF12" s="381"/>
      <c r="DG12" s="381"/>
      <c r="DH12" s="381"/>
      <c r="DI12" s="381"/>
      <c r="DJ12" s="381"/>
      <c r="DK12" s="381"/>
      <c r="DL12" s="381"/>
      <c r="DM12" s="381"/>
      <c r="DN12" s="381"/>
      <c r="DO12" s="381"/>
      <c r="DP12" s="381"/>
      <c r="DQ12" s="381"/>
      <c r="DR12" s="381"/>
      <c r="DS12" s="381"/>
      <c r="DT12" s="381"/>
      <c r="DU12" s="381"/>
      <c r="DV12" s="381"/>
      <c r="DW12" s="381"/>
      <c r="DX12" s="381"/>
      <c r="DY12" s="381"/>
      <c r="DZ12" s="381"/>
      <c r="EA12" s="381"/>
      <c r="EB12" s="381"/>
      <c r="EC12" s="381"/>
      <c r="ED12" s="381"/>
      <c r="EE12" s="381"/>
      <c r="EF12" s="381"/>
      <c r="EG12" s="381"/>
      <c r="EH12" s="381"/>
      <c r="EI12" s="381"/>
      <c r="EJ12" s="381"/>
      <c r="EK12" s="381"/>
      <c r="EL12" s="381"/>
      <c r="EM12" s="381"/>
      <c r="EN12" s="381"/>
      <c r="EO12" s="381"/>
      <c r="EP12" s="381"/>
      <c r="EQ12" s="381"/>
      <c r="ER12" s="381"/>
      <c r="ES12" s="381"/>
      <c r="ET12" s="381"/>
      <c r="EU12" s="381"/>
      <c r="EV12" s="381"/>
      <c r="EW12" s="381"/>
      <c r="EX12" s="381"/>
      <c r="EY12" s="381"/>
      <c r="EZ12" s="381"/>
      <c r="FA12" s="381"/>
      <c r="FB12" s="381"/>
      <c r="FC12" s="381"/>
      <c r="FD12" s="381"/>
      <c r="FE12" s="381"/>
      <c r="FF12" s="381"/>
      <c r="FG12" s="381"/>
      <c r="FH12" s="381"/>
      <c r="FI12" s="381"/>
      <c r="FJ12" s="381"/>
      <c r="FK12" s="381"/>
      <c r="FL12" s="381"/>
      <c r="FM12" s="381"/>
      <c r="FN12" s="381"/>
      <c r="FO12" s="381"/>
      <c r="FP12" s="381"/>
      <c r="FQ12" s="381"/>
      <c r="FR12" s="381"/>
      <c r="FS12" s="381"/>
      <c r="FT12" s="381"/>
      <c r="FU12" s="381"/>
      <c r="FV12" s="381"/>
      <c r="FW12" s="381"/>
      <c r="FX12" s="381"/>
      <c r="FY12" s="381"/>
      <c r="FZ12" s="381"/>
      <c r="GA12" s="381"/>
      <c r="GB12" s="381"/>
      <c r="GC12" s="381"/>
      <c r="GD12" s="381"/>
      <c r="GE12" s="381"/>
      <c r="GF12" s="381"/>
      <c r="GG12" s="381"/>
      <c r="GH12" s="381"/>
      <c r="GI12" s="381"/>
      <c r="GJ12" s="381"/>
      <c r="GK12" s="381"/>
      <c r="GL12" s="381"/>
      <c r="GM12" s="381"/>
      <c r="GN12" s="381"/>
      <c r="GO12" s="381"/>
      <c r="GP12" s="381"/>
      <c r="GQ12" s="381"/>
      <c r="GR12" s="381"/>
      <c r="GS12" s="381"/>
      <c r="GT12" s="381"/>
      <c r="GU12" s="381"/>
      <c r="GV12" s="381"/>
      <c r="GW12" s="381"/>
      <c r="GX12" s="381"/>
      <c r="GY12" s="381"/>
      <c r="GZ12" s="381"/>
      <c r="HA12" s="381"/>
      <c r="HB12" s="381"/>
      <c r="HC12" s="381"/>
      <c r="HD12" s="381"/>
      <c r="HE12" s="381"/>
      <c r="HF12" s="381"/>
      <c r="HG12" s="381"/>
      <c r="HH12" s="381"/>
      <c r="HI12" s="381"/>
      <c r="HJ12" s="381"/>
      <c r="HK12" s="381"/>
      <c r="HL12" s="381"/>
      <c r="HM12" s="381"/>
      <c r="HN12" s="381"/>
      <c r="HO12" s="381"/>
      <c r="HP12" s="381"/>
      <c r="HQ12" s="381"/>
      <c r="HR12" s="381"/>
      <c r="HS12" s="381"/>
      <c r="HT12" s="381"/>
      <c r="HU12" s="381"/>
      <c r="HV12" s="381"/>
      <c r="HW12" s="381"/>
      <c r="HX12" s="381"/>
      <c r="HY12" s="381"/>
      <c r="HZ12" s="381"/>
      <c r="IA12" s="381"/>
      <c r="IB12" s="381"/>
      <c r="IC12" s="381"/>
      <c r="ID12" s="381"/>
      <c r="IE12" s="381"/>
      <c r="IF12" s="381"/>
      <c r="IG12" s="381"/>
      <c r="IH12" s="381"/>
      <c r="II12" s="381"/>
      <c r="IJ12" s="381"/>
      <c r="IK12" s="381"/>
      <c r="IL12" s="381"/>
      <c r="IM12" s="381"/>
      <c r="IN12" s="381"/>
      <c r="IO12" s="381"/>
      <c r="IP12" s="381"/>
      <c r="IQ12" s="381"/>
      <c r="IR12" s="381"/>
      <c r="IS12" s="381"/>
      <c r="IT12" s="381"/>
      <c r="IU12" s="381"/>
      <c r="IV12" s="381"/>
    </row>
    <row r="13" spans="1:256">
      <c r="B13" s="385" t="s">
        <v>4</v>
      </c>
      <c r="C13" s="386"/>
      <c r="D13" s="386"/>
      <c r="E13" s="387"/>
      <c r="F13" s="388"/>
      <c r="G13" s="386"/>
      <c r="H13" s="386"/>
    </row>
    <row r="14" spans="1:256">
      <c r="B14" s="389" t="s">
        <v>12</v>
      </c>
      <c r="C14" s="379"/>
      <c r="D14" s="379"/>
      <c r="E14" s="390"/>
      <c r="F14" s="391"/>
      <c r="G14" s="379"/>
      <c r="H14" s="379"/>
    </row>
    <row r="15" spans="1:256">
      <c r="A15" s="379"/>
      <c r="B15" s="392" t="s">
        <v>92</v>
      </c>
      <c r="C15" s="379"/>
      <c r="D15" s="379"/>
      <c r="E15" s="393"/>
      <c r="F15" s="394"/>
      <c r="J15" s="379"/>
      <c r="K15" s="379"/>
      <c r="L15" s="379"/>
      <c r="M15" s="379"/>
      <c r="N15" s="379"/>
      <c r="O15" s="379"/>
      <c r="P15" s="379"/>
      <c r="Q15" s="379"/>
      <c r="R15" s="379"/>
      <c r="S15" s="379"/>
      <c r="T15" s="379"/>
      <c r="U15" s="379"/>
      <c r="V15" s="379"/>
      <c r="W15" s="379"/>
      <c r="X15" s="379"/>
      <c r="Y15" s="379"/>
      <c r="Z15" s="379"/>
      <c r="AA15" s="379"/>
      <c r="AB15" s="379"/>
      <c r="AC15" s="379"/>
      <c r="AD15" s="379"/>
      <c r="AE15" s="379"/>
      <c r="AF15" s="379"/>
      <c r="AG15" s="379"/>
      <c r="AH15" s="379"/>
      <c r="AI15" s="379"/>
      <c r="AJ15" s="379"/>
      <c r="AK15" s="379"/>
      <c r="AL15" s="379"/>
      <c r="AM15" s="379"/>
      <c r="AN15" s="379"/>
      <c r="AO15" s="379"/>
      <c r="AP15" s="379"/>
      <c r="AQ15" s="379"/>
      <c r="AR15" s="379"/>
      <c r="AS15" s="379"/>
      <c r="AT15" s="379"/>
      <c r="AU15" s="379"/>
      <c r="AV15" s="379"/>
      <c r="AW15" s="379"/>
      <c r="AX15" s="379"/>
      <c r="AY15" s="379"/>
      <c r="AZ15" s="379"/>
      <c r="BA15" s="379"/>
      <c r="BB15" s="379"/>
      <c r="BC15" s="379"/>
      <c r="BD15" s="379"/>
      <c r="BE15" s="379"/>
      <c r="BF15" s="379"/>
      <c r="BG15" s="379"/>
      <c r="BH15" s="379"/>
      <c r="BI15" s="379"/>
      <c r="BJ15" s="379"/>
      <c r="BK15" s="379"/>
      <c r="BL15" s="379"/>
      <c r="BM15" s="379"/>
      <c r="BN15" s="379"/>
      <c r="BO15" s="379"/>
      <c r="BP15" s="379"/>
      <c r="BQ15" s="379"/>
      <c r="BR15" s="379"/>
      <c r="BS15" s="379"/>
      <c r="BT15" s="379"/>
      <c r="BU15" s="379"/>
      <c r="BV15" s="379"/>
      <c r="BW15" s="379"/>
      <c r="BX15" s="379"/>
      <c r="BY15" s="379"/>
      <c r="BZ15" s="379"/>
      <c r="CA15" s="379"/>
      <c r="CB15" s="379"/>
      <c r="CC15" s="379"/>
      <c r="CD15" s="379"/>
      <c r="CE15" s="379"/>
      <c r="CF15" s="379"/>
      <c r="CG15" s="379"/>
      <c r="CH15" s="379"/>
      <c r="CI15" s="379"/>
      <c r="CJ15" s="379"/>
      <c r="CK15" s="379"/>
      <c r="CL15" s="379"/>
      <c r="CM15" s="379"/>
      <c r="CN15" s="379"/>
      <c r="CO15" s="379"/>
      <c r="CP15" s="379"/>
      <c r="CQ15" s="379"/>
      <c r="CR15" s="379"/>
      <c r="CS15" s="379"/>
      <c r="CT15" s="379"/>
      <c r="CU15" s="379"/>
      <c r="CV15" s="379"/>
      <c r="CW15" s="379"/>
      <c r="CX15" s="379"/>
      <c r="CY15" s="379"/>
      <c r="CZ15" s="379"/>
      <c r="DA15" s="379"/>
      <c r="DB15" s="379"/>
      <c r="DC15" s="379"/>
      <c r="DD15" s="379"/>
      <c r="DE15" s="379"/>
      <c r="DF15" s="379"/>
      <c r="DG15" s="379"/>
      <c r="DH15" s="379"/>
      <c r="DI15" s="379"/>
      <c r="DJ15" s="379"/>
      <c r="DK15" s="379"/>
      <c r="DL15" s="379"/>
      <c r="DM15" s="379"/>
      <c r="DN15" s="379"/>
      <c r="DO15" s="379"/>
      <c r="DP15" s="379"/>
      <c r="DQ15" s="379"/>
      <c r="DR15" s="379"/>
      <c r="DS15" s="379"/>
      <c r="DT15" s="379"/>
      <c r="DU15" s="379"/>
      <c r="DV15" s="379"/>
      <c r="DW15" s="379"/>
      <c r="DX15" s="379"/>
      <c r="DY15" s="379"/>
      <c r="DZ15" s="379"/>
      <c r="EA15" s="379"/>
      <c r="EB15" s="379"/>
      <c r="EC15" s="379"/>
      <c r="ED15" s="379"/>
      <c r="EE15" s="379"/>
      <c r="EF15" s="379"/>
      <c r="EG15" s="379"/>
      <c r="EH15" s="379"/>
      <c r="EI15" s="379"/>
      <c r="EJ15" s="379"/>
      <c r="EK15" s="379"/>
      <c r="EL15" s="379"/>
      <c r="EM15" s="379"/>
      <c r="EN15" s="379"/>
      <c r="EO15" s="379"/>
      <c r="EP15" s="379"/>
      <c r="EQ15" s="379"/>
      <c r="ER15" s="379"/>
      <c r="ES15" s="379"/>
      <c r="ET15" s="379"/>
      <c r="EU15" s="379"/>
      <c r="EV15" s="379"/>
      <c r="EW15" s="379"/>
      <c r="EX15" s="379"/>
      <c r="EY15" s="379"/>
      <c r="EZ15" s="379"/>
      <c r="FA15" s="379"/>
      <c r="FB15" s="379"/>
      <c r="FC15" s="379"/>
      <c r="FD15" s="379"/>
      <c r="FE15" s="379"/>
      <c r="FF15" s="379"/>
      <c r="FG15" s="379"/>
      <c r="FH15" s="379"/>
      <c r="FI15" s="379"/>
      <c r="FJ15" s="379"/>
      <c r="FK15" s="379"/>
      <c r="FL15" s="379"/>
      <c r="FM15" s="379"/>
      <c r="FN15" s="379"/>
      <c r="FO15" s="379"/>
      <c r="FP15" s="379"/>
      <c r="FQ15" s="379"/>
      <c r="FR15" s="379"/>
      <c r="FS15" s="379"/>
      <c r="FT15" s="379"/>
      <c r="FU15" s="379"/>
      <c r="FV15" s="379"/>
      <c r="FW15" s="379"/>
      <c r="FX15" s="379"/>
      <c r="FY15" s="379"/>
      <c r="FZ15" s="379"/>
      <c r="GA15" s="379"/>
      <c r="GB15" s="379"/>
      <c r="GC15" s="379"/>
      <c r="GD15" s="379"/>
      <c r="GE15" s="379"/>
      <c r="GF15" s="379"/>
      <c r="GG15" s="379"/>
      <c r="GH15" s="379"/>
      <c r="GI15" s="379"/>
      <c r="GJ15" s="379"/>
      <c r="GK15" s="379"/>
      <c r="GL15" s="379"/>
      <c r="GM15" s="379"/>
      <c r="GN15" s="379"/>
      <c r="GO15" s="379"/>
      <c r="GP15" s="379"/>
      <c r="GQ15" s="379"/>
      <c r="GR15" s="379"/>
      <c r="GS15" s="379"/>
      <c r="GT15" s="379"/>
      <c r="GU15" s="379"/>
      <c r="GV15" s="379"/>
      <c r="GW15" s="379"/>
      <c r="GX15" s="379"/>
      <c r="GY15" s="379"/>
      <c r="GZ15" s="379"/>
      <c r="HA15" s="379"/>
      <c r="HB15" s="379"/>
      <c r="HC15" s="379"/>
      <c r="HD15" s="379"/>
      <c r="HE15" s="379"/>
      <c r="HF15" s="379"/>
      <c r="HG15" s="379"/>
      <c r="HH15" s="379"/>
      <c r="HI15" s="379"/>
      <c r="HJ15" s="379"/>
      <c r="HK15" s="379"/>
      <c r="HL15" s="379"/>
      <c r="HM15" s="379"/>
      <c r="HN15" s="379"/>
      <c r="HO15" s="379"/>
      <c r="HP15" s="379"/>
      <c r="HQ15" s="379"/>
      <c r="HR15" s="379"/>
      <c r="HS15" s="379"/>
      <c r="HT15" s="379"/>
      <c r="HU15" s="379"/>
      <c r="HV15" s="379"/>
      <c r="HW15" s="379"/>
      <c r="HX15" s="379"/>
      <c r="HY15" s="379"/>
      <c r="HZ15" s="379"/>
      <c r="IA15" s="379"/>
      <c r="IB15" s="379"/>
      <c r="IC15" s="379"/>
      <c r="ID15" s="379"/>
      <c r="IE15" s="379"/>
      <c r="IF15" s="379"/>
      <c r="IG15" s="379"/>
      <c r="IH15" s="379"/>
      <c r="II15" s="379"/>
      <c r="IJ15" s="379"/>
      <c r="IK15" s="379"/>
      <c r="IL15" s="379"/>
      <c r="IM15" s="379"/>
      <c r="IN15" s="379"/>
      <c r="IO15" s="379"/>
      <c r="IP15" s="379"/>
      <c r="IQ15" s="379"/>
      <c r="IR15" s="379"/>
      <c r="IS15" s="379"/>
      <c r="IT15" s="379"/>
      <c r="IU15" s="379"/>
      <c r="IV15" s="379"/>
    </row>
    <row r="16" spans="1:256">
      <c r="B16" s="395" t="str">
        <v>מדדים כולל מניות</v>
      </c>
      <c r="C16" s="379"/>
      <c r="D16" s="379"/>
      <c r="E16" s="390"/>
      <c r="F16" s="391"/>
      <c r="G16" s="379"/>
      <c r="H16" s="379"/>
    </row>
    <row r="17" spans="1:256">
      <c r="B17" s="396" t="str">
        <v>C 1250 oct 2013</v>
      </c>
      <c r="C17" s="397">
        <v>81026700</v>
      </c>
      <c r="D17" s="397" t="s">
        <v>96</v>
      </c>
      <c r="E17" s="393">
        <v>-877.37</v>
      </c>
      <c r="F17" s="394">
        <v>267000</v>
      </c>
      <c r="G17" s="393">
        <v>-2342.56</v>
      </c>
      <c r="H17" s="398">
        <v>0</v>
      </c>
    </row>
    <row r="18" spans="1:256">
      <c r="B18" s="396" t="str">
        <v>P 1250 oct 2013</v>
      </c>
      <c r="C18" s="397">
        <v>81026916</v>
      </c>
      <c r="D18" s="397" t="s">
        <v>96</v>
      </c>
      <c r="E18" s="393">
        <v>877.37</v>
      </c>
      <c r="F18" s="394">
        <v>99000</v>
      </c>
      <c r="G18" s="393">
        <v>868.59</v>
      </c>
      <c r="H18" s="398">
        <v>0</v>
      </c>
    </row>
    <row r="19" spans="1:256">
      <c r="B19" s="399"/>
      <c r="E19" s="393"/>
      <c r="F19" s="394"/>
    </row>
    <row r="20" spans="1:256">
      <c r="B20" s="395" t="s">
        <v>284</v>
      </c>
      <c r="C20" s="379"/>
      <c r="D20" s="379"/>
      <c r="E20" s="390"/>
      <c r="F20" s="391"/>
      <c r="G20" s="379"/>
      <c r="H20" s="379"/>
    </row>
    <row r="21" spans="1:256">
      <c r="B21" s="396" t="str">
        <v>C 3600 oct$ 2013</v>
      </c>
      <c r="C21" s="397">
        <v>81007288</v>
      </c>
      <c r="D21" s="397" t="s">
        <v>96</v>
      </c>
      <c r="E21" s="393">
        <v>443.56</v>
      </c>
      <c r="F21" s="394">
        <v>10800</v>
      </c>
      <c r="G21" s="393">
        <v>47.9</v>
      </c>
      <c r="H21" s="398">
        <v>0</v>
      </c>
    </row>
    <row r="22" spans="1:256">
      <c r="B22" s="400"/>
      <c r="E22" s="393"/>
      <c r="F22" s="394"/>
    </row>
    <row r="23" spans="1:256">
      <c r="B23" s="392" t="s">
        <v>100</v>
      </c>
      <c r="C23" s="379"/>
      <c r="D23" s="379"/>
      <c r="E23" s="390"/>
      <c r="F23" s="391"/>
      <c r="G23" s="390">
        <v>-1426.07</v>
      </c>
      <c r="H23" s="401">
        <v>0</v>
      </c>
    </row>
    <row r="24" spans="1:256">
      <c r="B24" s="402"/>
      <c r="E24" s="393"/>
      <c r="F24" s="394"/>
    </row>
    <row r="25" spans="1:256">
      <c r="B25" s="389" t="str">
        <v>אופציות (8) סה"כ</v>
      </c>
      <c r="C25" s="379"/>
      <c r="D25" s="379"/>
      <c r="E25" s="390"/>
      <c r="F25" s="391"/>
      <c r="G25" s="390">
        <v>-1426.07</v>
      </c>
      <c r="H25" s="401">
        <v>0</v>
      </c>
    </row>
    <row r="26" spans="1:256">
      <c r="A26" s="379"/>
      <c r="B26" s="403"/>
      <c r="C26" s="404"/>
      <c r="D26" s="404"/>
      <c r="E26" s="405"/>
      <c r="F26" s="406"/>
      <c r="G26" s="404"/>
      <c r="H26" s="404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79"/>
      <c r="AA26" s="379"/>
      <c r="AB26" s="379"/>
      <c r="AC26" s="379"/>
      <c r="AD26" s="379"/>
      <c r="AE26" s="379"/>
      <c r="AF26" s="379"/>
      <c r="AG26" s="379"/>
      <c r="AH26" s="379"/>
      <c r="AI26" s="379"/>
      <c r="AJ26" s="379"/>
      <c r="AK26" s="379"/>
      <c r="AL26" s="379"/>
      <c r="AM26" s="379"/>
      <c r="AN26" s="379"/>
      <c r="AO26" s="379"/>
      <c r="AP26" s="379"/>
      <c r="AQ26" s="379"/>
      <c r="AR26" s="379"/>
      <c r="AS26" s="379"/>
      <c r="AT26" s="379"/>
      <c r="AU26" s="379"/>
      <c r="AV26" s="379"/>
      <c r="AW26" s="379"/>
      <c r="AX26" s="379"/>
      <c r="AY26" s="379"/>
      <c r="AZ26" s="379"/>
      <c r="BA26" s="379"/>
      <c r="BB26" s="379"/>
      <c r="BC26" s="379"/>
      <c r="BD26" s="379"/>
      <c r="BE26" s="379"/>
      <c r="BF26" s="379"/>
      <c r="BG26" s="379"/>
      <c r="BH26" s="379"/>
      <c r="BI26" s="379"/>
      <c r="BJ26" s="379"/>
      <c r="BK26" s="379"/>
      <c r="BL26" s="379"/>
      <c r="BM26" s="379"/>
      <c r="BN26" s="379"/>
      <c r="BO26" s="379"/>
      <c r="BP26" s="379"/>
      <c r="BQ26" s="379"/>
      <c r="BR26" s="379"/>
      <c r="BS26" s="379"/>
      <c r="BT26" s="379"/>
      <c r="BU26" s="379"/>
      <c r="BV26" s="379"/>
      <c r="BW26" s="379"/>
      <c r="BX26" s="379"/>
      <c r="BY26" s="379"/>
      <c r="BZ26" s="379"/>
      <c r="CA26" s="379"/>
      <c r="CB26" s="379"/>
      <c r="CC26" s="379"/>
      <c r="CD26" s="379"/>
      <c r="CE26" s="379"/>
      <c r="CF26" s="379"/>
      <c r="CG26" s="379"/>
      <c r="CH26" s="379"/>
      <c r="CI26" s="379"/>
      <c r="CJ26" s="379"/>
      <c r="CK26" s="379"/>
      <c r="CL26" s="379"/>
      <c r="CM26" s="379"/>
      <c r="CN26" s="379"/>
      <c r="CO26" s="379"/>
      <c r="CP26" s="379"/>
      <c r="CQ26" s="379"/>
      <c r="CR26" s="379"/>
      <c r="CS26" s="379"/>
      <c r="CT26" s="379"/>
      <c r="CU26" s="379"/>
      <c r="CV26" s="379"/>
      <c r="CW26" s="379"/>
      <c r="CX26" s="379"/>
      <c r="CY26" s="379"/>
      <c r="CZ26" s="379"/>
      <c r="DA26" s="379"/>
      <c r="DB26" s="379"/>
      <c r="DC26" s="379"/>
      <c r="DD26" s="379"/>
      <c r="DE26" s="379"/>
      <c r="DF26" s="379"/>
      <c r="DG26" s="379"/>
      <c r="DH26" s="379"/>
      <c r="DI26" s="379"/>
      <c r="DJ26" s="379"/>
      <c r="DK26" s="379"/>
      <c r="DL26" s="379"/>
      <c r="DM26" s="379"/>
      <c r="DN26" s="379"/>
      <c r="DO26" s="379"/>
      <c r="DP26" s="379"/>
      <c r="DQ26" s="379"/>
      <c r="DR26" s="379"/>
      <c r="DS26" s="379"/>
      <c r="DT26" s="379"/>
      <c r="DU26" s="379"/>
      <c r="DV26" s="379"/>
      <c r="DW26" s="379"/>
      <c r="DX26" s="379"/>
      <c r="DY26" s="379"/>
      <c r="DZ26" s="379"/>
      <c r="EA26" s="379"/>
      <c r="EB26" s="379"/>
      <c r="EC26" s="379"/>
      <c r="ED26" s="379"/>
      <c r="EE26" s="379"/>
      <c r="EF26" s="379"/>
      <c r="EG26" s="379"/>
      <c r="EH26" s="379"/>
      <c r="EI26" s="379"/>
      <c r="EJ26" s="379"/>
      <c r="EK26" s="379"/>
      <c r="EL26" s="379"/>
      <c r="EM26" s="379"/>
      <c r="EN26" s="379"/>
      <c r="EO26" s="379"/>
      <c r="EP26" s="379"/>
      <c r="EQ26" s="379"/>
      <c r="ER26" s="379"/>
      <c r="ES26" s="379"/>
      <c r="ET26" s="379"/>
      <c r="EU26" s="379"/>
      <c r="EV26" s="379"/>
      <c r="EW26" s="379"/>
      <c r="EX26" s="379"/>
      <c r="EY26" s="379"/>
      <c r="EZ26" s="379"/>
      <c r="FA26" s="379"/>
      <c r="FB26" s="379"/>
      <c r="FC26" s="379"/>
      <c r="FD26" s="379"/>
      <c r="FE26" s="379"/>
      <c r="FF26" s="379"/>
      <c r="FG26" s="379"/>
      <c r="FH26" s="379"/>
      <c r="FI26" s="379"/>
      <c r="FJ26" s="379"/>
      <c r="FK26" s="379"/>
      <c r="FL26" s="379"/>
      <c r="FM26" s="379"/>
      <c r="FN26" s="379"/>
      <c r="FO26" s="379"/>
      <c r="FP26" s="379"/>
      <c r="FQ26" s="379"/>
      <c r="FR26" s="379"/>
      <c r="FS26" s="379"/>
      <c r="FT26" s="379"/>
      <c r="FU26" s="379"/>
      <c r="FV26" s="379"/>
      <c r="FW26" s="379"/>
      <c r="FX26" s="379"/>
      <c r="FY26" s="379"/>
      <c r="FZ26" s="379"/>
      <c r="GA26" s="379"/>
      <c r="GB26" s="379"/>
      <c r="GC26" s="379"/>
      <c r="GD26" s="379"/>
      <c r="GE26" s="379"/>
      <c r="GF26" s="379"/>
      <c r="GG26" s="379"/>
      <c r="GH26" s="379"/>
      <c r="GI26" s="379"/>
      <c r="GJ26" s="379"/>
      <c r="GK26" s="379"/>
      <c r="GL26" s="379"/>
      <c r="GM26" s="379"/>
      <c r="GN26" s="379"/>
      <c r="GO26" s="379"/>
      <c r="GP26" s="379"/>
      <c r="GQ26" s="379"/>
      <c r="GR26" s="379"/>
      <c r="GS26" s="379"/>
      <c r="GT26" s="379"/>
      <c r="GU26" s="379"/>
      <c r="GV26" s="379"/>
      <c r="GW26" s="379"/>
      <c r="GX26" s="379"/>
      <c r="GY26" s="379"/>
      <c r="GZ26" s="379"/>
      <c r="HA26" s="379"/>
      <c r="HB26" s="379"/>
      <c r="HC26" s="379"/>
      <c r="HD26" s="379"/>
      <c r="HE26" s="379"/>
      <c r="HF26" s="379"/>
      <c r="HG26" s="379"/>
      <c r="HH26" s="379"/>
      <c r="HI26" s="379"/>
      <c r="HJ26" s="379"/>
      <c r="HK26" s="379"/>
      <c r="HL26" s="379"/>
      <c r="HM26" s="379"/>
      <c r="HN26" s="379"/>
      <c r="HO26" s="379"/>
      <c r="HP26" s="379"/>
      <c r="HQ26" s="379"/>
      <c r="HR26" s="379"/>
      <c r="HS26" s="379"/>
      <c r="HT26" s="379"/>
      <c r="HU26" s="379"/>
      <c r="HV26" s="379"/>
      <c r="HW26" s="379"/>
      <c r="HX26" s="379"/>
      <c r="HY26" s="379"/>
      <c r="HZ26" s="379"/>
      <c r="IA26" s="379"/>
      <c r="IB26" s="379"/>
      <c r="IC26" s="379"/>
      <c r="ID26" s="379"/>
      <c r="IE26" s="379"/>
      <c r="IF26" s="379"/>
      <c r="IG26" s="379"/>
      <c r="IH26" s="379"/>
      <c r="II26" s="379"/>
      <c r="IJ26" s="379"/>
      <c r="IK26" s="379"/>
      <c r="IL26" s="379"/>
      <c r="IM26" s="379"/>
      <c r="IN26" s="379"/>
      <c r="IO26" s="379"/>
      <c r="IP26" s="379"/>
      <c r="IQ26" s="379"/>
      <c r="IR26" s="379"/>
      <c r="IS26" s="379"/>
      <c r="IT26" s="379"/>
      <c r="IU26" s="379"/>
      <c r="IV26" s="379"/>
    </row>
    <row r="30" spans="1:256">
      <c r="A30" s="379"/>
      <c r="I30" s="379"/>
      <c r="J30" s="379"/>
      <c r="K30" s="379"/>
      <c r="L30" s="379"/>
      <c r="M30" s="379"/>
      <c r="N30" s="379"/>
      <c r="O30" s="379"/>
      <c r="P30" s="379"/>
      <c r="Q30" s="379"/>
      <c r="R30" s="379"/>
      <c r="S30" s="379"/>
      <c r="T30" s="379"/>
      <c r="U30" s="379"/>
      <c r="V30" s="379"/>
      <c r="W30" s="379"/>
      <c r="X30" s="379"/>
      <c r="Y30" s="379"/>
      <c r="Z30" s="379"/>
      <c r="AA30" s="379"/>
      <c r="AB30" s="379"/>
      <c r="AC30" s="379"/>
      <c r="AD30" s="379"/>
      <c r="AE30" s="379"/>
      <c r="AF30" s="379"/>
      <c r="AG30" s="379"/>
      <c r="AH30" s="379"/>
      <c r="AI30" s="379"/>
      <c r="AJ30" s="379"/>
      <c r="AK30" s="379"/>
      <c r="AL30" s="379"/>
      <c r="AM30" s="379"/>
      <c r="AN30" s="379"/>
      <c r="AO30" s="379"/>
      <c r="AP30" s="379"/>
      <c r="AQ30" s="379"/>
      <c r="AR30" s="379"/>
      <c r="AS30" s="379"/>
      <c r="AT30" s="379"/>
      <c r="AU30" s="379"/>
      <c r="AV30" s="379"/>
      <c r="AW30" s="379"/>
      <c r="AX30" s="379"/>
      <c r="AY30" s="379"/>
      <c r="AZ30" s="379"/>
      <c r="BA30" s="379"/>
      <c r="BB30" s="379"/>
      <c r="BC30" s="379"/>
      <c r="BD30" s="379"/>
      <c r="BE30" s="379"/>
      <c r="BF30" s="379"/>
      <c r="BG30" s="379"/>
      <c r="BH30" s="379"/>
      <c r="BI30" s="379"/>
      <c r="BJ30" s="379"/>
      <c r="BK30" s="379"/>
      <c r="BL30" s="379"/>
      <c r="BM30" s="379"/>
      <c r="BN30" s="379"/>
      <c r="BO30" s="379"/>
      <c r="BP30" s="379"/>
      <c r="BQ30" s="379"/>
      <c r="BR30" s="379"/>
      <c r="BS30" s="379"/>
      <c r="BT30" s="379"/>
      <c r="BU30" s="379"/>
      <c r="BV30" s="379"/>
      <c r="BW30" s="379"/>
      <c r="BX30" s="379"/>
      <c r="BY30" s="379"/>
      <c r="BZ30" s="379"/>
      <c r="CA30" s="379"/>
      <c r="CB30" s="379"/>
      <c r="CC30" s="379"/>
      <c r="CD30" s="379"/>
      <c r="CE30" s="379"/>
      <c r="CF30" s="379"/>
      <c r="CG30" s="379"/>
      <c r="CH30" s="379"/>
      <c r="CI30" s="379"/>
      <c r="CJ30" s="379"/>
      <c r="CK30" s="379"/>
      <c r="CL30" s="379"/>
      <c r="CM30" s="379"/>
      <c r="CN30" s="379"/>
      <c r="CO30" s="379"/>
      <c r="CP30" s="379"/>
      <c r="CQ30" s="379"/>
      <c r="CR30" s="379"/>
      <c r="CS30" s="379"/>
      <c r="CT30" s="379"/>
      <c r="CU30" s="379"/>
      <c r="CV30" s="379"/>
      <c r="CW30" s="379"/>
      <c r="CX30" s="379"/>
      <c r="CY30" s="379"/>
      <c r="CZ30" s="379"/>
      <c r="DA30" s="379"/>
      <c r="DB30" s="379"/>
      <c r="DC30" s="379"/>
      <c r="DD30" s="379"/>
      <c r="DE30" s="379"/>
      <c r="DF30" s="379"/>
      <c r="DG30" s="379"/>
      <c r="DH30" s="379"/>
      <c r="DI30" s="379"/>
      <c r="DJ30" s="379"/>
      <c r="DK30" s="379"/>
      <c r="DL30" s="379"/>
      <c r="DM30" s="379"/>
      <c r="DN30" s="379"/>
      <c r="DO30" s="379"/>
      <c r="DP30" s="379"/>
      <c r="DQ30" s="379"/>
      <c r="DR30" s="379"/>
      <c r="DS30" s="379"/>
      <c r="DT30" s="379"/>
      <c r="DU30" s="379"/>
      <c r="DV30" s="379"/>
      <c r="DW30" s="379"/>
      <c r="DX30" s="379"/>
      <c r="DY30" s="379"/>
      <c r="DZ30" s="379"/>
      <c r="EA30" s="379"/>
      <c r="EB30" s="379"/>
      <c r="EC30" s="379"/>
      <c r="ED30" s="379"/>
      <c r="EE30" s="379"/>
      <c r="EF30" s="379"/>
      <c r="EG30" s="379"/>
      <c r="EH30" s="379"/>
      <c r="EI30" s="379"/>
      <c r="EJ30" s="379"/>
      <c r="EK30" s="379"/>
      <c r="EL30" s="379"/>
      <c r="EM30" s="379"/>
      <c r="EN30" s="379"/>
      <c r="EO30" s="379"/>
      <c r="EP30" s="379"/>
      <c r="EQ30" s="379"/>
      <c r="ER30" s="379"/>
      <c r="ES30" s="379"/>
      <c r="ET30" s="379"/>
      <c r="EU30" s="379"/>
      <c r="EV30" s="379"/>
      <c r="EW30" s="379"/>
      <c r="EX30" s="379"/>
      <c r="EY30" s="379"/>
      <c r="EZ30" s="379"/>
      <c r="FA30" s="379"/>
      <c r="FB30" s="379"/>
      <c r="FC30" s="379"/>
      <c r="FD30" s="379"/>
      <c r="FE30" s="379"/>
      <c r="FF30" s="379"/>
      <c r="FG30" s="379"/>
      <c r="FH30" s="379"/>
      <c r="FI30" s="379"/>
      <c r="FJ30" s="379"/>
      <c r="FK30" s="379"/>
      <c r="FL30" s="379"/>
      <c r="FM30" s="379"/>
      <c r="FN30" s="379"/>
      <c r="FO30" s="379"/>
      <c r="FP30" s="379"/>
      <c r="FQ30" s="379"/>
      <c r="FR30" s="379"/>
      <c r="FS30" s="379"/>
      <c r="FT30" s="379"/>
      <c r="FU30" s="379"/>
      <c r="FV30" s="379"/>
      <c r="FW30" s="379"/>
      <c r="FX30" s="379"/>
      <c r="FY30" s="379"/>
      <c r="FZ30" s="379"/>
      <c r="GA30" s="379"/>
      <c r="GB30" s="379"/>
      <c r="GC30" s="379"/>
      <c r="GD30" s="379"/>
      <c r="GE30" s="379"/>
      <c r="GF30" s="379"/>
      <c r="GG30" s="379"/>
      <c r="GH30" s="379"/>
      <c r="GI30" s="379"/>
      <c r="GJ30" s="379"/>
      <c r="GK30" s="379"/>
      <c r="GL30" s="379"/>
      <c r="GM30" s="379"/>
      <c r="GN30" s="379"/>
      <c r="GO30" s="379"/>
      <c r="GP30" s="379"/>
      <c r="GQ30" s="379"/>
      <c r="GR30" s="379"/>
      <c r="GS30" s="379"/>
      <c r="GT30" s="379"/>
      <c r="GU30" s="379"/>
      <c r="GV30" s="379"/>
      <c r="GW30" s="379"/>
      <c r="GX30" s="379"/>
      <c r="GY30" s="379"/>
      <c r="GZ30" s="379"/>
      <c r="HA30" s="379"/>
      <c r="HB30" s="379"/>
      <c r="HC30" s="379"/>
      <c r="HD30" s="379"/>
      <c r="HE30" s="379"/>
      <c r="HF30" s="379"/>
      <c r="HG30" s="379"/>
      <c r="HH30" s="379"/>
      <c r="HI30" s="379"/>
      <c r="HJ30" s="379"/>
      <c r="HK30" s="379"/>
      <c r="HL30" s="379"/>
      <c r="HM30" s="379"/>
      <c r="HN30" s="379"/>
      <c r="HO30" s="379"/>
      <c r="HP30" s="379"/>
      <c r="HQ30" s="379"/>
      <c r="HR30" s="379"/>
      <c r="HS30" s="379"/>
      <c r="HT30" s="379"/>
      <c r="HU30" s="379"/>
      <c r="HV30" s="379"/>
      <c r="HW30" s="379"/>
      <c r="HX30" s="379"/>
      <c r="HY30" s="379"/>
      <c r="HZ30" s="379"/>
      <c r="IA30" s="379"/>
      <c r="IB30" s="379"/>
      <c r="IC30" s="379"/>
      <c r="ID30" s="379"/>
      <c r="IE30" s="379"/>
      <c r="IF30" s="379"/>
      <c r="IG30" s="379"/>
      <c r="IH30" s="379"/>
      <c r="II30" s="379"/>
      <c r="IJ30" s="379"/>
      <c r="IK30" s="379"/>
      <c r="IL30" s="379"/>
      <c r="IM30" s="379"/>
      <c r="IN30" s="379"/>
      <c r="IO30" s="379"/>
      <c r="IP30" s="379"/>
      <c r="IQ30" s="379"/>
      <c r="IR30" s="379"/>
      <c r="IS30" s="379"/>
      <c r="IT30" s="379"/>
      <c r="IU30" s="379"/>
      <c r="IV30" s="379"/>
    </row>
    <row r="32" spans="1:256">
      <c r="A32" s="379"/>
      <c r="I32" s="379"/>
      <c r="J32" s="379"/>
      <c r="K32" s="379"/>
      <c r="L32" s="379"/>
      <c r="M32" s="379"/>
      <c r="N32" s="379"/>
      <c r="O32" s="379"/>
      <c r="P32" s="379"/>
      <c r="Q32" s="379"/>
      <c r="R32" s="379"/>
      <c r="S32" s="379"/>
      <c r="T32" s="379"/>
      <c r="U32" s="379"/>
      <c r="V32" s="379"/>
      <c r="W32" s="379"/>
      <c r="X32" s="379"/>
      <c r="Y32" s="379"/>
      <c r="Z32" s="379"/>
      <c r="AA32" s="379"/>
      <c r="AB32" s="379"/>
      <c r="AC32" s="379"/>
      <c r="AD32" s="379"/>
      <c r="AE32" s="379"/>
      <c r="AF32" s="379"/>
      <c r="AG32" s="379"/>
      <c r="AH32" s="379"/>
      <c r="AI32" s="379"/>
      <c r="AJ32" s="379"/>
      <c r="AK32" s="379"/>
      <c r="AL32" s="379"/>
      <c r="AM32" s="379"/>
      <c r="AN32" s="379"/>
      <c r="AO32" s="379"/>
      <c r="AP32" s="379"/>
      <c r="AQ32" s="379"/>
      <c r="AR32" s="379"/>
      <c r="AS32" s="379"/>
      <c r="AT32" s="379"/>
      <c r="AU32" s="379"/>
      <c r="AV32" s="379"/>
      <c r="AW32" s="379"/>
      <c r="AX32" s="379"/>
      <c r="AY32" s="379"/>
      <c r="AZ32" s="379"/>
      <c r="BA32" s="379"/>
      <c r="BB32" s="379"/>
      <c r="BC32" s="379"/>
      <c r="BD32" s="379"/>
      <c r="BE32" s="379"/>
      <c r="BF32" s="379"/>
      <c r="BG32" s="379"/>
      <c r="BH32" s="379"/>
      <c r="BI32" s="379"/>
      <c r="BJ32" s="379"/>
      <c r="BK32" s="379"/>
      <c r="BL32" s="379"/>
      <c r="BM32" s="379"/>
      <c r="BN32" s="379"/>
      <c r="BO32" s="379"/>
      <c r="BP32" s="379"/>
      <c r="BQ32" s="379"/>
      <c r="BR32" s="379"/>
      <c r="BS32" s="379"/>
      <c r="BT32" s="379"/>
      <c r="BU32" s="379"/>
      <c r="BV32" s="379"/>
      <c r="BW32" s="379"/>
      <c r="BX32" s="379"/>
      <c r="BY32" s="379"/>
      <c r="BZ32" s="379"/>
      <c r="CA32" s="379"/>
      <c r="CB32" s="379"/>
      <c r="CC32" s="379"/>
      <c r="CD32" s="379"/>
      <c r="CE32" s="379"/>
      <c r="CF32" s="379"/>
      <c r="CG32" s="379"/>
      <c r="CH32" s="379"/>
      <c r="CI32" s="379"/>
      <c r="CJ32" s="379"/>
      <c r="CK32" s="379"/>
      <c r="CL32" s="379"/>
      <c r="CM32" s="379"/>
      <c r="CN32" s="379"/>
      <c r="CO32" s="379"/>
      <c r="CP32" s="379"/>
      <c r="CQ32" s="379"/>
      <c r="CR32" s="379"/>
      <c r="CS32" s="379"/>
      <c r="CT32" s="379"/>
      <c r="CU32" s="379"/>
      <c r="CV32" s="379"/>
      <c r="CW32" s="379"/>
      <c r="CX32" s="379"/>
      <c r="CY32" s="379"/>
      <c r="CZ32" s="379"/>
      <c r="DA32" s="379"/>
      <c r="DB32" s="379"/>
      <c r="DC32" s="379"/>
      <c r="DD32" s="379"/>
      <c r="DE32" s="379"/>
      <c r="DF32" s="379"/>
      <c r="DG32" s="379"/>
      <c r="DH32" s="379"/>
      <c r="DI32" s="379"/>
      <c r="DJ32" s="379"/>
      <c r="DK32" s="379"/>
      <c r="DL32" s="379"/>
      <c r="DM32" s="379"/>
      <c r="DN32" s="379"/>
      <c r="DO32" s="379"/>
      <c r="DP32" s="379"/>
      <c r="DQ32" s="379"/>
      <c r="DR32" s="379"/>
      <c r="DS32" s="379"/>
      <c r="DT32" s="379"/>
      <c r="DU32" s="379"/>
      <c r="DV32" s="379"/>
      <c r="DW32" s="379"/>
      <c r="DX32" s="379"/>
      <c r="DY32" s="379"/>
      <c r="DZ32" s="379"/>
      <c r="EA32" s="379"/>
      <c r="EB32" s="379"/>
      <c r="EC32" s="379"/>
      <c r="ED32" s="379"/>
      <c r="EE32" s="379"/>
      <c r="EF32" s="379"/>
      <c r="EG32" s="379"/>
      <c r="EH32" s="379"/>
      <c r="EI32" s="379"/>
      <c r="EJ32" s="379"/>
      <c r="EK32" s="379"/>
      <c r="EL32" s="379"/>
      <c r="EM32" s="379"/>
      <c r="EN32" s="379"/>
      <c r="EO32" s="379"/>
      <c r="EP32" s="379"/>
      <c r="EQ32" s="379"/>
      <c r="ER32" s="379"/>
      <c r="ES32" s="379"/>
      <c r="ET32" s="379"/>
      <c r="EU32" s="379"/>
      <c r="EV32" s="379"/>
      <c r="EW32" s="379"/>
      <c r="EX32" s="379"/>
      <c r="EY32" s="379"/>
      <c r="EZ32" s="379"/>
      <c r="FA32" s="379"/>
      <c r="FB32" s="379"/>
      <c r="FC32" s="379"/>
      <c r="FD32" s="379"/>
      <c r="FE32" s="379"/>
      <c r="FF32" s="379"/>
      <c r="FG32" s="379"/>
      <c r="FH32" s="379"/>
      <c r="FI32" s="379"/>
      <c r="FJ32" s="379"/>
      <c r="FK32" s="379"/>
      <c r="FL32" s="379"/>
      <c r="FM32" s="379"/>
      <c r="FN32" s="379"/>
      <c r="FO32" s="379"/>
      <c r="FP32" s="379"/>
      <c r="FQ32" s="379"/>
      <c r="FR32" s="379"/>
      <c r="FS32" s="379"/>
      <c r="FT32" s="379"/>
      <c r="FU32" s="379"/>
      <c r="FV32" s="379"/>
      <c r="FW32" s="379"/>
      <c r="FX32" s="379"/>
      <c r="FY32" s="379"/>
      <c r="FZ32" s="379"/>
      <c r="GA32" s="379"/>
      <c r="GB32" s="379"/>
      <c r="GC32" s="379"/>
      <c r="GD32" s="379"/>
      <c r="GE32" s="379"/>
      <c r="GF32" s="379"/>
      <c r="GG32" s="379"/>
      <c r="GH32" s="379"/>
      <c r="GI32" s="379"/>
      <c r="GJ32" s="379"/>
      <c r="GK32" s="379"/>
      <c r="GL32" s="379"/>
      <c r="GM32" s="379"/>
      <c r="GN32" s="379"/>
      <c r="GO32" s="379"/>
      <c r="GP32" s="379"/>
      <c r="GQ32" s="379"/>
      <c r="GR32" s="379"/>
      <c r="GS32" s="379"/>
      <c r="GT32" s="379"/>
      <c r="GU32" s="379"/>
      <c r="GV32" s="379"/>
      <c r="GW32" s="379"/>
      <c r="GX32" s="379"/>
      <c r="GY32" s="379"/>
      <c r="GZ32" s="379"/>
      <c r="HA32" s="379"/>
      <c r="HB32" s="379"/>
      <c r="HC32" s="379"/>
      <c r="HD32" s="379"/>
      <c r="HE32" s="379"/>
      <c r="HF32" s="379"/>
      <c r="HG32" s="379"/>
      <c r="HH32" s="379"/>
      <c r="HI32" s="379"/>
      <c r="HJ32" s="379"/>
      <c r="HK32" s="379"/>
      <c r="HL32" s="379"/>
      <c r="HM32" s="379"/>
      <c r="HN32" s="379"/>
      <c r="HO32" s="379"/>
      <c r="HP32" s="379"/>
      <c r="HQ32" s="379"/>
      <c r="HR32" s="379"/>
      <c r="HS32" s="379"/>
      <c r="HT32" s="379"/>
      <c r="HU32" s="379"/>
      <c r="HV32" s="379"/>
      <c r="HW32" s="379"/>
      <c r="HX32" s="379"/>
      <c r="HY32" s="379"/>
      <c r="HZ32" s="379"/>
      <c r="IA32" s="379"/>
      <c r="IB32" s="379"/>
      <c r="IC32" s="379"/>
      <c r="ID32" s="379"/>
      <c r="IE32" s="379"/>
      <c r="IF32" s="379"/>
      <c r="IG32" s="379"/>
      <c r="IH32" s="379"/>
      <c r="II32" s="379"/>
      <c r="IJ32" s="379"/>
      <c r="IK32" s="379"/>
      <c r="IL32" s="379"/>
      <c r="IM32" s="379"/>
      <c r="IN32" s="379"/>
      <c r="IO32" s="379"/>
      <c r="IP32" s="379"/>
      <c r="IQ32" s="379"/>
      <c r="IR32" s="379"/>
      <c r="IS32" s="379"/>
      <c r="IT32" s="379"/>
      <c r="IU32" s="379"/>
      <c r="IV32" s="379"/>
    </row>
    <row r="35" spans="1:256">
      <c r="A35" s="379"/>
      <c r="I35" s="379"/>
      <c r="J35" s="379"/>
      <c r="K35" s="379"/>
      <c r="L35" s="379"/>
      <c r="M35" s="379"/>
      <c r="N35" s="379"/>
      <c r="O35" s="379"/>
      <c r="P35" s="379"/>
      <c r="Q35" s="379"/>
      <c r="R35" s="379"/>
      <c r="S35" s="379"/>
      <c r="T35" s="379"/>
      <c r="U35" s="379"/>
      <c r="V35" s="379"/>
      <c r="W35" s="379"/>
      <c r="X35" s="379"/>
      <c r="Y35" s="379"/>
      <c r="Z35" s="379"/>
      <c r="AA35" s="379"/>
      <c r="AB35" s="379"/>
      <c r="AC35" s="379"/>
      <c r="AD35" s="379"/>
      <c r="AE35" s="379"/>
      <c r="AF35" s="379"/>
      <c r="AG35" s="379"/>
      <c r="AH35" s="379"/>
      <c r="AI35" s="379"/>
      <c r="AJ35" s="379"/>
      <c r="AK35" s="379"/>
      <c r="AL35" s="379"/>
      <c r="AM35" s="379"/>
      <c r="AN35" s="379"/>
      <c r="AO35" s="379"/>
      <c r="AP35" s="379"/>
      <c r="AQ35" s="379"/>
      <c r="AR35" s="379"/>
      <c r="AS35" s="379"/>
      <c r="AT35" s="379"/>
      <c r="AU35" s="379"/>
      <c r="AV35" s="379"/>
      <c r="AW35" s="379"/>
      <c r="AX35" s="379"/>
      <c r="AY35" s="379"/>
      <c r="AZ35" s="379"/>
      <c r="BA35" s="379"/>
      <c r="BB35" s="379"/>
      <c r="BC35" s="379"/>
      <c r="BD35" s="379"/>
      <c r="BE35" s="379"/>
      <c r="BF35" s="379"/>
      <c r="BG35" s="379"/>
      <c r="BH35" s="379"/>
      <c r="BI35" s="379"/>
      <c r="BJ35" s="379"/>
      <c r="BK35" s="379"/>
      <c r="BL35" s="379"/>
      <c r="BM35" s="379"/>
      <c r="BN35" s="379"/>
      <c r="BO35" s="379"/>
      <c r="BP35" s="379"/>
      <c r="BQ35" s="379"/>
      <c r="BR35" s="379"/>
      <c r="BS35" s="379"/>
      <c r="BT35" s="379"/>
      <c r="BU35" s="379"/>
      <c r="BV35" s="379"/>
      <c r="BW35" s="379"/>
      <c r="BX35" s="379"/>
      <c r="BY35" s="379"/>
      <c r="BZ35" s="379"/>
      <c r="CA35" s="379"/>
      <c r="CB35" s="379"/>
      <c r="CC35" s="379"/>
      <c r="CD35" s="379"/>
      <c r="CE35" s="379"/>
      <c r="CF35" s="379"/>
      <c r="CG35" s="379"/>
      <c r="CH35" s="379"/>
      <c r="CI35" s="379"/>
      <c r="CJ35" s="379"/>
      <c r="CK35" s="379"/>
      <c r="CL35" s="379"/>
      <c r="CM35" s="379"/>
      <c r="CN35" s="379"/>
      <c r="CO35" s="379"/>
      <c r="CP35" s="379"/>
      <c r="CQ35" s="379"/>
      <c r="CR35" s="379"/>
      <c r="CS35" s="379"/>
      <c r="CT35" s="379"/>
      <c r="CU35" s="379"/>
      <c r="CV35" s="379"/>
      <c r="CW35" s="379"/>
      <c r="CX35" s="379"/>
      <c r="CY35" s="379"/>
      <c r="CZ35" s="379"/>
      <c r="DA35" s="379"/>
      <c r="DB35" s="379"/>
      <c r="DC35" s="379"/>
      <c r="DD35" s="379"/>
      <c r="DE35" s="379"/>
      <c r="DF35" s="379"/>
      <c r="DG35" s="379"/>
      <c r="DH35" s="379"/>
      <c r="DI35" s="379"/>
      <c r="DJ35" s="379"/>
      <c r="DK35" s="379"/>
      <c r="DL35" s="379"/>
      <c r="DM35" s="379"/>
      <c r="DN35" s="379"/>
      <c r="DO35" s="379"/>
      <c r="DP35" s="379"/>
      <c r="DQ35" s="379"/>
      <c r="DR35" s="379"/>
      <c r="DS35" s="379"/>
      <c r="DT35" s="379"/>
      <c r="DU35" s="379"/>
      <c r="DV35" s="379"/>
      <c r="DW35" s="379"/>
      <c r="DX35" s="379"/>
      <c r="DY35" s="379"/>
      <c r="DZ35" s="379"/>
      <c r="EA35" s="379"/>
      <c r="EB35" s="379"/>
      <c r="EC35" s="379"/>
      <c r="ED35" s="379"/>
      <c r="EE35" s="379"/>
      <c r="EF35" s="379"/>
      <c r="EG35" s="379"/>
      <c r="EH35" s="379"/>
      <c r="EI35" s="379"/>
      <c r="EJ35" s="379"/>
      <c r="EK35" s="379"/>
      <c r="EL35" s="379"/>
      <c r="EM35" s="379"/>
      <c r="EN35" s="379"/>
      <c r="EO35" s="379"/>
      <c r="EP35" s="379"/>
      <c r="EQ35" s="379"/>
      <c r="ER35" s="379"/>
      <c r="ES35" s="379"/>
      <c r="ET35" s="379"/>
      <c r="EU35" s="379"/>
      <c r="EV35" s="379"/>
      <c r="EW35" s="379"/>
      <c r="EX35" s="379"/>
      <c r="EY35" s="379"/>
      <c r="EZ35" s="379"/>
      <c r="FA35" s="379"/>
      <c r="FB35" s="379"/>
      <c r="FC35" s="379"/>
      <c r="FD35" s="379"/>
      <c r="FE35" s="379"/>
      <c r="FF35" s="379"/>
      <c r="FG35" s="379"/>
      <c r="FH35" s="379"/>
      <c r="FI35" s="379"/>
      <c r="FJ35" s="379"/>
      <c r="FK35" s="379"/>
      <c r="FL35" s="379"/>
      <c r="FM35" s="379"/>
      <c r="FN35" s="379"/>
      <c r="FO35" s="379"/>
      <c r="FP35" s="379"/>
      <c r="FQ35" s="379"/>
      <c r="FR35" s="379"/>
      <c r="FS35" s="379"/>
      <c r="FT35" s="379"/>
      <c r="FU35" s="379"/>
      <c r="FV35" s="379"/>
      <c r="FW35" s="379"/>
      <c r="FX35" s="379"/>
      <c r="FY35" s="379"/>
      <c r="FZ35" s="379"/>
      <c r="GA35" s="379"/>
      <c r="GB35" s="379"/>
      <c r="GC35" s="379"/>
      <c r="GD35" s="379"/>
      <c r="GE35" s="379"/>
      <c r="GF35" s="379"/>
      <c r="GG35" s="379"/>
      <c r="GH35" s="379"/>
      <c r="GI35" s="379"/>
      <c r="GJ35" s="379"/>
      <c r="GK35" s="379"/>
      <c r="GL35" s="379"/>
      <c r="GM35" s="379"/>
      <c r="GN35" s="379"/>
      <c r="GO35" s="379"/>
      <c r="GP35" s="379"/>
      <c r="GQ35" s="379"/>
      <c r="GR35" s="379"/>
      <c r="GS35" s="379"/>
      <c r="GT35" s="379"/>
      <c r="GU35" s="379"/>
      <c r="GV35" s="379"/>
      <c r="GW35" s="379"/>
      <c r="GX35" s="379"/>
      <c r="GY35" s="379"/>
      <c r="GZ35" s="379"/>
      <c r="HA35" s="379"/>
      <c r="HB35" s="379"/>
      <c r="HC35" s="379"/>
      <c r="HD35" s="379"/>
      <c r="HE35" s="379"/>
      <c r="HF35" s="379"/>
      <c r="HG35" s="379"/>
      <c r="HH35" s="379"/>
      <c r="HI35" s="379"/>
      <c r="HJ35" s="379"/>
      <c r="HK35" s="379"/>
      <c r="HL35" s="379"/>
      <c r="HM35" s="379"/>
      <c r="HN35" s="379"/>
      <c r="HO35" s="379"/>
      <c r="HP35" s="379"/>
      <c r="HQ35" s="379"/>
      <c r="HR35" s="379"/>
      <c r="HS35" s="379"/>
      <c r="HT35" s="379"/>
      <c r="HU35" s="379"/>
      <c r="HV35" s="379"/>
      <c r="HW35" s="379"/>
      <c r="HX35" s="379"/>
      <c r="HY35" s="379"/>
      <c r="HZ35" s="379"/>
      <c r="IA35" s="379"/>
      <c r="IB35" s="379"/>
      <c r="IC35" s="379"/>
      <c r="ID35" s="379"/>
      <c r="IE35" s="379"/>
      <c r="IF35" s="379"/>
      <c r="IG35" s="379"/>
      <c r="IH35" s="379"/>
      <c r="II35" s="379"/>
      <c r="IJ35" s="379"/>
      <c r="IK35" s="379"/>
      <c r="IL35" s="379"/>
      <c r="IM35" s="379"/>
      <c r="IN35" s="379"/>
      <c r="IO35" s="379"/>
      <c r="IP35" s="379"/>
      <c r="IQ35" s="379"/>
      <c r="IR35" s="379"/>
      <c r="IS35" s="379"/>
      <c r="IT35" s="379"/>
      <c r="IU35" s="379"/>
      <c r="IV35" s="379"/>
    </row>
    <row r="36" spans="1:256">
      <c r="A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79"/>
      <c r="AA36" s="379"/>
      <c r="AB36" s="379"/>
      <c r="AC36" s="379"/>
      <c r="AD36" s="379"/>
      <c r="AE36" s="379"/>
      <c r="AF36" s="379"/>
      <c r="AG36" s="379"/>
      <c r="AH36" s="379"/>
      <c r="AI36" s="379"/>
      <c r="AJ36" s="379"/>
      <c r="AK36" s="379"/>
      <c r="AL36" s="379"/>
      <c r="AM36" s="379"/>
      <c r="AN36" s="379"/>
      <c r="AO36" s="379"/>
      <c r="AP36" s="379"/>
      <c r="AQ36" s="379"/>
      <c r="AR36" s="379"/>
      <c r="AS36" s="379"/>
      <c r="AT36" s="379"/>
      <c r="AU36" s="379"/>
      <c r="AV36" s="379"/>
      <c r="AW36" s="379"/>
      <c r="AX36" s="379"/>
      <c r="AY36" s="379"/>
      <c r="AZ36" s="379"/>
      <c r="BA36" s="379"/>
      <c r="BB36" s="379"/>
      <c r="BC36" s="379"/>
      <c r="BD36" s="379"/>
      <c r="BE36" s="379"/>
      <c r="BF36" s="379"/>
      <c r="BG36" s="379"/>
      <c r="BH36" s="379"/>
      <c r="BI36" s="379"/>
      <c r="BJ36" s="379"/>
      <c r="BK36" s="379"/>
      <c r="BL36" s="379"/>
      <c r="BM36" s="379"/>
      <c r="BN36" s="379"/>
      <c r="BO36" s="379"/>
      <c r="BP36" s="379"/>
      <c r="BQ36" s="379"/>
      <c r="BR36" s="379"/>
      <c r="BS36" s="379"/>
      <c r="BT36" s="379"/>
      <c r="BU36" s="379"/>
      <c r="BV36" s="379"/>
      <c r="BW36" s="379"/>
      <c r="BX36" s="379"/>
      <c r="BY36" s="379"/>
      <c r="BZ36" s="379"/>
      <c r="CA36" s="379"/>
      <c r="CB36" s="379"/>
      <c r="CC36" s="379"/>
      <c r="CD36" s="379"/>
      <c r="CE36" s="379"/>
      <c r="CF36" s="379"/>
      <c r="CG36" s="379"/>
      <c r="CH36" s="379"/>
      <c r="CI36" s="379"/>
      <c r="CJ36" s="379"/>
      <c r="CK36" s="379"/>
      <c r="CL36" s="379"/>
      <c r="CM36" s="379"/>
      <c r="CN36" s="379"/>
      <c r="CO36" s="379"/>
      <c r="CP36" s="379"/>
      <c r="CQ36" s="379"/>
      <c r="CR36" s="379"/>
      <c r="CS36" s="379"/>
      <c r="CT36" s="379"/>
      <c r="CU36" s="379"/>
      <c r="CV36" s="379"/>
      <c r="CW36" s="379"/>
      <c r="CX36" s="379"/>
      <c r="CY36" s="379"/>
      <c r="CZ36" s="379"/>
      <c r="DA36" s="379"/>
      <c r="DB36" s="379"/>
      <c r="DC36" s="379"/>
      <c r="DD36" s="379"/>
      <c r="DE36" s="379"/>
      <c r="DF36" s="379"/>
      <c r="DG36" s="379"/>
      <c r="DH36" s="379"/>
      <c r="DI36" s="379"/>
      <c r="DJ36" s="379"/>
      <c r="DK36" s="379"/>
      <c r="DL36" s="379"/>
      <c r="DM36" s="379"/>
      <c r="DN36" s="379"/>
      <c r="DO36" s="379"/>
      <c r="DP36" s="379"/>
      <c r="DQ36" s="379"/>
      <c r="DR36" s="379"/>
      <c r="DS36" s="379"/>
      <c r="DT36" s="379"/>
      <c r="DU36" s="379"/>
      <c r="DV36" s="379"/>
      <c r="DW36" s="379"/>
      <c r="DX36" s="379"/>
      <c r="DY36" s="379"/>
      <c r="DZ36" s="379"/>
      <c r="EA36" s="379"/>
      <c r="EB36" s="379"/>
      <c r="EC36" s="379"/>
      <c r="ED36" s="379"/>
      <c r="EE36" s="379"/>
      <c r="EF36" s="379"/>
      <c r="EG36" s="379"/>
      <c r="EH36" s="379"/>
      <c r="EI36" s="379"/>
      <c r="EJ36" s="379"/>
      <c r="EK36" s="379"/>
      <c r="EL36" s="379"/>
      <c r="EM36" s="379"/>
      <c r="EN36" s="379"/>
      <c r="EO36" s="379"/>
      <c r="EP36" s="379"/>
      <c r="EQ36" s="379"/>
      <c r="ER36" s="379"/>
      <c r="ES36" s="379"/>
      <c r="ET36" s="379"/>
      <c r="EU36" s="379"/>
      <c r="EV36" s="379"/>
      <c r="EW36" s="379"/>
      <c r="EX36" s="379"/>
      <c r="EY36" s="379"/>
      <c r="EZ36" s="379"/>
      <c r="FA36" s="379"/>
      <c r="FB36" s="379"/>
      <c r="FC36" s="379"/>
      <c r="FD36" s="379"/>
      <c r="FE36" s="379"/>
      <c r="FF36" s="379"/>
      <c r="FG36" s="379"/>
      <c r="FH36" s="379"/>
      <c r="FI36" s="379"/>
      <c r="FJ36" s="379"/>
      <c r="FK36" s="379"/>
      <c r="FL36" s="379"/>
      <c r="FM36" s="379"/>
      <c r="FN36" s="379"/>
      <c r="FO36" s="379"/>
      <c r="FP36" s="379"/>
      <c r="FQ36" s="379"/>
      <c r="FR36" s="379"/>
      <c r="FS36" s="379"/>
      <c r="FT36" s="379"/>
      <c r="FU36" s="379"/>
      <c r="FV36" s="379"/>
      <c r="FW36" s="379"/>
      <c r="FX36" s="379"/>
      <c r="FY36" s="379"/>
      <c r="FZ36" s="379"/>
      <c r="GA36" s="379"/>
      <c r="GB36" s="379"/>
      <c r="GC36" s="379"/>
      <c r="GD36" s="379"/>
      <c r="GE36" s="379"/>
      <c r="GF36" s="379"/>
      <c r="GG36" s="379"/>
      <c r="GH36" s="379"/>
      <c r="GI36" s="379"/>
      <c r="GJ36" s="379"/>
      <c r="GK36" s="379"/>
      <c r="GL36" s="379"/>
      <c r="GM36" s="379"/>
      <c r="GN36" s="379"/>
      <c r="GO36" s="379"/>
      <c r="GP36" s="379"/>
      <c r="GQ36" s="379"/>
      <c r="GR36" s="379"/>
      <c r="GS36" s="379"/>
      <c r="GT36" s="379"/>
      <c r="GU36" s="379"/>
      <c r="GV36" s="379"/>
      <c r="GW36" s="379"/>
      <c r="GX36" s="379"/>
      <c r="GY36" s="379"/>
      <c r="GZ36" s="379"/>
      <c r="HA36" s="379"/>
      <c r="HB36" s="379"/>
      <c r="HC36" s="379"/>
      <c r="HD36" s="379"/>
      <c r="HE36" s="379"/>
      <c r="HF36" s="379"/>
      <c r="HG36" s="379"/>
      <c r="HH36" s="379"/>
      <c r="HI36" s="379"/>
      <c r="HJ36" s="379"/>
      <c r="HK36" s="379"/>
      <c r="HL36" s="379"/>
      <c r="HM36" s="379"/>
      <c r="HN36" s="379"/>
      <c r="HO36" s="379"/>
      <c r="HP36" s="379"/>
      <c r="HQ36" s="379"/>
      <c r="HR36" s="379"/>
      <c r="HS36" s="379"/>
      <c r="HT36" s="379"/>
      <c r="HU36" s="379"/>
      <c r="HV36" s="379"/>
      <c r="HW36" s="379"/>
      <c r="HX36" s="379"/>
      <c r="HY36" s="379"/>
      <c r="HZ36" s="379"/>
      <c r="IA36" s="379"/>
      <c r="IB36" s="379"/>
      <c r="IC36" s="379"/>
      <c r="ID36" s="379"/>
      <c r="IE36" s="379"/>
      <c r="IF36" s="379"/>
      <c r="IG36" s="379"/>
      <c r="IH36" s="379"/>
      <c r="II36" s="379"/>
      <c r="IJ36" s="379"/>
      <c r="IK36" s="379"/>
      <c r="IL36" s="379"/>
      <c r="IM36" s="379"/>
      <c r="IN36" s="379"/>
      <c r="IO36" s="379"/>
      <c r="IP36" s="379"/>
      <c r="IQ36" s="379"/>
      <c r="IR36" s="379"/>
      <c r="IS36" s="379"/>
      <c r="IT36" s="379"/>
      <c r="IU36" s="379"/>
      <c r="IV36" s="379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71" right="0.71" top="0.75" bottom="0.75" header="0.31" footer="0.31"/>
  <pageSetup blackAndWhite="0" cellComments="none" draft="0" errors="displayed" orientation="landscape" pageOrder="downThenOver" paperSize="9" scale="100" useFirstPageNumber="0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31"/>
  <sheetViews>
    <sheetView workbookViewId="0" showGridLines="0" rightToLeft="1">
      <selection activeCell="F16" sqref="F16:F26"/>
    </sheetView>
  </sheetViews>
  <sheetFormatPr defaultRowHeight="14.25"/>
  <cols>
    <col min="1" max="1" style="407" width="4.253365" customWidth="1"/>
    <col min="2" max="2" style="407" width="43.23967" customWidth="1"/>
    <col min="3" max="3" style="407" width="17.06512" customWidth="1"/>
    <col min="4" max="4" style="407" width="12.24349" customWidth="1"/>
    <col min="5" max="5" style="407" width="18.85601" customWidth="1"/>
    <col min="6" max="6" style="407" width="13.75886" customWidth="1"/>
    <col min="7" max="7" style="407" width="16.10079" customWidth="1"/>
    <col min="8" max="10" style="407" width="16.51408" customWidth="1"/>
    <col min="11" max="13" style="407" width="15.13647" customWidth="1"/>
    <col min="14" max="14" style="407" width="19.13153" customWidth="1"/>
    <col min="15" max="16" style="407" width="15.13647" customWidth="1"/>
    <col min="17" max="256" style="407"/>
  </cols>
  <sheetData>
    <row r="2" spans="1:256">
      <c r="B2" s="408" t="s">
        <v>27</v>
      </c>
      <c r="C2" s="408"/>
      <c r="D2" s="408"/>
      <c r="E2" s="408"/>
      <c r="F2" s="408"/>
      <c r="G2" s="408"/>
      <c r="H2" s="408"/>
      <c r="I2" s="408"/>
      <c r="J2" s="408"/>
      <c r="K2" s="408"/>
    </row>
    <row r="3" spans="1:256">
      <c r="B3" s="409" t="s">
        <v>28</v>
      </c>
      <c r="C3" s="409"/>
      <c r="D3" s="409"/>
      <c r="E3" s="409"/>
      <c r="F3" s="409"/>
      <c r="G3" s="409"/>
      <c r="H3" s="409"/>
      <c r="I3" s="409"/>
      <c r="J3" s="409"/>
      <c r="K3" s="409"/>
    </row>
    <row r="4" spans="1:256">
      <c r="B4" s="409" t="s">
        <v>1</v>
      </c>
      <c r="C4" s="409"/>
      <c r="D4" s="409"/>
      <c r="E4" s="409"/>
      <c r="F4" s="409"/>
      <c r="G4" s="409"/>
      <c r="H4" s="409"/>
      <c r="I4" s="409"/>
      <c r="J4" s="409"/>
      <c r="K4" s="409"/>
    </row>
    <row r="5" spans="1:256">
      <c r="B5" s="410" t="s">
        <v>29</v>
      </c>
    </row>
    <row r="6" spans="1:256">
      <c r="B6" s="411" t="s">
        <v>30</v>
      </c>
      <c r="C6" s="412">
        <v>41547</v>
      </c>
      <c r="E6" s="413" t="s">
        <v>4</v>
      </c>
    </row>
    <row r="7" spans="1:256">
      <c r="B7" s="411" t="s">
        <v>31</v>
      </c>
      <c r="C7" s="414" t="s">
        <v>32</v>
      </c>
      <c r="E7" s="413" t="s">
        <v>13</v>
      </c>
    </row>
    <row r="8" spans="1:256">
      <c r="B8" s="411" t="s">
        <v>33</v>
      </c>
      <c r="C8" s="414" t="s">
        <v>34</v>
      </c>
    </row>
    <row r="9" spans="1:256">
      <c r="B9" s="411" t="s">
        <v>35</v>
      </c>
      <c r="C9" s="414" t="s">
        <v>36</v>
      </c>
    </row>
    <row r="10" spans="1:256">
      <c r="B10" s="411" t="s">
        <v>37</v>
      </c>
      <c r="C10" s="414" t="s">
        <v>38</v>
      </c>
    </row>
    <row r="12" spans="1:256">
      <c r="A12" s="415"/>
      <c r="B12" s="416" t="s">
        <v>2</v>
      </c>
      <c r="C12" s="417" t="s">
        <v>283</v>
      </c>
      <c r="D12" s="418" t="s">
        <v>52</v>
      </c>
      <c r="E12" s="419" t="s">
        <v>88</v>
      </c>
      <c r="F12" s="419" t="s">
        <v>89</v>
      </c>
      <c r="G12" s="419" t="s">
        <v>90</v>
      </c>
      <c r="H12" s="419" t="s">
        <v>40</v>
      </c>
      <c r="I12" s="415"/>
      <c r="J12" s="415"/>
      <c r="K12" s="415"/>
      <c r="L12" s="415"/>
      <c r="M12" s="415"/>
      <c r="N12" s="415"/>
      <c r="O12" s="415"/>
      <c r="P12" s="415"/>
      <c r="Q12" s="415"/>
      <c r="R12" s="415"/>
      <c r="S12" s="415"/>
      <c r="T12" s="415"/>
      <c r="U12" s="415"/>
      <c r="V12" s="415"/>
      <c r="W12" s="415"/>
      <c r="X12" s="415"/>
      <c r="Y12" s="415"/>
      <c r="Z12" s="415"/>
      <c r="AA12" s="415"/>
      <c r="AB12" s="415"/>
      <c r="AC12" s="415"/>
      <c r="AD12" s="415"/>
      <c r="AE12" s="415"/>
      <c r="AF12" s="415"/>
      <c r="AG12" s="415"/>
      <c r="AH12" s="415"/>
      <c r="AI12" s="415"/>
      <c r="AJ12" s="415"/>
      <c r="AK12" s="415"/>
      <c r="AL12" s="415"/>
      <c r="AM12" s="415"/>
      <c r="AN12" s="415"/>
      <c r="AO12" s="415"/>
      <c r="AP12" s="415"/>
      <c r="AQ12" s="415"/>
      <c r="AR12" s="415"/>
      <c r="AS12" s="415"/>
      <c r="AT12" s="415"/>
      <c r="AU12" s="415"/>
      <c r="AV12" s="415"/>
      <c r="AW12" s="415"/>
      <c r="AX12" s="415"/>
      <c r="AY12" s="415"/>
      <c r="AZ12" s="415"/>
      <c r="BA12" s="415"/>
      <c r="BB12" s="415"/>
      <c r="BC12" s="415"/>
      <c r="BD12" s="415"/>
      <c r="BE12" s="415"/>
      <c r="BF12" s="415"/>
      <c r="BG12" s="415"/>
      <c r="BH12" s="415"/>
      <c r="BI12" s="415"/>
      <c r="BJ12" s="415"/>
      <c r="BK12" s="415"/>
      <c r="BL12" s="415"/>
      <c r="BM12" s="415"/>
      <c r="BN12" s="415"/>
      <c r="BO12" s="415"/>
      <c r="BP12" s="415"/>
      <c r="BQ12" s="415"/>
      <c r="BR12" s="415"/>
      <c r="BS12" s="415"/>
      <c r="BT12" s="415"/>
      <c r="BU12" s="415"/>
      <c r="BV12" s="415"/>
      <c r="BW12" s="415"/>
      <c r="BX12" s="415"/>
      <c r="BY12" s="415"/>
      <c r="BZ12" s="415"/>
      <c r="CA12" s="415"/>
      <c r="CB12" s="415"/>
      <c r="CC12" s="415"/>
      <c r="CD12" s="415"/>
      <c r="CE12" s="415"/>
      <c r="CF12" s="415"/>
      <c r="CG12" s="415"/>
      <c r="CH12" s="415"/>
      <c r="CI12" s="415"/>
      <c r="CJ12" s="415"/>
      <c r="CK12" s="415"/>
      <c r="CL12" s="415"/>
      <c r="CM12" s="415"/>
      <c r="CN12" s="415"/>
      <c r="CO12" s="415"/>
      <c r="CP12" s="415"/>
      <c r="CQ12" s="415"/>
      <c r="CR12" s="415"/>
      <c r="CS12" s="415"/>
      <c r="CT12" s="415"/>
      <c r="CU12" s="415"/>
      <c r="CV12" s="415"/>
      <c r="CW12" s="415"/>
      <c r="CX12" s="415"/>
      <c r="CY12" s="415"/>
      <c r="CZ12" s="415"/>
      <c r="DA12" s="415"/>
      <c r="DB12" s="415"/>
      <c r="DC12" s="415"/>
      <c r="DD12" s="415"/>
      <c r="DE12" s="415"/>
      <c r="DF12" s="415"/>
      <c r="DG12" s="415"/>
      <c r="DH12" s="415"/>
      <c r="DI12" s="415"/>
      <c r="DJ12" s="415"/>
      <c r="DK12" s="415"/>
      <c r="DL12" s="415"/>
      <c r="DM12" s="415"/>
      <c r="DN12" s="415"/>
      <c r="DO12" s="415"/>
      <c r="DP12" s="415"/>
      <c r="DQ12" s="415"/>
      <c r="DR12" s="415"/>
      <c r="DS12" s="415"/>
      <c r="DT12" s="415"/>
      <c r="DU12" s="415"/>
      <c r="DV12" s="415"/>
      <c r="DW12" s="415"/>
      <c r="DX12" s="415"/>
      <c r="DY12" s="415"/>
      <c r="DZ12" s="415"/>
      <c r="EA12" s="415"/>
      <c r="EB12" s="415"/>
      <c r="EC12" s="415"/>
      <c r="ED12" s="415"/>
      <c r="EE12" s="415"/>
      <c r="EF12" s="415"/>
      <c r="EG12" s="415"/>
      <c r="EH12" s="415"/>
      <c r="EI12" s="415"/>
      <c r="EJ12" s="415"/>
      <c r="EK12" s="415"/>
      <c r="EL12" s="415"/>
      <c r="EM12" s="415"/>
      <c r="EN12" s="415"/>
      <c r="EO12" s="415"/>
      <c r="EP12" s="415"/>
      <c r="EQ12" s="415"/>
      <c r="ER12" s="415"/>
      <c r="ES12" s="415"/>
      <c r="ET12" s="415"/>
      <c r="EU12" s="415"/>
      <c r="EV12" s="415"/>
      <c r="EW12" s="415"/>
      <c r="EX12" s="415"/>
      <c r="EY12" s="415"/>
      <c r="EZ12" s="415"/>
      <c r="FA12" s="415"/>
      <c r="FB12" s="415"/>
      <c r="FC12" s="415"/>
      <c r="FD12" s="415"/>
      <c r="FE12" s="415"/>
      <c r="FF12" s="415"/>
      <c r="FG12" s="415"/>
      <c r="FH12" s="415"/>
      <c r="FI12" s="415"/>
      <c r="FJ12" s="415"/>
      <c r="FK12" s="415"/>
      <c r="FL12" s="415"/>
      <c r="FM12" s="415"/>
      <c r="FN12" s="415"/>
      <c r="FO12" s="415"/>
      <c r="FP12" s="415"/>
      <c r="FQ12" s="415"/>
      <c r="FR12" s="415"/>
      <c r="FS12" s="415"/>
      <c r="FT12" s="415"/>
      <c r="FU12" s="415"/>
      <c r="FV12" s="415"/>
      <c r="FW12" s="415"/>
      <c r="FX12" s="415"/>
      <c r="FY12" s="415"/>
      <c r="FZ12" s="415"/>
      <c r="GA12" s="415"/>
      <c r="GB12" s="415"/>
      <c r="GC12" s="415"/>
      <c r="GD12" s="415"/>
      <c r="GE12" s="415"/>
      <c r="GF12" s="415"/>
      <c r="GG12" s="415"/>
      <c r="GH12" s="415"/>
      <c r="GI12" s="415"/>
      <c r="GJ12" s="415"/>
      <c r="GK12" s="415"/>
      <c r="GL12" s="415"/>
      <c r="GM12" s="415"/>
      <c r="GN12" s="415"/>
      <c r="GO12" s="415"/>
      <c r="GP12" s="415"/>
      <c r="GQ12" s="415"/>
      <c r="GR12" s="415"/>
      <c r="GS12" s="415"/>
      <c r="GT12" s="415"/>
      <c r="GU12" s="415"/>
      <c r="GV12" s="415"/>
      <c r="GW12" s="415"/>
      <c r="GX12" s="415"/>
      <c r="GY12" s="415"/>
      <c r="GZ12" s="415"/>
      <c r="HA12" s="415"/>
      <c r="HB12" s="415"/>
      <c r="HC12" s="415"/>
      <c r="HD12" s="415"/>
      <c r="HE12" s="415"/>
      <c r="HF12" s="415"/>
      <c r="HG12" s="415"/>
      <c r="HH12" s="415"/>
      <c r="HI12" s="415"/>
      <c r="HJ12" s="415"/>
      <c r="HK12" s="415"/>
      <c r="HL12" s="415"/>
      <c r="HM12" s="415"/>
      <c r="HN12" s="415"/>
      <c r="HO12" s="415"/>
      <c r="HP12" s="415"/>
      <c r="HQ12" s="415"/>
      <c r="HR12" s="415"/>
      <c r="HS12" s="415"/>
      <c r="HT12" s="415"/>
      <c r="HU12" s="415"/>
      <c r="HV12" s="415"/>
      <c r="HW12" s="415"/>
      <c r="HX12" s="415"/>
      <c r="HY12" s="415"/>
      <c r="HZ12" s="415"/>
      <c r="IA12" s="415"/>
      <c r="IB12" s="415"/>
      <c r="IC12" s="415"/>
      <c r="ID12" s="415"/>
      <c r="IE12" s="415"/>
      <c r="IF12" s="415"/>
      <c r="IG12" s="415"/>
      <c r="IH12" s="415"/>
      <c r="II12" s="415"/>
      <c r="IJ12" s="415"/>
      <c r="IK12" s="415"/>
      <c r="IL12" s="415"/>
      <c r="IM12" s="415"/>
      <c r="IN12" s="415"/>
      <c r="IO12" s="415"/>
      <c r="IP12" s="415"/>
      <c r="IQ12" s="415"/>
      <c r="IR12" s="415"/>
      <c r="IS12" s="415"/>
      <c r="IT12" s="415"/>
      <c r="IU12" s="415"/>
      <c r="IV12" s="415"/>
    </row>
    <row r="13" spans="1:256">
      <c r="B13" s="420" t="s">
        <v>4</v>
      </c>
      <c r="C13" s="421"/>
      <c r="D13" s="421"/>
      <c r="E13" s="422"/>
      <c r="F13" s="423"/>
      <c r="G13" s="421"/>
      <c r="H13" s="421"/>
    </row>
    <row r="14" spans="1:256">
      <c r="B14" s="424" t="s">
        <v>13</v>
      </c>
      <c r="C14" s="413"/>
      <c r="D14" s="413"/>
      <c r="E14" s="425"/>
      <c r="F14" s="426"/>
      <c r="G14" s="413"/>
      <c r="H14" s="413"/>
    </row>
    <row r="15" spans="1:256">
      <c r="B15" s="427" t="s">
        <v>101</v>
      </c>
      <c r="E15" s="428"/>
      <c r="F15" s="429"/>
    </row>
    <row r="16" spans="1:256">
      <c r="B16" s="430" t="str">
        <v>BRENT CRUDE FUTR DEC13</v>
      </c>
      <c r="C16" s="431">
        <v>323140</v>
      </c>
      <c r="D16" s="431" t="s">
        <v>43</v>
      </c>
      <c r="E16" s="428">
        <v>1344.74</v>
      </c>
      <c r="F16" s="432">
        <v>10743</v>
      </c>
      <c r="G16" s="428">
        <v>-3278.28</v>
      </c>
      <c r="H16" s="433">
        <v>-0.0001</v>
      </c>
    </row>
    <row r="17" spans="1:256">
      <c r="B17" s="430" t="str">
        <v>COPPER FUTURE DEC13</v>
      </c>
      <c r="C17" s="431">
        <v>321665</v>
      </c>
      <c r="D17" s="431" t="s">
        <v>43</v>
      </c>
      <c r="E17" s="428">
        <v>1310.26</v>
      </c>
      <c r="F17" s="432">
        <v>33230</v>
      </c>
      <c r="G17" s="428">
        <v>-879.6</v>
      </c>
      <c r="H17" s="433">
        <v>0</v>
      </c>
    </row>
    <row r="18" spans="1:256">
      <c r="B18" s="430" t="str">
        <v>DJIA MINI e CBOT DEC13</v>
      </c>
      <c r="C18" s="431">
        <v>323389</v>
      </c>
      <c r="D18" s="431" t="s">
        <v>43</v>
      </c>
      <c r="E18" s="428">
        <v>1103.37</v>
      </c>
      <c r="F18" s="432">
        <v>1504600</v>
      </c>
      <c r="G18" s="428">
        <v>-1467.49</v>
      </c>
      <c r="H18" s="433">
        <v>0</v>
      </c>
    </row>
    <row r="19" spans="1:256">
      <c r="B19" s="430" t="str">
        <v>FTSE/MIB IDX FUT  DEC13</v>
      </c>
      <c r="C19" s="431">
        <v>323383</v>
      </c>
      <c r="D19" s="431" t="s">
        <v>46</v>
      </c>
      <c r="E19" s="428">
        <v>1088.88</v>
      </c>
      <c r="F19" s="432">
        <v>1741800</v>
      </c>
      <c r="G19" s="428">
        <v>-745.89</v>
      </c>
      <c r="H19" s="433">
        <v>0</v>
      </c>
    </row>
    <row r="20" spans="1:256">
      <c r="B20" s="430" t="str">
        <v>NASDAQ 100 E MINI DEC13</v>
      </c>
      <c r="C20" s="431">
        <v>323390</v>
      </c>
      <c r="D20" s="431" t="s">
        <v>43</v>
      </c>
      <c r="E20" s="428">
        <v>5247.92</v>
      </c>
      <c r="F20" s="432">
        <v>320900</v>
      </c>
      <c r="G20" s="428">
        <v>3988.42</v>
      </c>
      <c r="H20" s="433">
        <v>0.0001</v>
      </c>
    </row>
    <row r="21" spans="1:256">
      <c r="B21" s="430" t="str">
        <v>NIKKEI 225 (OSE) DEC 13</v>
      </c>
      <c r="C21" s="431">
        <v>322818</v>
      </c>
      <c r="D21" s="431" t="s">
        <v>261</v>
      </c>
      <c r="E21" s="428">
        <v>5565.48</v>
      </c>
      <c r="F21" s="432">
        <v>1446000</v>
      </c>
      <c r="G21" s="428">
        <v>5556.68</v>
      </c>
      <c r="H21" s="433">
        <v>0.0001</v>
      </c>
    </row>
    <row r="22" spans="1:256">
      <c r="B22" s="430" t="str">
        <v>NIKKEI 225 CME DEC 13</v>
      </c>
      <c r="C22" s="431">
        <v>322817</v>
      </c>
      <c r="D22" s="431" t="s">
        <v>43</v>
      </c>
      <c r="E22" s="428">
        <v>8758.03</v>
      </c>
      <c r="F22" s="432">
        <v>1461500</v>
      </c>
      <c r="G22" s="428">
        <v>8976.98</v>
      </c>
      <c r="H22" s="433">
        <v>0.0002</v>
      </c>
    </row>
    <row r="23" spans="1:256">
      <c r="B23" s="430" t="str">
        <v>NIKKEI 225 JPY DEC13</v>
      </c>
      <c r="C23" s="431">
        <v>322819</v>
      </c>
      <c r="D23" s="431" t="s">
        <v>261</v>
      </c>
      <c r="E23" s="428">
        <v>1943.5</v>
      </c>
      <c r="F23" s="432">
        <v>1453500</v>
      </c>
      <c r="G23" s="428">
        <v>2575.14</v>
      </c>
      <c r="H23" s="433">
        <v>0.0001</v>
      </c>
    </row>
    <row r="24" spans="1:256">
      <c r="B24" s="430" t="str">
        <v>S&amp;P 500 MINI DEC13</v>
      </c>
      <c r="C24" s="431">
        <v>323391</v>
      </c>
      <c r="D24" s="431" t="s">
        <v>43</v>
      </c>
      <c r="E24" s="428">
        <v>2517.07</v>
      </c>
      <c r="F24" s="432">
        <v>167425</v>
      </c>
      <c r="G24" s="428">
        <v>-959.56</v>
      </c>
      <c r="H24" s="433">
        <v>0</v>
      </c>
    </row>
    <row r="25" spans="1:256">
      <c r="B25" s="430" t="str">
        <v>STOXX 600 HLTH DEC13</v>
      </c>
      <c r="C25" s="431">
        <v>323385</v>
      </c>
      <c r="D25" s="431" t="s">
        <v>46</v>
      </c>
      <c r="E25" s="428">
        <v>2778.05</v>
      </c>
      <c r="F25" s="432">
        <v>55650</v>
      </c>
      <c r="G25" s="428">
        <v>277.78</v>
      </c>
      <c r="H25" s="433">
        <v>0</v>
      </c>
    </row>
    <row r="26" spans="1:256">
      <c r="B26" s="430" t="str">
        <v>STOXX600 BASIC RESOURCES DEC13</v>
      </c>
      <c r="C26" s="431">
        <v>323388</v>
      </c>
      <c r="D26" s="431" t="s">
        <v>46</v>
      </c>
      <c r="E26" s="428">
        <v>9534.71</v>
      </c>
      <c r="F26" s="432">
        <v>39430</v>
      </c>
      <c r="G26" s="428">
        <v>-5267.08</v>
      </c>
      <c r="H26" s="433">
        <v>-0.0001</v>
      </c>
    </row>
    <row r="27" spans="1:256">
      <c r="B27" s="434" t="s">
        <v>105</v>
      </c>
      <c r="C27" s="413"/>
      <c r="D27" s="413"/>
      <c r="E27" s="428"/>
      <c r="F27" s="429"/>
      <c r="G27" s="428">
        <v>8777.11</v>
      </c>
      <c r="H27" s="433">
        <v>0.0002</v>
      </c>
    </row>
    <row r="28" spans="1:256">
      <c r="B28" s="435"/>
      <c r="E28" s="428"/>
      <c r="F28" s="429"/>
    </row>
    <row r="29" spans="1:256">
      <c r="B29" s="424" t="str">
        <v>חוזים עתידיים (9) סה"כ</v>
      </c>
      <c r="C29" s="413"/>
      <c r="D29" s="413"/>
      <c r="E29" s="425"/>
      <c r="F29" s="426"/>
      <c r="G29" s="425">
        <v>8777.11</v>
      </c>
      <c r="H29" s="436">
        <v>0.0002</v>
      </c>
    </row>
    <row r="30" spans="1:256">
      <c r="B30" s="437"/>
      <c r="E30" s="428"/>
      <c r="F30" s="429"/>
    </row>
    <row r="31" spans="1:256">
      <c r="B31" s="438" t="s">
        <v>50</v>
      </c>
      <c r="C31" s="439"/>
      <c r="D31" s="439"/>
      <c r="E31" s="440"/>
      <c r="F31" s="441"/>
      <c r="G31" s="440">
        <v>8777.11</v>
      </c>
      <c r="H31" s="442">
        <v>0.0002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71" right="0.71" top="0.75" bottom="0.75" header="0.31" footer="0.31"/>
  <pageSetup blackAndWhite="0" cellComments="none" draft="0" errors="displayed" orientation="landscape" pageOrder="downThenOver" paperSize="9" scale="100" useFirstPageNumber="0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20"/>
  <sheetViews>
    <sheetView workbookViewId="0" showGridLines="0" rightToLeft="1">
      <selection activeCell="B19" sqref="B19"/>
    </sheetView>
  </sheetViews>
  <sheetFormatPr defaultRowHeight="14.25"/>
  <cols>
    <col min="1" max="1" style="443" width="4.253365" customWidth="1"/>
    <col min="2" max="2" style="443" width="12.38125" customWidth="1"/>
    <col min="3" max="3" style="443" width="17.06512" customWidth="1"/>
    <col min="4" max="4" style="443" width="8.937232" customWidth="1"/>
    <col min="5" max="5" style="443" width="18.85601" customWidth="1"/>
    <col min="6" max="6" style="443" width="7.559624" customWidth="1"/>
    <col min="7" max="7" style="443" width="11.69245" customWidth="1"/>
    <col min="8" max="8" style="443" width="12.24349" customWidth="1"/>
    <col min="9" max="9" style="443" width="11.55469" customWidth="1"/>
    <col min="10" max="10" style="443" width="12.24349" customWidth="1"/>
    <col min="11" max="11" style="443" width="9.074993" customWidth="1"/>
    <col min="12" max="12" style="443" width="9.212754" customWidth="1"/>
    <col min="13" max="13" style="443" width="13.75886" customWidth="1"/>
    <col min="14" max="14" style="443" width="16.10079" customWidth="1"/>
    <col min="15" max="15" style="443" width="19.26929" customWidth="1"/>
    <col min="16" max="16" style="443" width="23.67764" customWidth="1"/>
    <col min="17" max="17" style="443" width="12.51901" customWidth="1"/>
    <col min="18" max="256" style="443"/>
  </cols>
  <sheetData>
    <row r="2" spans="1:256">
      <c r="B2" s="444" t="s">
        <v>27</v>
      </c>
      <c r="C2" s="444"/>
      <c r="D2" s="444"/>
      <c r="E2" s="444"/>
      <c r="F2" s="444"/>
      <c r="G2" s="444"/>
      <c r="H2" s="444"/>
      <c r="I2" s="444"/>
      <c r="J2" s="444"/>
      <c r="K2" s="444"/>
    </row>
    <row r="3" spans="1:256">
      <c r="B3" s="445" t="s">
        <v>28</v>
      </c>
      <c r="C3" s="445"/>
      <c r="D3" s="445"/>
      <c r="E3" s="445"/>
      <c r="F3" s="445"/>
      <c r="G3" s="445"/>
      <c r="H3" s="445"/>
      <c r="I3" s="445"/>
      <c r="J3" s="445"/>
      <c r="K3" s="445"/>
    </row>
    <row r="4" spans="1:256">
      <c r="B4" s="445" t="s">
        <v>1</v>
      </c>
      <c r="C4" s="445"/>
      <c r="D4" s="445"/>
      <c r="E4" s="445"/>
      <c r="F4" s="445"/>
      <c r="G4" s="445"/>
      <c r="H4" s="445"/>
      <c r="I4" s="445"/>
      <c r="J4" s="445"/>
      <c r="K4" s="445"/>
    </row>
    <row r="5" spans="1:256">
      <c r="B5" s="446" t="s">
        <v>29</v>
      </c>
      <c r="C5" s="447"/>
    </row>
    <row r="6" spans="1:256">
      <c r="B6" s="448" t="s">
        <v>30</v>
      </c>
      <c r="C6" s="449">
        <v>41547</v>
      </c>
      <c r="E6" s="450" t="s">
        <v>4</v>
      </c>
    </row>
    <row r="7" spans="1:256">
      <c r="B7" s="448" t="s">
        <v>31</v>
      </c>
      <c r="C7" s="451" t="s">
        <v>32</v>
      </c>
      <c r="E7" s="450" t="s">
        <v>14</v>
      </c>
    </row>
    <row r="8" spans="1:256">
      <c r="B8" s="448" t="s">
        <v>33</v>
      </c>
      <c r="C8" s="451" t="s">
        <v>34</v>
      </c>
    </row>
    <row r="9" spans="1:256">
      <c r="B9" s="448" t="s">
        <v>35</v>
      </c>
      <c r="C9" s="451" t="s">
        <v>36</v>
      </c>
    </row>
    <row r="10" spans="1:256">
      <c r="B10" s="448" t="s">
        <v>37</v>
      </c>
      <c r="C10" s="451" t="s">
        <v>38</v>
      </c>
    </row>
    <row r="12" spans="1:256">
      <c r="A12" s="452"/>
      <c r="B12" s="453" t="s">
        <v>2</v>
      </c>
      <c r="C12" s="454" t="s">
        <v>82</v>
      </c>
      <c r="D12" s="454" t="s">
        <v>83</v>
      </c>
      <c r="E12" s="454" t="s">
        <v>106</v>
      </c>
      <c r="F12" s="454" t="s">
        <v>84</v>
      </c>
      <c r="G12" s="454" t="s">
        <v>51</v>
      </c>
      <c r="H12" s="454" t="s">
        <v>52</v>
      </c>
      <c r="I12" s="454" t="str">
        <v>נכס בסיס</v>
      </c>
      <c r="J12" s="455" t="s">
        <v>86</v>
      </c>
      <c r="K12" s="456" t="s">
        <v>87</v>
      </c>
      <c r="L12" s="457" t="s">
        <v>88</v>
      </c>
      <c r="M12" s="457" t="s">
        <v>89</v>
      </c>
      <c r="N12" s="457" t="s">
        <v>90</v>
      </c>
      <c r="O12" s="457" t="s">
        <v>91</v>
      </c>
      <c r="P12" s="457" t="s">
        <v>40</v>
      </c>
      <c r="R12" s="452"/>
      <c r="S12" s="452"/>
      <c r="T12" s="452"/>
      <c r="U12" s="452"/>
      <c r="V12" s="452"/>
      <c r="W12" s="452"/>
      <c r="X12" s="452"/>
      <c r="Y12" s="452"/>
      <c r="Z12" s="452"/>
      <c r="AA12" s="452"/>
      <c r="AB12" s="452"/>
      <c r="AC12" s="452"/>
      <c r="AD12" s="452"/>
      <c r="AE12" s="452"/>
      <c r="AF12" s="452"/>
      <c r="AG12" s="452"/>
      <c r="AH12" s="452"/>
      <c r="AI12" s="452"/>
      <c r="AJ12" s="452"/>
      <c r="AK12" s="452"/>
      <c r="AL12" s="452"/>
      <c r="AM12" s="452"/>
      <c r="AN12" s="452"/>
      <c r="AO12" s="452"/>
      <c r="AP12" s="452"/>
      <c r="AQ12" s="452"/>
      <c r="AR12" s="452"/>
      <c r="AS12" s="452"/>
      <c r="AT12" s="452"/>
      <c r="AU12" s="452"/>
      <c r="AV12" s="452"/>
      <c r="AW12" s="452"/>
      <c r="AX12" s="452"/>
      <c r="AY12" s="452"/>
      <c r="AZ12" s="452"/>
      <c r="BA12" s="452"/>
      <c r="BB12" s="452"/>
      <c r="BC12" s="452"/>
      <c r="BD12" s="452"/>
      <c r="BE12" s="452"/>
      <c r="BF12" s="452"/>
      <c r="BG12" s="452"/>
      <c r="BH12" s="452"/>
      <c r="BI12" s="452"/>
      <c r="BJ12" s="452"/>
      <c r="BK12" s="452"/>
      <c r="BL12" s="452"/>
      <c r="BM12" s="452"/>
      <c r="BN12" s="452"/>
      <c r="BO12" s="452"/>
      <c r="BP12" s="452"/>
      <c r="BQ12" s="452"/>
      <c r="BR12" s="452"/>
      <c r="BS12" s="452"/>
      <c r="BT12" s="452"/>
      <c r="BU12" s="452"/>
      <c r="BV12" s="452"/>
      <c r="BW12" s="452"/>
      <c r="BX12" s="452"/>
      <c r="BY12" s="452"/>
      <c r="BZ12" s="452"/>
      <c r="CA12" s="452"/>
      <c r="CB12" s="452"/>
      <c r="CC12" s="452"/>
      <c r="CD12" s="452"/>
      <c r="CE12" s="452"/>
      <c r="CF12" s="452"/>
      <c r="CG12" s="452"/>
      <c r="CH12" s="452"/>
      <c r="CI12" s="452"/>
      <c r="CJ12" s="452"/>
      <c r="CK12" s="452"/>
      <c r="CL12" s="452"/>
      <c r="CM12" s="452"/>
      <c r="CN12" s="452"/>
      <c r="CO12" s="452"/>
      <c r="CP12" s="452"/>
      <c r="CQ12" s="452"/>
      <c r="CR12" s="452"/>
      <c r="CS12" s="452"/>
      <c r="CT12" s="452"/>
      <c r="CU12" s="452"/>
      <c r="CV12" s="452"/>
      <c r="CW12" s="452"/>
      <c r="CX12" s="452"/>
      <c r="CY12" s="452"/>
      <c r="CZ12" s="452"/>
      <c r="DA12" s="452"/>
      <c r="DB12" s="452"/>
      <c r="DC12" s="452"/>
      <c r="DD12" s="452"/>
      <c r="DE12" s="452"/>
      <c r="DF12" s="452"/>
      <c r="DG12" s="452"/>
      <c r="DH12" s="452"/>
      <c r="DI12" s="452"/>
      <c r="DJ12" s="452"/>
      <c r="DK12" s="452"/>
      <c r="DL12" s="452"/>
      <c r="DM12" s="452"/>
      <c r="DN12" s="452"/>
      <c r="DO12" s="452"/>
      <c r="DP12" s="452"/>
      <c r="DQ12" s="452"/>
      <c r="DR12" s="452"/>
      <c r="DS12" s="452"/>
      <c r="DT12" s="452"/>
      <c r="DU12" s="452"/>
      <c r="DV12" s="452"/>
      <c r="DW12" s="452"/>
      <c r="DX12" s="452"/>
      <c r="DY12" s="452"/>
      <c r="DZ12" s="452"/>
      <c r="EA12" s="452"/>
      <c r="EB12" s="452"/>
      <c r="EC12" s="452"/>
      <c r="ED12" s="452"/>
      <c r="EE12" s="452"/>
      <c r="EF12" s="452"/>
      <c r="EG12" s="452"/>
      <c r="EH12" s="452"/>
      <c r="EI12" s="452"/>
      <c r="EJ12" s="452"/>
      <c r="EK12" s="452"/>
      <c r="EL12" s="452"/>
      <c r="EM12" s="452"/>
      <c r="EN12" s="452"/>
      <c r="EO12" s="452"/>
      <c r="EP12" s="452"/>
      <c r="EQ12" s="452"/>
      <c r="ER12" s="452"/>
      <c r="ES12" s="452"/>
      <c r="ET12" s="452"/>
      <c r="EU12" s="452"/>
      <c r="EV12" s="452"/>
      <c r="EW12" s="452"/>
      <c r="EX12" s="452"/>
      <c r="EY12" s="452"/>
      <c r="EZ12" s="452"/>
      <c r="FA12" s="452"/>
      <c r="FB12" s="452"/>
      <c r="FC12" s="452"/>
      <c r="FD12" s="452"/>
      <c r="FE12" s="452"/>
      <c r="FF12" s="452"/>
      <c r="FG12" s="452"/>
      <c r="FH12" s="452"/>
      <c r="FI12" s="452"/>
      <c r="FJ12" s="452"/>
      <c r="FK12" s="452"/>
      <c r="FL12" s="452"/>
      <c r="FM12" s="452"/>
      <c r="FN12" s="452"/>
      <c r="FO12" s="452"/>
      <c r="FP12" s="452"/>
      <c r="FQ12" s="452"/>
      <c r="FR12" s="452"/>
      <c r="FS12" s="452"/>
      <c r="FT12" s="452"/>
      <c r="FU12" s="452"/>
      <c r="FV12" s="452"/>
      <c r="FW12" s="452"/>
      <c r="FX12" s="452"/>
      <c r="FY12" s="452"/>
      <c r="FZ12" s="452"/>
      <c r="GA12" s="452"/>
      <c r="GB12" s="452"/>
      <c r="GC12" s="452"/>
      <c r="GD12" s="452"/>
      <c r="GE12" s="452"/>
      <c r="GF12" s="452"/>
      <c r="GG12" s="452"/>
      <c r="GH12" s="452"/>
      <c r="GI12" s="452"/>
      <c r="GJ12" s="452"/>
      <c r="GK12" s="452"/>
      <c r="GL12" s="452"/>
      <c r="GM12" s="452"/>
      <c r="GN12" s="452"/>
      <c r="GO12" s="452"/>
      <c r="GP12" s="452"/>
      <c r="GQ12" s="452"/>
      <c r="GR12" s="452"/>
      <c r="GS12" s="452"/>
      <c r="GT12" s="452"/>
      <c r="GU12" s="452"/>
      <c r="GV12" s="452"/>
      <c r="GW12" s="452"/>
      <c r="GX12" s="452"/>
      <c r="GY12" s="452"/>
      <c r="GZ12" s="452"/>
      <c r="HA12" s="452"/>
      <c r="HB12" s="452"/>
      <c r="HC12" s="452"/>
      <c r="HD12" s="452"/>
      <c r="HE12" s="452"/>
      <c r="HF12" s="452"/>
      <c r="HG12" s="452"/>
      <c r="HH12" s="452"/>
      <c r="HI12" s="452"/>
      <c r="HJ12" s="452"/>
      <c r="HK12" s="452"/>
      <c r="HL12" s="452"/>
      <c r="HM12" s="452"/>
      <c r="HN12" s="452"/>
      <c r="HO12" s="452"/>
      <c r="HP12" s="452"/>
      <c r="HQ12" s="452"/>
      <c r="HR12" s="452"/>
      <c r="HS12" s="452"/>
      <c r="HT12" s="452"/>
      <c r="HU12" s="452"/>
      <c r="HV12" s="452"/>
      <c r="HW12" s="452"/>
      <c r="HX12" s="452"/>
      <c r="HY12" s="452"/>
      <c r="HZ12" s="452"/>
      <c r="IA12" s="452"/>
      <c r="IB12" s="452"/>
      <c r="IC12" s="452"/>
      <c r="ID12" s="452"/>
      <c r="IE12" s="452"/>
      <c r="IF12" s="452"/>
      <c r="IG12" s="452"/>
      <c r="IH12" s="452"/>
      <c r="II12" s="452"/>
      <c r="IJ12" s="452"/>
      <c r="IK12" s="452"/>
      <c r="IL12" s="452"/>
      <c r="IM12" s="452"/>
      <c r="IN12" s="452"/>
      <c r="IO12" s="452"/>
      <c r="IP12" s="452"/>
      <c r="IQ12" s="452"/>
      <c r="IR12" s="452"/>
      <c r="IS12" s="452"/>
      <c r="IT12" s="452"/>
      <c r="IU12" s="452"/>
      <c r="IV12" s="452"/>
    </row>
    <row r="15" spans="1:256">
      <c r="A15" s="450"/>
      <c r="S15" s="450"/>
      <c r="T15" s="450"/>
      <c r="U15" s="450"/>
      <c r="V15" s="450"/>
      <c r="W15" s="450"/>
      <c r="X15" s="450"/>
      <c r="Y15" s="450"/>
      <c r="Z15" s="450"/>
      <c r="AA15" s="450"/>
      <c r="AB15" s="450"/>
      <c r="AC15" s="450"/>
      <c r="AD15" s="450"/>
      <c r="AE15" s="450"/>
      <c r="AF15" s="450"/>
      <c r="AG15" s="450"/>
      <c r="AH15" s="450"/>
      <c r="AI15" s="450"/>
      <c r="AJ15" s="450"/>
      <c r="AK15" s="450"/>
      <c r="AL15" s="450"/>
      <c r="AM15" s="450"/>
      <c r="AN15" s="450"/>
      <c r="AO15" s="450"/>
      <c r="AP15" s="450"/>
      <c r="AQ15" s="450"/>
      <c r="AR15" s="450"/>
      <c r="AS15" s="450"/>
      <c r="AT15" s="450"/>
      <c r="AU15" s="450"/>
      <c r="AV15" s="450"/>
      <c r="AW15" s="450"/>
      <c r="AX15" s="450"/>
      <c r="AY15" s="450"/>
      <c r="AZ15" s="450"/>
      <c r="BA15" s="450"/>
      <c r="BB15" s="450"/>
      <c r="BC15" s="450"/>
      <c r="BD15" s="450"/>
      <c r="BE15" s="450"/>
      <c r="BF15" s="450"/>
      <c r="BG15" s="450"/>
      <c r="BH15" s="450"/>
      <c r="BI15" s="450"/>
      <c r="BJ15" s="450"/>
      <c r="BK15" s="450"/>
      <c r="BL15" s="450"/>
      <c r="BM15" s="450"/>
      <c r="BN15" s="450"/>
      <c r="BO15" s="450"/>
      <c r="BP15" s="450"/>
      <c r="BQ15" s="450"/>
      <c r="BR15" s="450"/>
      <c r="BS15" s="450"/>
      <c r="BT15" s="450"/>
      <c r="BU15" s="450"/>
      <c r="BV15" s="450"/>
      <c r="BW15" s="450"/>
      <c r="BX15" s="450"/>
      <c r="BY15" s="450"/>
      <c r="BZ15" s="450"/>
      <c r="CA15" s="450"/>
      <c r="CB15" s="450"/>
      <c r="CC15" s="450"/>
      <c r="CD15" s="450"/>
      <c r="CE15" s="450"/>
      <c r="CF15" s="450"/>
      <c r="CG15" s="450"/>
      <c r="CH15" s="450"/>
      <c r="CI15" s="450"/>
      <c r="CJ15" s="450"/>
      <c r="CK15" s="450"/>
      <c r="CL15" s="450"/>
      <c r="CM15" s="450"/>
      <c r="CN15" s="450"/>
      <c r="CO15" s="450"/>
      <c r="CP15" s="450"/>
      <c r="CQ15" s="450"/>
      <c r="CR15" s="450"/>
      <c r="CS15" s="450"/>
      <c r="CT15" s="450"/>
      <c r="CU15" s="450"/>
      <c r="CV15" s="450"/>
      <c r="CW15" s="450"/>
      <c r="CX15" s="450"/>
      <c r="CY15" s="450"/>
      <c r="CZ15" s="450"/>
      <c r="DA15" s="450"/>
      <c r="DB15" s="450"/>
      <c r="DC15" s="450"/>
      <c r="DD15" s="450"/>
      <c r="DE15" s="450"/>
      <c r="DF15" s="450"/>
      <c r="DG15" s="450"/>
      <c r="DH15" s="450"/>
      <c r="DI15" s="450"/>
      <c r="DJ15" s="450"/>
      <c r="DK15" s="450"/>
      <c r="DL15" s="450"/>
      <c r="DM15" s="450"/>
      <c r="DN15" s="450"/>
      <c r="DO15" s="450"/>
      <c r="DP15" s="450"/>
      <c r="DQ15" s="450"/>
      <c r="DR15" s="450"/>
      <c r="DS15" s="450"/>
      <c r="DT15" s="450"/>
      <c r="DU15" s="450"/>
      <c r="DV15" s="450"/>
      <c r="DW15" s="450"/>
      <c r="DX15" s="450"/>
      <c r="DY15" s="450"/>
      <c r="DZ15" s="450"/>
      <c r="EA15" s="450"/>
      <c r="EB15" s="450"/>
      <c r="EC15" s="450"/>
      <c r="ED15" s="450"/>
      <c r="EE15" s="450"/>
      <c r="EF15" s="450"/>
      <c r="EG15" s="450"/>
      <c r="EH15" s="450"/>
      <c r="EI15" s="450"/>
      <c r="EJ15" s="450"/>
      <c r="EK15" s="450"/>
      <c r="EL15" s="450"/>
      <c r="EM15" s="450"/>
      <c r="EN15" s="450"/>
      <c r="EO15" s="450"/>
      <c r="EP15" s="450"/>
      <c r="EQ15" s="450"/>
      <c r="ER15" s="450"/>
      <c r="ES15" s="450"/>
      <c r="ET15" s="450"/>
      <c r="EU15" s="450"/>
      <c r="EV15" s="450"/>
      <c r="EW15" s="450"/>
      <c r="EX15" s="450"/>
      <c r="EY15" s="450"/>
      <c r="EZ15" s="450"/>
      <c r="FA15" s="450"/>
      <c r="FB15" s="450"/>
      <c r="FC15" s="450"/>
      <c r="FD15" s="450"/>
      <c r="FE15" s="450"/>
      <c r="FF15" s="450"/>
      <c r="FG15" s="450"/>
      <c r="FH15" s="450"/>
      <c r="FI15" s="450"/>
      <c r="FJ15" s="450"/>
      <c r="FK15" s="450"/>
      <c r="FL15" s="450"/>
      <c r="FM15" s="450"/>
      <c r="FN15" s="450"/>
      <c r="FO15" s="450"/>
      <c r="FP15" s="450"/>
      <c r="FQ15" s="450"/>
      <c r="FR15" s="450"/>
      <c r="FS15" s="450"/>
      <c r="FT15" s="450"/>
      <c r="FU15" s="450"/>
      <c r="FV15" s="450"/>
      <c r="FW15" s="450"/>
      <c r="FX15" s="450"/>
      <c r="FY15" s="450"/>
      <c r="FZ15" s="450"/>
      <c r="GA15" s="450"/>
      <c r="GB15" s="450"/>
      <c r="GC15" s="450"/>
      <c r="GD15" s="450"/>
      <c r="GE15" s="450"/>
      <c r="GF15" s="450"/>
      <c r="GG15" s="450"/>
      <c r="GH15" s="450"/>
      <c r="GI15" s="450"/>
      <c r="GJ15" s="450"/>
      <c r="GK15" s="450"/>
      <c r="GL15" s="450"/>
      <c r="GM15" s="450"/>
      <c r="GN15" s="450"/>
      <c r="GO15" s="450"/>
      <c r="GP15" s="450"/>
      <c r="GQ15" s="450"/>
      <c r="GR15" s="450"/>
      <c r="GS15" s="450"/>
      <c r="GT15" s="450"/>
      <c r="GU15" s="450"/>
      <c r="GV15" s="450"/>
      <c r="GW15" s="450"/>
      <c r="GX15" s="450"/>
      <c r="GY15" s="450"/>
      <c r="GZ15" s="450"/>
      <c r="HA15" s="450"/>
      <c r="HB15" s="450"/>
      <c r="HC15" s="450"/>
      <c r="HD15" s="450"/>
      <c r="HE15" s="450"/>
      <c r="HF15" s="450"/>
      <c r="HG15" s="450"/>
      <c r="HH15" s="450"/>
      <c r="HI15" s="450"/>
      <c r="HJ15" s="450"/>
      <c r="HK15" s="450"/>
      <c r="HL15" s="450"/>
      <c r="HM15" s="450"/>
      <c r="HN15" s="450"/>
      <c r="HO15" s="450"/>
      <c r="HP15" s="450"/>
      <c r="HQ15" s="450"/>
      <c r="HR15" s="450"/>
      <c r="HS15" s="450"/>
      <c r="HT15" s="450"/>
      <c r="HU15" s="450"/>
      <c r="HV15" s="450"/>
      <c r="HW15" s="450"/>
      <c r="HX15" s="450"/>
      <c r="HY15" s="450"/>
      <c r="HZ15" s="450"/>
      <c r="IA15" s="450"/>
      <c r="IB15" s="450"/>
      <c r="IC15" s="450"/>
      <c r="ID15" s="450"/>
      <c r="IE15" s="450"/>
      <c r="IF15" s="450"/>
      <c r="IG15" s="450"/>
      <c r="IH15" s="450"/>
      <c r="II15" s="450"/>
      <c r="IJ15" s="450"/>
      <c r="IK15" s="450"/>
      <c r="IL15" s="450"/>
      <c r="IM15" s="450"/>
      <c r="IN15" s="450"/>
      <c r="IO15" s="450"/>
      <c r="IP15" s="450"/>
      <c r="IQ15" s="450"/>
      <c r="IR15" s="450"/>
      <c r="IS15" s="450"/>
      <c r="IT15" s="450"/>
      <c r="IU15" s="450"/>
      <c r="IV15" s="450"/>
    </row>
    <row r="20" spans="1:256">
      <c r="A20" s="450"/>
      <c r="S20" s="450"/>
      <c r="T20" s="450"/>
      <c r="U20" s="450"/>
      <c r="V20" s="450"/>
      <c r="W20" s="450"/>
      <c r="X20" s="450"/>
      <c r="Y20" s="450"/>
      <c r="Z20" s="450"/>
      <c r="AA20" s="450"/>
      <c r="AB20" s="450"/>
      <c r="AC20" s="450"/>
      <c r="AD20" s="450"/>
      <c r="AE20" s="450"/>
      <c r="AF20" s="450"/>
      <c r="AG20" s="450"/>
      <c r="AH20" s="450"/>
      <c r="AI20" s="450"/>
      <c r="AJ20" s="450"/>
      <c r="AK20" s="450"/>
      <c r="AL20" s="450"/>
      <c r="AM20" s="450"/>
      <c r="AN20" s="450"/>
      <c r="AO20" s="450"/>
      <c r="AP20" s="450"/>
      <c r="AQ20" s="450"/>
      <c r="AR20" s="450"/>
      <c r="AS20" s="450"/>
      <c r="AT20" s="450"/>
      <c r="AU20" s="450"/>
      <c r="AV20" s="450"/>
      <c r="AW20" s="450"/>
      <c r="AX20" s="450"/>
      <c r="AY20" s="450"/>
      <c r="AZ20" s="450"/>
      <c r="BA20" s="450"/>
      <c r="BB20" s="450"/>
      <c r="BC20" s="450"/>
      <c r="BD20" s="450"/>
      <c r="BE20" s="450"/>
      <c r="BF20" s="450"/>
      <c r="BG20" s="450"/>
      <c r="BH20" s="450"/>
      <c r="BI20" s="450"/>
      <c r="BJ20" s="450"/>
      <c r="BK20" s="450"/>
      <c r="BL20" s="450"/>
      <c r="BM20" s="450"/>
      <c r="BN20" s="450"/>
      <c r="BO20" s="450"/>
      <c r="BP20" s="450"/>
      <c r="BQ20" s="450"/>
      <c r="BR20" s="450"/>
      <c r="BS20" s="450"/>
      <c r="BT20" s="450"/>
      <c r="BU20" s="450"/>
      <c r="BV20" s="450"/>
      <c r="BW20" s="450"/>
      <c r="BX20" s="450"/>
      <c r="BY20" s="450"/>
      <c r="BZ20" s="450"/>
      <c r="CA20" s="450"/>
      <c r="CB20" s="450"/>
      <c r="CC20" s="450"/>
      <c r="CD20" s="450"/>
      <c r="CE20" s="450"/>
      <c r="CF20" s="450"/>
      <c r="CG20" s="450"/>
      <c r="CH20" s="450"/>
      <c r="CI20" s="450"/>
      <c r="CJ20" s="450"/>
      <c r="CK20" s="450"/>
      <c r="CL20" s="450"/>
      <c r="CM20" s="450"/>
      <c r="CN20" s="450"/>
      <c r="CO20" s="450"/>
      <c r="CP20" s="450"/>
      <c r="CQ20" s="450"/>
      <c r="CR20" s="450"/>
      <c r="CS20" s="450"/>
      <c r="CT20" s="450"/>
      <c r="CU20" s="450"/>
      <c r="CV20" s="450"/>
      <c r="CW20" s="450"/>
      <c r="CX20" s="450"/>
      <c r="CY20" s="450"/>
      <c r="CZ20" s="450"/>
      <c r="DA20" s="450"/>
      <c r="DB20" s="450"/>
      <c r="DC20" s="450"/>
      <c r="DD20" s="450"/>
      <c r="DE20" s="450"/>
      <c r="DF20" s="450"/>
      <c r="DG20" s="450"/>
      <c r="DH20" s="450"/>
      <c r="DI20" s="450"/>
      <c r="DJ20" s="450"/>
      <c r="DK20" s="450"/>
      <c r="DL20" s="450"/>
      <c r="DM20" s="450"/>
      <c r="DN20" s="450"/>
      <c r="DO20" s="450"/>
      <c r="DP20" s="450"/>
      <c r="DQ20" s="450"/>
      <c r="DR20" s="450"/>
      <c r="DS20" s="450"/>
      <c r="DT20" s="450"/>
      <c r="DU20" s="450"/>
      <c r="DV20" s="450"/>
      <c r="DW20" s="450"/>
      <c r="DX20" s="450"/>
      <c r="DY20" s="450"/>
      <c r="DZ20" s="450"/>
      <c r="EA20" s="450"/>
      <c r="EB20" s="450"/>
      <c r="EC20" s="450"/>
      <c r="ED20" s="450"/>
      <c r="EE20" s="450"/>
      <c r="EF20" s="450"/>
      <c r="EG20" s="450"/>
      <c r="EH20" s="450"/>
      <c r="EI20" s="450"/>
      <c r="EJ20" s="450"/>
      <c r="EK20" s="450"/>
      <c r="EL20" s="450"/>
      <c r="EM20" s="450"/>
      <c r="EN20" s="450"/>
      <c r="EO20" s="450"/>
      <c r="EP20" s="450"/>
      <c r="EQ20" s="450"/>
      <c r="ER20" s="450"/>
      <c r="ES20" s="450"/>
      <c r="ET20" s="450"/>
      <c r="EU20" s="450"/>
      <c r="EV20" s="450"/>
      <c r="EW20" s="450"/>
      <c r="EX20" s="450"/>
      <c r="EY20" s="450"/>
      <c r="EZ20" s="450"/>
      <c r="FA20" s="450"/>
      <c r="FB20" s="450"/>
      <c r="FC20" s="450"/>
      <c r="FD20" s="450"/>
      <c r="FE20" s="450"/>
      <c r="FF20" s="450"/>
      <c r="FG20" s="450"/>
      <c r="FH20" s="450"/>
      <c r="FI20" s="450"/>
      <c r="FJ20" s="450"/>
      <c r="FK20" s="450"/>
      <c r="FL20" s="450"/>
      <c r="FM20" s="450"/>
      <c r="FN20" s="450"/>
      <c r="FO20" s="450"/>
      <c r="FP20" s="450"/>
      <c r="FQ20" s="450"/>
      <c r="FR20" s="450"/>
      <c r="FS20" s="450"/>
      <c r="FT20" s="450"/>
      <c r="FU20" s="450"/>
      <c r="FV20" s="450"/>
      <c r="FW20" s="450"/>
      <c r="FX20" s="450"/>
      <c r="FY20" s="450"/>
      <c r="FZ20" s="450"/>
      <c r="GA20" s="450"/>
      <c r="GB20" s="450"/>
      <c r="GC20" s="450"/>
      <c r="GD20" s="450"/>
      <c r="GE20" s="450"/>
      <c r="GF20" s="450"/>
      <c r="GG20" s="450"/>
      <c r="GH20" s="450"/>
      <c r="GI20" s="450"/>
      <c r="GJ20" s="450"/>
      <c r="GK20" s="450"/>
      <c r="GL20" s="450"/>
      <c r="GM20" s="450"/>
      <c r="GN20" s="450"/>
      <c r="GO20" s="450"/>
      <c r="GP20" s="450"/>
      <c r="GQ20" s="450"/>
      <c r="GR20" s="450"/>
      <c r="GS20" s="450"/>
      <c r="GT20" s="450"/>
      <c r="GU20" s="450"/>
      <c r="GV20" s="450"/>
      <c r="GW20" s="450"/>
      <c r="GX20" s="450"/>
      <c r="GY20" s="450"/>
      <c r="GZ20" s="450"/>
      <c r="HA20" s="450"/>
      <c r="HB20" s="450"/>
      <c r="HC20" s="450"/>
      <c r="HD20" s="450"/>
      <c r="HE20" s="450"/>
      <c r="HF20" s="450"/>
      <c r="HG20" s="450"/>
      <c r="HH20" s="450"/>
      <c r="HI20" s="450"/>
      <c r="HJ20" s="450"/>
      <c r="HK20" s="450"/>
      <c r="HL20" s="450"/>
      <c r="HM20" s="450"/>
      <c r="HN20" s="450"/>
      <c r="HO20" s="450"/>
      <c r="HP20" s="450"/>
      <c r="HQ20" s="450"/>
      <c r="HR20" s="450"/>
      <c r="HS20" s="450"/>
      <c r="HT20" s="450"/>
      <c r="HU20" s="450"/>
      <c r="HV20" s="450"/>
      <c r="HW20" s="450"/>
      <c r="HX20" s="450"/>
      <c r="HY20" s="450"/>
      <c r="HZ20" s="450"/>
      <c r="IA20" s="450"/>
      <c r="IB20" s="450"/>
      <c r="IC20" s="450"/>
      <c r="ID20" s="450"/>
      <c r="IE20" s="450"/>
      <c r="IF20" s="450"/>
      <c r="IG20" s="450"/>
      <c r="IH20" s="450"/>
      <c r="II20" s="450"/>
      <c r="IJ20" s="450"/>
      <c r="IK20" s="450"/>
      <c r="IL20" s="450"/>
      <c r="IM20" s="450"/>
      <c r="IN20" s="450"/>
      <c r="IO20" s="450"/>
      <c r="IP20" s="450"/>
      <c r="IQ20" s="450"/>
      <c r="IR20" s="450"/>
      <c r="IS20" s="450"/>
      <c r="IT20" s="450"/>
      <c r="IU20" s="450"/>
      <c r="IV20" s="450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71" right="0.71" top="0.75" bottom="0.75" header="0.31" footer="0.31"/>
  <pageSetup blackAndWhite="0" cellComments="none" draft="0" errors="displayed" orientation="landscape" pageOrder="downThenOver" paperSize="9" scale="100" useFirstPageNumber="0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38"/>
  <sheetViews>
    <sheetView workbookViewId="0" showGridLines="0" rightToLeft="1">
      <selection activeCell="A1" sqref="A1"/>
    </sheetView>
  </sheetViews>
  <sheetFormatPr defaultRowHeight="14.25"/>
  <cols>
    <col min="1" max="1" style="458" width="4.253365" customWidth="1"/>
    <col min="2" max="2" style="458" width="12.38125" customWidth="1"/>
    <col min="3" max="3" style="458" width="17.06512" customWidth="1"/>
    <col min="4" max="4" style="458" width="8.937232" customWidth="1"/>
    <col min="5" max="5" style="458" width="29.05031" customWidth="1"/>
    <col min="6" max="6" style="458" width="11.69245" customWidth="1"/>
    <col min="7" max="7" style="458" width="12.24349" customWidth="1"/>
    <col min="8" max="8" style="458" width="12.38125" customWidth="1"/>
    <col min="9" max="9" style="458" width="12.24349" customWidth="1"/>
    <col min="10" max="10" style="458" width="9.074993" customWidth="1"/>
    <col min="11" max="11" style="458" width="12.38125" customWidth="1"/>
    <col min="12" max="12" style="458" width="13.75886" customWidth="1"/>
    <col min="13" max="13" style="458" width="16.10079" customWidth="1"/>
    <col min="14" max="14" style="458" width="19.26929" customWidth="1"/>
    <col min="15" max="15" style="458" width="23.95316" customWidth="1"/>
    <col min="16" max="16" style="458" width="12.51901" customWidth="1"/>
    <col min="17" max="256" style="458"/>
  </cols>
  <sheetData>
    <row r="2" spans="1:256">
      <c r="B2" s="459" t="s">
        <v>27</v>
      </c>
      <c r="C2" s="459"/>
      <c r="D2" s="459"/>
      <c r="E2" s="459"/>
      <c r="F2" s="459"/>
      <c r="G2" s="459"/>
      <c r="H2" s="459"/>
      <c r="I2" s="459"/>
      <c r="J2" s="459"/>
      <c r="K2" s="459"/>
    </row>
    <row r="3" spans="1:256">
      <c r="B3" s="460" t="s">
        <v>28</v>
      </c>
      <c r="C3" s="460"/>
      <c r="D3" s="460"/>
      <c r="E3" s="460"/>
      <c r="F3" s="460"/>
      <c r="G3" s="460"/>
      <c r="H3" s="460"/>
      <c r="I3" s="460"/>
      <c r="J3" s="460"/>
      <c r="K3" s="460"/>
    </row>
    <row r="4" spans="1:256">
      <c r="B4" s="460" t="s">
        <v>1</v>
      </c>
      <c r="C4" s="460"/>
      <c r="D4" s="460"/>
      <c r="E4" s="460"/>
      <c r="F4" s="460"/>
      <c r="G4" s="460"/>
      <c r="H4" s="460"/>
      <c r="I4" s="460"/>
      <c r="J4" s="460"/>
      <c r="K4" s="460"/>
    </row>
    <row r="5" spans="1:256">
      <c r="B5" s="461" t="s">
        <v>29</v>
      </c>
      <c r="C5" s="462"/>
    </row>
    <row r="6" spans="1:256">
      <c r="B6" s="463" t="s">
        <v>30</v>
      </c>
      <c r="C6" s="464">
        <v>41547</v>
      </c>
      <c r="E6" s="465" t="s">
        <v>15</v>
      </c>
    </row>
    <row r="7" spans="1:256">
      <c r="B7" s="463" t="s">
        <v>31</v>
      </c>
      <c r="C7" s="466" t="s">
        <v>32</v>
      </c>
      <c r="E7" s="465" t="s">
        <v>5</v>
      </c>
    </row>
    <row r="8" spans="1:256">
      <c r="B8" s="463" t="s">
        <v>33</v>
      </c>
      <c r="C8" s="466" t="s">
        <v>34</v>
      </c>
    </row>
    <row r="9" spans="1:256">
      <c r="B9" s="463" t="s">
        <v>35</v>
      </c>
      <c r="C9" s="466" t="s">
        <v>36</v>
      </c>
    </row>
    <row r="10" spans="1:256">
      <c r="B10" s="463" t="s">
        <v>37</v>
      </c>
      <c r="C10" s="466" t="s">
        <v>38</v>
      </c>
    </row>
    <row r="11" spans="1:256">
      <c r="C11" s="467"/>
      <c r="D11" s="467"/>
      <c r="E11" s="467"/>
      <c r="F11" s="467"/>
      <c r="G11" s="467"/>
      <c r="H11" s="467"/>
      <c r="I11" s="467"/>
      <c r="J11" s="467"/>
      <c r="K11" s="467"/>
      <c r="L11" s="467"/>
      <c r="M11" s="467"/>
      <c r="N11" s="467"/>
      <c r="O11" s="467"/>
      <c r="P11" s="467"/>
    </row>
    <row r="12" spans="1:256">
      <c r="A12" s="468"/>
      <c r="B12" s="469" t="s">
        <v>2</v>
      </c>
      <c r="C12" s="470" t="s">
        <v>82</v>
      </c>
      <c r="D12" s="470" t="s">
        <v>83</v>
      </c>
      <c r="E12" s="470" t="s">
        <v>84</v>
      </c>
      <c r="F12" s="470" t="s">
        <v>51</v>
      </c>
      <c r="G12" s="470" t="s">
        <v>52</v>
      </c>
      <c r="H12" s="471" t="s">
        <v>285</v>
      </c>
      <c r="I12" s="472" t="s">
        <v>86</v>
      </c>
      <c r="J12" s="473" t="s">
        <v>87</v>
      </c>
      <c r="K12" s="474" t="s">
        <v>88</v>
      </c>
      <c r="L12" s="474" t="s">
        <v>89</v>
      </c>
      <c r="M12" s="474" t="s">
        <v>90</v>
      </c>
      <c r="N12" s="474" t="s">
        <v>91</v>
      </c>
      <c r="O12" s="474" t="s">
        <v>40</v>
      </c>
      <c r="Q12" s="468"/>
      <c r="R12" s="468"/>
      <c r="S12" s="468"/>
      <c r="T12" s="468"/>
      <c r="U12" s="468"/>
      <c r="V12" s="468"/>
      <c r="W12" s="468"/>
      <c r="X12" s="468"/>
      <c r="Y12" s="468"/>
      <c r="Z12" s="468"/>
      <c r="AA12" s="468"/>
      <c r="AB12" s="468"/>
      <c r="AC12" s="468"/>
      <c r="AD12" s="468"/>
      <c r="AE12" s="468"/>
      <c r="AF12" s="468"/>
      <c r="AG12" s="468"/>
      <c r="AH12" s="468"/>
      <c r="AI12" s="468"/>
      <c r="AJ12" s="468"/>
      <c r="AK12" s="468"/>
      <c r="AL12" s="468"/>
      <c r="AM12" s="468"/>
      <c r="AN12" s="468"/>
      <c r="AO12" s="468"/>
      <c r="AP12" s="468"/>
      <c r="AQ12" s="468"/>
      <c r="AR12" s="468"/>
      <c r="AS12" s="468"/>
      <c r="AT12" s="468"/>
      <c r="AU12" s="468"/>
      <c r="AV12" s="468"/>
      <c r="AW12" s="468"/>
      <c r="AX12" s="468"/>
      <c r="AY12" s="468"/>
      <c r="AZ12" s="468"/>
      <c r="BA12" s="468"/>
      <c r="BB12" s="468"/>
      <c r="BC12" s="468"/>
      <c r="BD12" s="468"/>
      <c r="BE12" s="468"/>
      <c r="BF12" s="468"/>
      <c r="BG12" s="468"/>
      <c r="BH12" s="468"/>
      <c r="BI12" s="468"/>
      <c r="BJ12" s="468"/>
      <c r="BK12" s="468"/>
      <c r="BL12" s="468"/>
      <c r="BM12" s="468"/>
      <c r="BN12" s="468"/>
      <c r="BO12" s="468"/>
      <c r="BP12" s="468"/>
      <c r="BQ12" s="468"/>
      <c r="BR12" s="468"/>
      <c r="BS12" s="468"/>
      <c r="BT12" s="468"/>
      <c r="BU12" s="468"/>
      <c r="BV12" s="468"/>
      <c r="BW12" s="468"/>
      <c r="BX12" s="468"/>
      <c r="BY12" s="468"/>
      <c r="BZ12" s="468"/>
      <c r="CA12" s="468"/>
      <c r="CB12" s="468"/>
      <c r="CC12" s="468"/>
      <c r="CD12" s="468"/>
      <c r="CE12" s="468"/>
      <c r="CF12" s="468"/>
      <c r="CG12" s="468"/>
      <c r="CH12" s="468"/>
      <c r="CI12" s="468"/>
      <c r="CJ12" s="468"/>
      <c r="CK12" s="468"/>
      <c r="CL12" s="468"/>
      <c r="CM12" s="468"/>
      <c r="CN12" s="468"/>
      <c r="CO12" s="468"/>
      <c r="CP12" s="468"/>
      <c r="CQ12" s="468"/>
      <c r="CR12" s="468"/>
      <c r="CS12" s="468"/>
      <c r="CT12" s="468"/>
      <c r="CU12" s="468"/>
      <c r="CV12" s="468"/>
      <c r="CW12" s="468"/>
      <c r="CX12" s="468"/>
      <c r="CY12" s="468"/>
      <c r="CZ12" s="468"/>
      <c r="DA12" s="468"/>
      <c r="DB12" s="468"/>
      <c r="DC12" s="468"/>
      <c r="DD12" s="468"/>
      <c r="DE12" s="468"/>
      <c r="DF12" s="468"/>
      <c r="DG12" s="468"/>
      <c r="DH12" s="468"/>
      <c r="DI12" s="468"/>
      <c r="DJ12" s="468"/>
      <c r="DK12" s="468"/>
      <c r="DL12" s="468"/>
      <c r="DM12" s="468"/>
      <c r="DN12" s="468"/>
      <c r="DO12" s="468"/>
      <c r="DP12" s="468"/>
      <c r="DQ12" s="468"/>
      <c r="DR12" s="468"/>
      <c r="DS12" s="468"/>
      <c r="DT12" s="468"/>
      <c r="DU12" s="468"/>
      <c r="DV12" s="468"/>
      <c r="DW12" s="468"/>
      <c r="DX12" s="468"/>
      <c r="DY12" s="468"/>
      <c r="DZ12" s="468"/>
      <c r="EA12" s="468"/>
      <c r="EB12" s="468"/>
      <c r="EC12" s="468"/>
      <c r="ED12" s="468"/>
      <c r="EE12" s="468"/>
      <c r="EF12" s="468"/>
      <c r="EG12" s="468"/>
      <c r="EH12" s="468"/>
      <c r="EI12" s="468"/>
      <c r="EJ12" s="468"/>
      <c r="EK12" s="468"/>
      <c r="EL12" s="468"/>
      <c r="EM12" s="468"/>
      <c r="EN12" s="468"/>
      <c r="EO12" s="468"/>
      <c r="EP12" s="468"/>
      <c r="EQ12" s="468"/>
      <c r="ER12" s="468"/>
      <c r="ES12" s="468"/>
      <c r="ET12" s="468"/>
      <c r="EU12" s="468"/>
      <c r="EV12" s="468"/>
      <c r="EW12" s="468"/>
      <c r="EX12" s="468"/>
      <c r="EY12" s="468"/>
      <c r="EZ12" s="468"/>
      <c r="FA12" s="468"/>
      <c r="FB12" s="468"/>
      <c r="FC12" s="468"/>
      <c r="FD12" s="468"/>
      <c r="FE12" s="468"/>
      <c r="FF12" s="468"/>
      <c r="FG12" s="468"/>
      <c r="FH12" s="468"/>
      <c r="FI12" s="468"/>
      <c r="FJ12" s="468"/>
      <c r="FK12" s="468"/>
      <c r="FL12" s="468"/>
      <c r="FM12" s="468"/>
      <c r="FN12" s="468"/>
      <c r="FO12" s="468"/>
      <c r="FP12" s="468"/>
      <c r="FQ12" s="468"/>
      <c r="FR12" s="468"/>
      <c r="FS12" s="468"/>
      <c r="FT12" s="468"/>
      <c r="FU12" s="468"/>
      <c r="FV12" s="468"/>
      <c r="FW12" s="468"/>
      <c r="FX12" s="468"/>
      <c r="FY12" s="468"/>
      <c r="FZ12" s="468"/>
      <c r="GA12" s="468"/>
      <c r="GB12" s="468"/>
      <c r="GC12" s="468"/>
      <c r="GD12" s="468"/>
      <c r="GE12" s="468"/>
      <c r="GF12" s="468"/>
      <c r="GG12" s="468"/>
      <c r="GH12" s="468"/>
      <c r="GI12" s="468"/>
      <c r="GJ12" s="468"/>
      <c r="GK12" s="468"/>
      <c r="GL12" s="468"/>
      <c r="GM12" s="468"/>
      <c r="GN12" s="468"/>
      <c r="GO12" s="468"/>
      <c r="GP12" s="468"/>
      <c r="GQ12" s="468"/>
      <c r="GR12" s="468"/>
      <c r="GS12" s="468"/>
      <c r="GT12" s="468"/>
      <c r="GU12" s="468"/>
      <c r="GV12" s="468"/>
      <c r="GW12" s="468"/>
      <c r="GX12" s="468"/>
      <c r="GY12" s="468"/>
      <c r="GZ12" s="468"/>
      <c r="HA12" s="468"/>
      <c r="HB12" s="468"/>
      <c r="HC12" s="468"/>
      <c r="HD12" s="468"/>
      <c r="HE12" s="468"/>
      <c r="HF12" s="468"/>
      <c r="HG12" s="468"/>
      <c r="HH12" s="468"/>
      <c r="HI12" s="468"/>
      <c r="HJ12" s="468"/>
      <c r="HK12" s="468"/>
      <c r="HL12" s="468"/>
      <c r="HM12" s="468"/>
      <c r="HN12" s="468"/>
      <c r="HO12" s="468"/>
      <c r="HP12" s="468"/>
      <c r="HQ12" s="468"/>
      <c r="HR12" s="468"/>
      <c r="HS12" s="468"/>
      <c r="HT12" s="468"/>
      <c r="HU12" s="468"/>
      <c r="HV12" s="468"/>
      <c r="HW12" s="468"/>
      <c r="HX12" s="468"/>
      <c r="HY12" s="468"/>
      <c r="HZ12" s="468"/>
      <c r="IA12" s="468"/>
      <c r="IB12" s="468"/>
      <c r="IC12" s="468"/>
      <c r="ID12" s="468"/>
      <c r="IE12" s="468"/>
      <c r="IF12" s="468"/>
      <c r="IG12" s="468"/>
      <c r="IH12" s="468"/>
      <c r="II12" s="468"/>
      <c r="IJ12" s="468"/>
      <c r="IK12" s="468"/>
      <c r="IL12" s="468"/>
      <c r="IM12" s="468"/>
      <c r="IN12" s="468"/>
      <c r="IO12" s="468"/>
      <c r="IP12" s="468"/>
      <c r="IQ12" s="468"/>
      <c r="IR12" s="468"/>
      <c r="IS12" s="468"/>
      <c r="IT12" s="468"/>
      <c r="IU12" s="468"/>
      <c r="IV12" s="468"/>
    </row>
    <row r="15" spans="1:256">
      <c r="A15" s="465"/>
      <c r="R15" s="465"/>
      <c r="S15" s="465"/>
      <c r="T15" s="465"/>
      <c r="U15" s="465"/>
      <c r="V15" s="465"/>
      <c r="W15" s="465"/>
      <c r="X15" s="465"/>
      <c r="Y15" s="465"/>
      <c r="Z15" s="465"/>
      <c r="AA15" s="465"/>
      <c r="AB15" s="465"/>
      <c r="AC15" s="465"/>
      <c r="AD15" s="465"/>
      <c r="AE15" s="465"/>
      <c r="AF15" s="465"/>
      <c r="AG15" s="465"/>
      <c r="AH15" s="465"/>
      <c r="AI15" s="465"/>
      <c r="AJ15" s="465"/>
      <c r="AK15" s="465"/>
      <c r="AL15" s="465"/>
      <c r="AM15" s="465"/>
      <c r="AN15" s="465"/>
      <c r="AO15" s="465"/>
      <c r="AP15" s="465"/>
      <c r="AQ15" s="465"/>
      <c r="AR15" s="465"/>
      <c r="AS15" s="465"/>
      <c r="AT15" s="465"/>
      <c r="AU15" s="465"/>
      <c r="AV15" s="465"/>
      <c r="AW15" s="465"/>
      <c r="AX15" s="465"/>
      <c r="AY15" s="465"/>
      <c r="AZ15" s="465"/>
      <c r="BA15" s="465"/>
      <c r="BB15" s="465"/>
      <c r="BC15" s="465"/>
      <c r="BD15" s="465"/>
      <c r="BE15" s="465"/>
      <c r="BF15" s="465"/>
      <c r="BG15" s="465"/>
      <c r="BH15" s="465"/>
      <c r="BI15" s="465"/>
      <c r="BJ15" s="465"/>
      <c r="BK15" s="465"/>
      <c r="BL15" s="465"/>
      <c r="BM15" s="465"/>
      <c r="BN15" s="465"/>
      <c r="BO15" s="465"/>
      <c r="BP15" s="465"/>
      <c r="BQ15" s="465"/>
      <c r="BR15" s="465"/>
      <c r="BS15" s="465"/>
      <c r="BT15" s="465"/>
      <c r="BU15" s="465"/>
      <c r="BV15" s="465"/>
      <c r="BW15" s="465"/>
      <c r="BX15" s="465"/>
      <c r="BY15" s="465"/>
      <c r="BZ15" s="465"/>
      <c r="CA15" s="465"/>
      <c r="CB15" s="465"/>
      <c r="CC15" s="465"/>
      <c r="CD15" s="465"/>
      <c r="CE15" s="465"/>
      <c r="CF15" s="465"/>
      <c r="CG15" s="465"/>
      <c r="CH15" s="465"/>
      <c r="CI15" s="465"/>
      <c r="CJ15" s="465"/>
      <c r="CK15" s="465"/>
      <c r="CL15" s="465"/>
      <c r="CM15" s="465"/>
      <c r="CN15" s="465"/>
      <c r="CO15" s="465"/>
      <c r="CP15" s="465"/>
      <c r="CQ15" s="465"/>
      <c r="CR15" s="465"/>
      <c r="CS15" s="465"/>
      <c r="CT15" s="465"/>
      <c r="CU15" s="465"/>
      <c r="CV15" s="465"/>
      <c r="CW15" s="465"/>
      <c r="CX15" s="465"/>
      <c r="CY15" s="465"/>
      <c r="CZ15" s="465"/>
      <c r="DA15" s="465"/>
      <c r="DB15" s="465"/>
      <c r="DC15" s="465"/>
      <c r="DD15" s="465"/>
      <c r="DE15" s="465"/>
      <c r="DF15" s="465"/>
      <c r="DG15" s="465"/>
      <c r="DH15" s="465"/>
      <c r="DI15" s="465"/>
      <c r="DJ15" s="465"/>
      <c r="DK15" s="465"/>
      <c r="DL15" s="465"/>
      <c r="DM15" s="465"/>
      <c r="DN15" s="465"/>
      <c r="DO15" s="465"/>
      <c r="DP15" s="465"/>
      <c r="DQ15" s="465"/>
      <c r="DR15" s="465"/>
      <c r="DS15" s="465"/>
      <c r="DT15" s="465"/>
      <c r="DU15" s="465"/>
      <c r="DV15" s="465"/>
      <c r="DW15" s="465"/>
      <c r="DX15" s="465"/>
      <c r="DY15" s="465"/>
      <c r="DZ15" s="465"/>
      <c r="EA15" s="465"/>
      <c r="EB15" s="465"/>
      <c r="EC15" s="465"/>
      <c r="ED15" s="465"/>
      <c r="EE15" s="465"/>
      <c r="EF15" s="465"/>
      <c r="EG15" s="465"/>
      <c r="EH15" s="465"/>
      <c r="EI15" s="465"/>
      <c r="EJ15" s="465"/>
      <c r="EK15" s="465"/>
      <c r="EL15" s="465"/>
      <c r="EM15" s="465"/>
      <c r="EN15" s="465"/>
      <c r="EO15" s="465"/>
      <c r="EP15" s="465"/>
      <c r="EQ15" s="465"/>
      <c r="ER15" s="465"/>
      <c r="ES15" s="465"/>
      <c r="ET15" s="465"/>
      <c r="EU15" s="465"/>
      <c r="EV15" s="465"/>
      <c r="EW15" s="465"/>
      <c r="EX15" s="465"/>
      <c r="EY15" s="465"/>
      <c r="EZ15" s="465"/>
      <c r="FA15" s="465"/>
      <c r="FB15" s="465"/>
      <c r="FC15" s="465"/>
      <c r="FD15" s="465"/>
      <c r="FE15" s="465"/>
      <c r="FF15" s="465"/>
      <c r="FG15" s="465"/>
      <c r="FH15" s="465"/>
      <c r="FI15" s="465"/>
      <c r="FJ15" s="465"/>
      <c r="FK15" s="465"/>
      <c r="FL15" s="465"/>
      <c r="FM15" s="465"/>
      <c r="FN15" s="465"/>
      <c r="FO15" s="465"/>
      <c r="FP15" s="465"/>
      <c r="FQ15" s="465"/>
      <c r="FR15" s="465"/>
      <c r="FS15" s="465"/>
      <c r="FT15" s="465"/>
      <c r="FU15" s="465"/>
      <c r="FV15" s="465"/>
      <c r="FW15" s="465"/>
      <c r="FX15" s="465"/>
      <c r="FY15" s="465"/>
      <c r="FZ15" s="465"/>
      <c r="GA15" s="465"/>
      <c r="GB15" s="465"/>
      <c r="GC15" s="465"/>
      <c r="GD15" s="465"/>
      <c r="GE15" s="465"/>
      <c r="GF15" s="465"/>
      <c r="GG15" s="465"/>
      <c r="GH15" s="465"/>
      <c r="GI15" s="465"/>
      <c r="GJ15" s="465"/>
      <c r="GK15" s="465"/>
      <c r="GL15" s="465"/>
      <c r="GM15" s="465"/>
      <c r="GN15" s="465"/>
      <c r="GO15" s="465"/>
      <c r="GP15" s="465"/>
      <c r="GQ15" s="465"/>
      <c r="GR15" s="465"/>
      <c r="GS15" s="465"/>
      <c r="GT15" s="465"/>
      <c r="GU15" s="465"/>
      <c r="GV15" s="465"/>
      <c r="GW15" s="465"/>
      <c r="GX15" s="465"/>
      <c r="GY15" s="465"/>
      <c r="GZ15" s="465"/>
      <c r="HA15" s="465"/>
      <c r="HB15" s="465"/>
      <c r="HC15" s="465"/>
      <c r="HD15" s="465"/>
      <c r="HE15" s="465"/>
      <c r="HF15" s="465"/>
      <c r="HG15" s="465"/>
      <c r="HH15" s="465"/>
      <c r="HI15" s="465"/>
      <c r="HJ15" s="465"/>
      <c r="HK15" s="465"/>
      <c r="HL15" s="465"/>
      <c r="HM15" s="465"/>
      <c r="HN15" s="465"/>
      <c r="HO15" s="465"/>
      <c r="HP15" s="465"/>
      <c r="HQ15" s="465"/>
      <c r="HR15" s="465"/>
      <c r="HS15" s="465"/>
      <c r="HT15" s="465"/>
      <c r="HU15" s="465"/>
      <c r="HV15" s="465"/>
      <c r="HW15" s="465"/>
      <c r="HX15" s="465"/>
      <c r="HY15" s="465"/>
      <c r="HZ15" s="465"/>
      <c r="IA15" s="465"/>
      <c r="IB15" s="465"/>
      <c r="IC15" s="465"/>
      <c r="ID15" s="465"/>
      <c r="IE15" s="465"/>
      <c r="IF15" s="465"/>
      <c r="IG15" s="465"/>
      <c r="IH15" s="465"/>
      <c r="II15" s="465"/>
      <c r="IJ15" s="465"/>
      <c r="IK15" s="465"/>
      <c r="IL15" s="465"/>
      <c r="IM15" s="465"/>
      <c r="IN15" s="465"/>
      <c r="IO15" s="465"/>
      <c r="IP15" s="465"/>
      <c r="IQ15" s="465"/>
      <c r="IR15" s="465"/>
      <c r="IS15" s="465"/>
      <c r="IT15" s="465"/>
      <c r="IU15" s="465"/>
      <c r="IV15" s="465"/>
    </row>
    <row r="38" spans="1:256">
      <c r="A38" s="465"/>
      <c r="R38" s="465"/>
      <c r="S38" s="465"/>
      <c r="T38" s="465"/>
      <c r="U38" s="465"/>
      <c r="V38" s="465"/>
      <c r="W38" s="465"/>
      <c r="X38" s="465"/>
      <c r="Y38" s="465"/>
      <c r="Z38" s="465"/>
      <c r="AA38" s="465"/>
      <c r="AB38" s="465"/>
      <c r="AC38" s="465"/>
      <c r="AD38" s="465"/>
      <c r="AE38" s="465"/>
      <c r="AF38" s="465"/>
      <c r="AG38" s="465"/>
      <c r="AH38" s="465"/>
      <c r="AI38" s="465"/>
      <c r="AJ38" s="465"/>
      <c r="AK38" s="465"/>
      <c r="AL38" s="465"/>
      <c r="AM38" s="465"/>
      <c r="AN38" s="465"/>
      <c r="AO38" s="465"/>
      <c r="AP38" s="465"/>
      <c r="AQ38" s="465"/>
      <c r="AR38" s="465"/>
      <c r="AS38" s="465"/>
      <c r="AT38" s="465"/>
      <c r="AU38" s="465"/>
      <c r="AV38" s="465"/>
      <c r="AW38" s="465"/>
      <c r="AX38" s="465"/>
      <c r="AY38" s="465"/>
      <c r="AZ38" s="465"/>
      <c r="BA38" s="465"/>
      <c r="BB38" s="465"/>
      <c r="BC38" s="465"/>
      <c r="BD38" s="465"/>
      <c r="BE38" s="465"/>
      <c r="BF38" s="465"/>
      <c r="BG38" s="465"/>
      <c r="BH38" s="465"/>
      <c r="BI38" s="465"/>
      <c r="BJ38" s="465"/>
      <c r="BK38" s="465"/>
      <c r="BL38" s="465"/>
      <c r="BM38" s="465"/>
      <c r="BN38" s="465"/>
      <c r="BO38" s="465"/>
      <c r="BP38" s="465"/>
      <c r="BQ38" s="465"/>
      <c r="BR38" s="465"/>
      <c r="BS38" s="465"/>
      <c r="BT38" s="465"/>
      <c r="BU38" s="465"/>
      <c r="BV38" s="465"/>
      <c r="BW38" s="465"/>
      <c r="BX38" s="465"/>
      <c r="BY38" s="465"/>
      <c r="BZ38" s="465"/>
      <c r="CA38" s="465"/>
      <c r="CB38" s="465"/>
      <c r="CC38" s="465"/>
      <c r="CD38" s="465"/>
      <c r="CE38" s="465"/>
      <c r="CF38" s="465"/>
      <c r="CG38" s="465"/>
      <c r="CH38" s="465"/>
      <c r="CI38" s="465"/>
      <c r="CJ38" s="465"/>
      <c r="CK38" s="465"/>
      <c r="CL38" s="465"/>
      <c r="CM38" s="465"/>
      <c r="CN38" s="465"/>
      <c r="CO38" s="465"/>
      <c r="CP38" s="465"/>
      <c r="CQ38" s="465"/>
      <c r="CR38" s="465"/>
      <c r="CS38" s="465"/>
      <c r="CT38" s="465"/>
      <c r="CU38" s="465"/>
      <c r="CV38" s="465"/>
      <c r="CW38" s="465"/>
      <c r="CX38" s="465"/>
      <c r="CY38" s="465"/>
      <c r="CZ38" s="465"/>
      <c r="DA38" s="465"/>
      <c r="DB38" s="465"/>
      <c r="DC38" s="465"/>
      <c r="DD38" s="465"/>
      <c r="DE38" s="465"/>
      <c r="DF38" s="465"/>
      <c r="DG38" s="465"/>
      <c r="DH38" s="465"/>
      <c r="DI38" s="465"/>
      <c r="DJ38" s="465"/>
      <c r="DK38" s="465"/>
      <c r="DL38" s="465"/>
      <c r="DM38" s="465"/>
      <c r="DN38" s="465"/>
      <c r="DO38" s="465"/>
      <c r="DP38" s="465"/>
      <c r="DQ38" s="465"/>
      <c r="DR38" s="465"/>
      <c r="DS38" s="465"/>
      <c r="DT38" s="465"/>
      <c r="DU38" s="465"/>
      <c r="DV38" s="465"/>
      <c r="DW38" s="465"/>
      <c r="DX38" s="465"/>
      <c r="DY38" s="465"/>
      <c r="DZ38" s="465"/>
      <c r="EA38" s="465"/>
      <c r="EB38" s="465"/>
      <c r="EC38" s="465"/>
      <c r="ED38" s="465"/>
      <c r="EE38" s="465"/>
      <c r="EF38" s="465"/>
      <c r="EG38" s="465"/>
      <c r="EH38" s="465"/>
      <c r="EI38" s="465"/>
      <c r="EJ38" s="465"/>
      <c r="EK38" s="465"/>
      <c r="EL38" s="465"/>
      <c r="EM38" s="465"/>
      <c r="EN38" s="465"/>
      <c r="EO38" s="465"/>
      <c r="EP38" s="465"/>
      <c r="EQ38" s="465"/>
      <c r="ER38" s="465"/>
      <c r="ES38" s="465"/>
      <c r="ET38" s="465"/>
      <c r="EU38" s="465"/>
      <c r="EV38" s="465"/>
      <c r="EW38" s="465"/>
      <c r="EX38" s="465"/>
      <c r="EY38" s="465"/>
      <c r="EZ38" s="465"/>
      <c r="FA38" s="465"/>
      <c r="FB38" s="465"/>
      <c r="FC38" s="465"/>
      <c r="FD38" s="465"/>
      <c r="FE38" s="465"/>
      <c r="FF38" s="465"/>
      <c r="FG38" s="465"/>
      <c r="FH38" s="465"/>
      <c r="FI38" s="465"/>
      <c r="FJ38" s="465"/>
      <c r="FK38" s="465"/>
      <c r="FL38" s="465"/>
      <c r="FM38" s="465"/>
      <c r="FN38" s="465"/>
      <c r="FO38" s="465"/>
      <c r="FP38" s="465"/>
      <c r="FQ38" s="465"/>
      <c r="FR38" s="465"/>
      <c r="FS38" s="465"/>
      <c r="FT38" s="465"/>
      <c r="FU38" s="465"/>
      <c r="FV38" s="465"/>
      <c r="FW38" s="465"/>
      <c r="FX38" s="465"/>
      <c r="FY38" s="465"/>
      <c r="FZ38" s="465"/>
      <c r="GA38" s="465"/>
      <c r="GB38" s="465"/>
      <c r="GC38" s="465"/>
      <c r="GD38" s="465"/>
      <c r="GE38" s="465"/>
      <c r="GF38" s="465"/>
      <c r="GG38" s="465"/>
      <c r="GH38" s="465"/>
      <c r="GI38" s="465"/>
      <c r="GJ38" s="465"/>
      <c r="GK38" s="465"/>
      <c r="GL38" s="465"/>
      <c r="GM38" s="465"/>
      <c r="GN38" s="465"/>
      <c r="GO38" s="465"/>
      <c r="GP38" s="465"/>
      <c r="GQ38" s="465"/>
      <c r="GR38" s="465"/>
      <c r="GS38" s="465"/>
      <c r="GT38" s="465"/>
      <c r="GU38" s="465"/>
      <c r="GV38" s="465"/>
      <c r="GW38" s="465"/>
      <c r="GX38" s="465"/>
      <c r="GY38" s="465"/>
      <c r="GZ38" s="465"/>
      <c r="HA38" s="465"/>
      <c r="HB38" s="465"/>
      <c r="HC38" s="465"/>
      <c r="HD38" s="465"/>
      <c r="HE38" s="465"/>
      <c r="HF38" s="465"/>
      <c r="HG38" s="465"/>
      <c r="HH38" s="465"/>
      <c r="HI38" s="465"/>
      <c r="HJ38" s="465"/>
      <c r="HK38" s="465"/>
      <c r="HL38" s="465"/>
      <c r="HM38" s="465"/>
      <c r="HN38" s="465"/>
      <c r="HO38" s="465"/>
      <c r="HP38" s="465"/>
      <c r="HQ38" s="465"/>
      <c r="HR38" s="465"/>
      <c r="HS38" s="465"/>
      <c r="HT38" s="465"/>
      <c r="HU38" s="465"/>
      <c r="HV38" s="465"/>
      <c r="HW38" s="465"/>
      <c r="HX38" s="465"/>
      <c r="HY38" s="465"/>
      <c r="HZ38" s="465"/>
      <c r="IA38" s="465"/>
      <c r="IB38" s="465"/>
      <c r="IC38" s="465"/>
      <c r="ID38" s="465"/>
      <c r="IE38" s="465"/>
      <c r="IF38" s="465"/>
      <c r="IG38" s="465"/>
      <c r="IH38" s="465"/>
      <c r="II38" s="465"/>
      <c r="IJ38" s="465"/>
      <c r="IK38" s="465"/>
      <c r="IL38" s="465"/>
      <c r="IM38" s="465"/>
      <c r="IN38" s="465"/>
      <c r="IO38" s="465"/>
      <c r="IP38" s="465"/>
      <c r="IQ38" s="465"/>
      <c r="IR38" s="465"/>
      <c r="IS38" s="465"/>
      <c r="IT38" s="465"/>
      <c r="IU38" s="465"/>
      <c r="IV38" s="465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71" right="0.71" top="0.75" bottom="0.75" header="0.31" footer="0.31"/>
  <pageSetup blackAndWhite="0" cellComments="none" draft="0" errors="displayed" orientation="landscape" pageOrder="downThenOver" paperSize="9" scale="100" useFirstPageNumber="0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21"/>
  <sheetViews>
    <sheetView workbookViewId="0" showGridLines="0" rightToLeft="1">
      <selection activeCell="D21" sqref="D21"/>
    </sheetView>
  </sheetViews>
  <sheetFormatPr defaultRowHeight="14.25"/>
  <cols>
    <col min="1" max="1" style="475" width="4.253365" customWidth="1"/>
    <col min="2" max="2" style="475" width="12.38125" customWidth="1"/>
    <col min="3" max="3" style="475" width="17.06512" customWidth="1"/>
    <col min="4" max="4" style="475" width="8.937232" customWidth="1"/>
    <col min="5" max="5" style="475" width="22.02451" customWidth="1"/>
    <col min="6" max="6" style="475" width="7.559624" customWidth="1"/>
    <col min="7" max="7" style="475" width="11.69245" customWidth="1"/>
    <col min="8" max="8" style="475" width="12.24349" customWidth="1"/>
    <col min="9" max="9" style="475" width="12.38125" customWidth="1"/>
    <col min="10" max="10" style="475" width="12.24349" customWidth="1"/>
    <col min="11" max="11" style="475" width="9.074993" customWidth="1"/>
    <col min="12" max="12" style="475" width="12.38125" customWidth="1"/>
    <col min="13" max="13" style="475" width="13.75886" customWidth="1"/>
    <col min="14" max="14" style="475" width="16.10079" customWidth="1"/>
    <col min="15" max="15" style="475" width="19.26929" customWidth="1"/>
    <col min="16" max="16" style="475" width="23.95316" customWidth="1"/>
    <col min="17" max="17" style="475" width="12.51901" customWidth="1"/>
    <col min="18" max="256" style="475"/>
  </cols>
  <sheetData>
    <row r="2" spans="1:256">
      <c r="B2" s="476" t="s">
        <v>27</v>
      </c>
      <c r="C2" s="476"/>
      <c r="D2" s="476"/>
      <c r="E2" s="476"/>
      <c r="F2" s="476"/>
      <c r="G2" s="476"/>
      <c r="H2" s="476"/>
      <c r="I2" s="476"/>
      <c r="J2" s="476"/>
      <c r="K2" s="476"/>
    </row>
    <row r="3" spans="1:256">
      <c r="B3" s="477" t="s">
        <v>28</v>
      </c>
      <c r="C3" s="477"/>
      <c r="D3" s="477"/>
      <c r="E3" s="477"/>
      <c r="F3" s="477"/>
      <c r="G3" s="477"/>
      <c r="H3" s="477"/>
      <c r="I3" s="477"/>
      <c r="J3" s="477"/>
      <c r="K3" s="477"/>
    </row>
    <row r="4" spans="1:256">
      <c r="B4" s="477" t="s">
        <v>1</v>
      </c>
      <c r="C4" s="477"/>
      <c r="D4" s="477"/>
      <c r="E4" s="477"/>
      <c r="F4" s="477"/>
      <c r="G4" s="477"/>
      <c r="H4" s="477"/>
      <c r="I4" s="477"/>
      <c r="J4" s="477"/>
      <c r="K4" s="477"/>
    </row>
    <row r="5" spans="1:256">
      <c r="B5" s="478" t="s">
        <v>29</v>
      </c>
      <c r="C5" s="479"/>
    </row>
    <row r="6" spans="1:256">
      <c r="B6" s="480" t="s">
        <v>30</v>
      </c>
      <c r="C6" s="481">
        <v>41547</v>
      </c>
      <c r="E6" s="482" t="s">
        <v>15</v>
      </c>
    </row>
    <row r="7" spans="1:256">
      <c r="B7" s="480" t="s">
        <v>31</v>
      </c>
      <c r="C7" s="483" t="s">
        <v>32</v>
      </c>
      <c r="E7" s="482" t="s">
        <v>6</v>
      </c>
    </row>
    <row r="8" spans="1:256">
      <c r="B8" s="480" t="s">
        <v>33</v>
      </c>
      <c r="C8" s="483" t="s">
        <v>34</v>
      </c>
    </row>
    <row r="9" spans="1:256">
      <c r="B9" s="480" t="s">
        <v>35</v>
      </c>
      <c r="C9" s="483" t="s">
        <v>36</v>
      </c>
    </row>
    <row r="10" spans="1:256">
      <c r="B10" s="480" t="s">
        <v>37</v>
      </c>
      <c r="C10" s="483" t="s">
        <v>38</v>
      </c>
    </row>
    <row r="11" spans="1:256">
      <c r="B11" s="484"/>
      <c r="C11" s="485"/>
      <c r="D11" s="485"/>
      <c r="E11" s="485"/>
      <c r="F11" s="485"/>
      <c r="G11" s="485"/>
      <c r="H11" s="485"/>
      <c r="I11" s="485"/>
      <c r="J11" s="485"/>
      <c r="K11" s="485"/>
      <c r="L11" s="485"/>
      <c r="M11" s="485"/>
      <c r="N11" s="485"/>
      <c r="O11" s="485"/>
      <c r="P11" s="485"/>
      <c r="Q11" s="485"/>
    </row>
    <row r="12" spans="1:256">
      <c r="A12" s="486"/>
      <c r="B12" s="487" t="s">
        <v>2</v>
      </c>
      <c r="C12" s="488" t="s">
        <v>283</v>
      </c>
      <c r="D12" s="488" t="s">
        <v>83</v>
      </c>
      <c r="E12" s="488" t="s">
        <v>106</v>
      </c>
      <c r="F12" s="488" t="s">
        <v>84</v>
      </c>
      <c r="G12" s="488" t="s">
        <v>51</v>
      </c>
      <c r="H12" s="488" t="s">
        <v>52</v>
      </c>
      <c r="I12" s="489" t="s">
        <v>285</v>
      </c>
      <c r="J12" s="490" t="s">
        <v>86</v>
      </c>
      <c r="K12" s="491" t="s">
        <v>87</v>
      </c>
      <c r="L12" s="492" t="s">
        <v>88</v>
      </c>
      <c r="M12" s="492" t="s">
        <v>89</v>
      </c>
      <c r="N12" s="492" t="s">
        <v>90</v>
      </c>
      <c r="O12" s="492" t="s">
        <v>91</v>
      </c>
      <c r="P12" s="492" t="s">
        <v>40</v>
      </c>
      <c r="R12" s="486"/>
      <c r="S12" s="486"/>
      <c r="T12" s="486"/>
      <c r="U12" s="486"/>
      <c r="V12" s="486"/>
      <c r="W12" s="486"/>
      <c r="X12" s="486"/>
      <c r="Y12" s="486"/>
      <c r="Z12" s="486"/>
      <c r="AA12" s="486"/>
      <c r="AB12" s="486"/>
      <c r="AC12" s="486"/>
      <c r="AD12" s="486"/>
      <c r="AE12" s="486"/>
      <c r="AF12" s="486"/>
      <c r="AG12" s="486"/>
      <c r="AH12" s="486"/>
      <c r="AI12" s="486"/>
      <c r="AJ12" s="486"/>
      <c r="AK12" s="486"/>
      <c r="AL12" s="486"/>
      <c r="AM12" s="486"/>
      <c r="AN12" s="486"/>
      <c r="AO12" s="486"/>
      <c r="AP12" s="486"/>
      <c r="AQ12" s="486"/>
      <c r="AR12" s="486"/>
      <c r="AS12" s="486"/>
      <c r="AT12" s="486"/>
      <c r="AU12" s="486"/>
      <c r="AV12" s="486"/>
      <c r="AW12" s="486"/>
      <c r="AX12" s="486"/>
      <c r="AY12" s="486"/>
      <c r="AZ12" s="486"/>
      <c r="BA12" s="486"/>
      <c r="BB12" s="486"/>
      <c r="BC12" s="486"/>
      <c r="BD12" s="486"/>
      <c r="BE12" s="486"/>
      <c r="BF12" s="486"/>
      <c r="BG12" s="486"/>
      <c r="BH12" s="486"/>
      <c r="BI12" s="486"/>
      <c r="BJ12" s="486"/>
      <c r="BK12" s="486"/>
      <c r="BL12" s="486"/>
      <c r="BM12" s="486"/>
      <c r="BN12" s="486"/>
      <c r="BO12" s="486"/>
      <c r="BP12" s="486"/>
      <c r="BQ12" s="486"/>
      <c r="BR12" s="486"/>
      <c r="BS12" s="486"/>
      <c r="BT12" s="486"/>
      <c r="BU12" s="486"/>
      <c r="BV12" s="486"/>
      <c r="BW12" s="486"/>
      <c r="BX12" s="486"/>
      <c r="BY12" s="486"/>
      <c r="BZ12" s="486"/>
      <c r="CA12" s="486"/>
      <c r="CB12" s="486"/>
      <c r="CC12" s="486"/>
      <c r="CD12" s="486"/>
      <c r="CE12" s="486"/>
      <c r="CF12" s="486"/>
      <c r="CG12" s="486"/>
      <c r="CH12" s="486"/>
      <c r="CI12" s="486"/>
      <c r="CJ12" s="486"/>
      <c r="CK12" s="486"/>
      <c r="CL12" s="486"/>
      <c r="CM12" s="486"/>
      <c r="CN12" s="486"/>
      <c r="CO12" s="486"/>
      <c r="CP12" s="486"/>
      <c r="CQ12" s="486"/>
      <c r="CR12" s="486"/>
      <c r="CS12" s="486"/>
      <c r="CT12" s="486"/>
      <c r="CU12" s="486"/>
      <c r="CV12" s="486"/>
      <c r="CW12" s="486"/>
      <c r="CX12" s="486"/>
      <c r="CY12" s="486"/>
      <c r="CZ12" s="486"/>
      <c r="DA12" s="486"/>
      <c r="DB12" s="486"/>
      <c r="DC12" s="486"/>
      <c r="DD12" s="486"/>
      <c r="DE12" s="486"/>
      <c r="DF12" s="486"/>
      <c r="DG12" s="486"/>
      <c r="DH12" s="486"/>
      <c r="DI12" s="486"/>
      <c r="DJ12" s="486"/>
      <c r="DK12" s="486"/>
      <c r="DL12" s="486"/>
      <c r="DM12" s="486"/>
      <c r="DN12" s="486"/>
      <c r="DO12" s="486"/>
      <c r="DP12" s="486"/>
      <c r="DQ12" s="486"/>
      <c r="DR12" s="486"/>
      <c r="DS12" s="486"/>
      <c r="DT12" s="486"/>
      <c r="DU12" s="486"/>
      <c r="DV12" s="486"/>
      <c r="DW12" s="486"/>
      <c r="DX12" s="486"/>
      <c r="DY12" s="486"/>
      <c r="DZ12" s="486"/>
      <c r="EA12" s="486"/>
      <c r="EB12" s="486"/>
      <c r="EC12" s="486"/>
      <c r="ED12" s="486"/>
      <c r="EE12" s="486"/>
      <c r="EF12" s="486"/>
      <c r="EG12" s="486"/>
      <c r="EH12" s="486"/>
      <c r="EI12" s="486"/>
      <c r="EJ12" s="486"/>
      <c r="EK12" s="486"/>
      <c r="EL12" s="486"/>
      <c r="EM12" s="486"/>
      <c r="EN12" s="486"/>
      <c r="EO12" s="486"/>
      <c r="EP12" s="486"/>
      <c r="EQ12" s="486"/>
      <c r="ER12" s="486"/>
      <c r="ES12" s="486"/>
      <c r="ET12" s="486"/>
      <c r="EU12" s="486"/>
      <c r="EV12" s="486"/>
      <c r="EW12" s="486"/>
      <c r="EX12" s="486"/>
      <c r="EY12" s="486"/>
      <c r="EZ12" s="486"/>
      <c r="FA12" s="486"/>
      <c r="FB12" s="486"/>
      <c r="FC12" s="486"/>
      <c r="FD12" s="486"/>
      <c r="FE12" s="486"/>
      <c r="FF12" s="486"/>
      <c r="FG12" s="486"/>
      <c r="FH12" s="486"/>
      <c r="FI12" s="486"/>
      <c r="FJ12" s="486"/>
      <c r="FK12" s="486"/>
      <c r="FL12" s="486"/>
      <c r="FM12" s="486"/>
      <c r="FN12" s="486"/>
      <c r="FO12" s="486"/>
      <c r="FP12" s="486"/>
      <c r="FQ12" s="486"/>
      <c r="FR12" s="486"/>
      <c r="FS12" s="486"/>
      <c r="FT12" s="486"/>
      <c r="FU12" s="486"/>
      <c r="FV12" s="486"/>
      <c r="FW12" s="486"/>
      <c r="FX12" s="486"/>
      <c r="FY12" s="486"/>
      <c r="FZ12" s="486"/>
      <c r="GA12" s="486"/>
      <c r="GB12" s="486"/>
      <c r="GC12" s="486"/>
      <c r="GD12" s="486"/>
      <c r="GE12" s="486"/>
      <c r="GF12" s="486"/>
      <c r="GG12" s="486"/>
      <c r="GH12" s="486"/>
      <c r="GI12" s="486"/>
      <c r="GJ12" s="486"/>
      <c r="GK12" s="486"/>
      <c r="GL12" s="486"/>
      <c r="GM12" s="486"/>
      <c r="GN12" s="486"/>
      <c r="GO12" s="486"/>
      <c r="GP12" s="486"/>
      <c r="GQ12" s="486"/>
      <c r="GR12" s="486"/>
      <c r="GS12" s="486"/>
      <c r="GT12" s="486"/>
      <c r="GU12" s="486"/>
      <c r="GV12" s="486"/>
      <c r="GW12" s="486"/>
      <c r="GX12" s="486"/>
      <c r="GY12" s="486"/>
      <c r="GZ12" s="486"/>
      <c r="HA12" s="486"/>
      <c r="HB12" s="486"/>
      <c r="HC12" s="486"/>
      <c r="HD12" s="486"/>
      <c r="HE12" s="486"/>
      <c r="HF12" s="486"/>
      <c r="HG12" s="486"/>
      <c r="HH12" s="486"/>
      <c r="HI12" s="486"/>
      <c r="HJ12" s="486"/>
      <c r="HK12" s="486"/>
      <c r="HL12" s="486"/>
      <c r="HM12" s="486"/>
      <c r="HN12" s="486"/>
      <c r="HO12" s="486"/>
      <c r="HP12" s="486"/>
      <c r="HQ12" s="486"/>
      <c r="HR12" s="486"/>
      <c r="HS12" s="486"/>
      <c r="HT12" s="486"/>
      <c r="HU12" s="486"/>
      <c r="HV12" s="486"/>
      <c r="HW12" s="486"/>
      <c r="HX12" s="486"/>
      <c r="HY12" s="486"/>
      <c r="HZ12" s="486"/>
      <c r="IA12" s="486"/>
      <c r="IB12" s="486"/>
      <c r="IC12" s="486"/>
      <c r="ID12" s="486"/>
      <c r="IE12" s="486"/>
      <c r="IF12" s="486"/>
      <c r="IG12" s="486"/>
      <c r="IH12" s="486"/>
      <c r="II12" s="486"/>
      <c r="IJ12" s="486"/>
      <c r="IK12" s="486"/>
      <c r="IL12" s="486"/>
      <c r="IM12" s="486"/>
      <c r="IN12" s="486"/>
      <c r="IO12" s="486"/>
      <c r="IP12" s="486"/>
      <c r="IQ12" s="486"/>
      <c r="IR12" s="486"/>
      <c r="IS12" s="486"/>
      <c r="IT12" s="486"/>
      <c r="IU12" s="486"/>
      <c r="IV12" s="486"/>
    </row>
    <row r="15" spans="1:256">
      <c r="A15" s="482"/>
      <c r="S15" s="482"/>
      <c r="T15" s="482"/>
      <c r="U15" s="482"/>
      <c r="V15" s="482"/>
      <c r="W15" s="482"/>
      <c r="X15" s="482"/>
      <c r="Y15" s="482"/>
      <c r="Z15" s="482"/>
      <c r="AA15" s="482"/>
      <c r="AB15" s="482"/>
      <c r="AC15" s="482"/>
      <c r="AD15" s="482"/>
      <c r="AE15" s="482"/>
      <c r="AF15" s="482"/>
      <c r="AG15" s="482"/>
      <c r="AH15" s="482"/>
      <c r="AI15" s="482"/>
      <c r="AJ15" s="482"/>
      <c r="AK15" s="482"/>
      <c r="AL15" s="482"/>
      <c r="AM15" s="482"/>
      <c r="AN15" s="482"/>
      <c r="AO15" s="482"/>
      <c r="AP15" s="482"/>
      <c r="AQ15" s="482"/>
      <c r="AR15" s="482"/>
      <c r="AS15" s="482"/>
      <c r="AT15" s="482"/>
      <c r="AU15" s="482"/>
      <c r="AV15" s="482"/>
      <c r="AW15" s="482"/>
      <c r="AX15" s="482"/>
      <c r="AY15" s="482"/>
      <c r="AZ15" s="482"/>
      <c r="BA15" s="482"/>
      <c r="BB15" s="482"/>
      <c r="BC15" s="482"/>
      <c r="BD15" s="482"/>
      <c r="BE15" s="482"/>
      <c r="BF15" s="482"/>
      <c r="BG15" s="482"/>
      <c r="BH15" s="482"/>
      <c r="BI15" s="482"/>
      <c r="BJ15" s="482"/>
      <c r="BK15" s="482"/>
      <c r="BL15" s="482"/>
      <c r="BM15" s="482"/>
      <c r="BN15" s="482"/>
      <c r="BO15" s="482"/>
      <c r="BP15" s="482"/>
      <c r="BQ15" s="482"/>
      <c r="BR15" s="482"/>
      <c r="BS15" s="482"/>
      <c r="BT15" s="482"/>
      <c r="BU15" s="482"/>
      <c r="BV15" s="482"/>
      <c r="BW15" s="482"/>
      <c r="BX15" s="482"/>
      <c r="BY15" s="482"/>
      <c r="BZ15" s="482"/>
      <c r="CA15" s="482"/>
      <c r="CB15" s="482"/>
      <c r="CC15" s="482"/>
      <c r="CD15" s="482"/>
      <c r="CE15" s="482"/>
      <c r="CF15" s="482"/>
      <c r="CG15" s="482"/>
      <c r="CH15" s="482"/>
      <c r="CI15" s="482"/>
      <c r="CJ15" s="482"/>
      <c r="CK15" s="482"/>
      <c r="CL15" s="482"/>
      <c r="CM15" s="482"/>
      <c r="CN15" s="482"/>
      <c r="CO15" s="482"/>
      <c r="CP15" s="482"/>
      <c r="CQ15" s="482"/>
      <c r="CR15" s="482"/>
      <c r="CS15" s="482"/>
      <c r="CT15" s="482"/>
      <c r="CU15" s="482"/>
      <c r="CV15" s="482"/>
      <c r="CW15" s="482"/>
      <c r="CX15" s="482"/>
      <c r="CY15" s="482"/>
      <c r="CZ15" s="482"/>
      <c r="DA15" s="482"/>
      <c r="DB15" s="482"/>
      <c r="DC15" s="482"/>
      <c r="DD15" s="482"/>
      <c r="DE15" s="482"/>
      <c r="DF15" s="482"/>
      <c r="DG15" s="482"/>
      <c r="DH15" s="482"/>
      <c r="DI15" s="482"/>
      <c r="DJ15" s="482"/>
      <c r="DK15" s="482"/>
      <c r="DL15" s="482"/>
      <c r="DM15" s="482"/>
      <c r="DN15" s="482"/>
      <c r="DO15" s="482"/>
      <c r="DP15" s="482"/>
      <c r="DQ15" s="482"/>
      <c r="DR15" s="482"/>
      <c r="DS15" s="482"/>
      <c r="DT15" s="482"/>
      <c r="DU15" s="482"/>
      <c r="DV15" s="482"/>
      <c r="DW15" s="482"/>
      <c r="DX15" s="482"/>
      <c r="DY15" s="482"/>
      <c r="DZ15" s="482"/>
      <c r="EA15" s="482"/>
      <c r="EB15" s="482"/>
      <c r="EC15" s="482"/>
      <c r="ED15" s="482"/>
      <c r="EE15" s="482"/>
      <c r="EF15" s="482"/>
      <c r="EG15" s="482"/>
      <c r="EH15" s="482"/>
      <c r="EI15" s="482"/>
      <c r="EJ15" s="482"/>
      <c r="EK15" s="482"/>
      <c r="EL15" s="482"/>
      <c r="EM15" s="482"/>
      <c r="EN15" s="482"/>
      <c r="EO15" s="482"/>
      <c r="EP15" s="482"/>
      <c r="EQ15" s="482"/>
      <c r="ER15" s="482"/>
      <c r="ES15" s="482"/>
      <c r="ET15" s="482"/>
      <c r="EU15" s="482"/>
      <c r="EV15" s="482"/>
      <c r="EW15" s="482"/>
      <c r="EX15" s="482"/>
      <c r="EY15" s="482"/>
      <c r="EZ15" s="482"/>
      <c r="FA15" s="482"/>
      <c r="FB15" s="482"/>
      <c r="FC15" s="482"/>
      <c r="FD15" s="482"/>
      <c r="FE15" s="482"/>
      <c r="FF15" s="482"/>
      <c r="FG15" s="482"/>
      <c r="FH15" s="482"/>
      <c r="FI15" s="482"/>
      <c r="FJ15" s="482"/>
      <c r="FK15" s="482"/>
      <c r="FL15" s="482"/>
      <c r="FM15" s="482"/>
      <c r="FN15" s="482"/>
      <c r="FO15" s="482"/>
      <c r="FP15" s="482"/>
      <c r="FQ15" s="482"/>
      <c r="FR15" s="482"/>
      <c r="FS15" s="482"/>
      <c r="FT15" s="482"/>
      <c r="FU15" s="482"/>
      <c r="FV15" s="482"/>
      <c r="FW15" s="482"/>
      <c r="FX15" s="482"/>
      <c r="FY15" s="482"/>
      <c r="FZ15" s="482"/>
      <c r="GA15" s="482"/>
      <c r="GB15" s="482"/>
      <c r="GC15" s="482"/>
      <c r="GD15" s="482"/>
      <c r="GE15" s="482"/>
      <c r="GF15" s="482"/>
      <c r="GG15" s="482"/>
      <c r="GH15" s="482"/>
      <c r="GI15" s="482"/>
      <c r="GJ15" s="482"/>
      <c r="GK15" s="482"/>
      <c r="GL15" s="482"/>
      <c r="GM15" s="482"/>
      <c r="GN15" s="482"/>
      <c r="GO15" s="482"/>
      <c r="GP15" s="482"/>
      <c r="GQ15" s="482"/>
      <c r="GR15" s="482"/>
      <c r="GS15" s="482"/>
      <c r="GT15" s="482"/>
      <c r="GU15" s="482"/>
      <c r="GV15" s="482"/>
      <c r="GW15" s="482"/>
      <c r="GX15" s="482"/>
      <c r="GY15" s="482"/>
      <c r="GZ15" s="482"/>
      <c r="HA15" s="482"/>
      <c r="HB15" s="482"/>
      <c r="HC15" s="482"/>
      <c r="HD15" s="482"/>
      <c r="HE15" s="482"/>
      <c r="HF15" s="482"/>
      <c r="HG15" s="482"/>
      <c r="HH15" s="482"/>
      <c r="HI15" s="482"/>
      <c r="HJ15" s="482"/>
      <c r="HK15" s="482"/>
      <c r="HL15" s="482"/>
      <c r="HM15" s="482"/>
      <c r="HN15" s="482"/>
      <c r="HO15" s="482"/>
      <c r="HP15" s="482"/>
      <c r="HQ15" s="482"/>
      <c r="HR15" s="482"/>
      <c r="HS15" s="482"/>
      <c r="HT15" s="482"/>
      <c r="HU15" s="482"/>
      <c r="HV15" s="482"/>
      <c r="HW15" s="482"/>
      <c r="HX15" s="482"/>
      <c r="HY15" s="482"/>
      <c r="HZ15" s="482"/>
      <c r="IA15" s="482"/>
      <c r="IB15" s="482"/>
      <c r="IC15" s="482"/>
      <c r="ID15" s="482"/>
      <c r="IE15" s="482"/>
      <c r="IF15" s="482"/>
      <c r="IG15" s="482"/>
      <c r="IH15" s="482"/>
      <c r="II15" s="482"/>
      <c r="IJ15" s="482"/>
      <c r="IK15" s="482"/>
      <c r="IL15" s="482"/>
      <c r="IM15" s="482"/>
      <c r="IN15" s="482"/>
      <c r="IO15" s="482"/>
      <c r="IP15" s="482"/>
      <c r="IQ15" s="482"/>
      <c r="IR15" s="482"/>
      <c r="IS15" s="482"/>
      <c r="IT15" s="482"/>
      <c r="IU15" s="482"/>
      <c r="IV15" s="482"/>
    </row>
    <row r="18" spans="1:256">
      <c r="A18" s="482"/>
      <c r="S18" s="482"/>
      <c r="T18" s="482"/>
      <c r="U18" s="482"/>
      <c r="V18" s="482"/>
      <c r="W18" s="482"/>
      <c r="X18" s="482"/>
      <c r="Y18" s="482"/>
      <c r="Z18" s="482"/>
      <c r="AA18" s="482"/>
      <c r="AB18" s="482"/>
      <c r="AC18" s="482"/>
      <c r="AD18" s="482"/>
      <c r="AE18" s="482"/>
      <c r="AF18" s="482"/>
      <c r="AG18" s="482"/>
      <c r="AH18" s="482"/>
      <c r="AI18" s="482"/>
      <c r="AJ18" s="482"/>
      <c r="AK18" s="482"/>
      <c r="AL18" s="482"/>
      <c r="AM18" s="482"/>
      <c r="AN18" s="482"/>
      <c r="AO18" s="482"/>
      <c r="AP18" s="482"/>
      <c r="AQ18" s="482"/>
      <c r="AR18" s="482"/>
      <c r="AS18" s="482"/>
      <c r="AT18" s="482"/>
      <c r="AU18" s="482"/>
      <c r="AV18" s="482"/>
      <c r="AW18" s="482"/>
      <c r="AX18" s="482"/>
      <c r="AY18" s="482"/>
      <c r="AZ18" s="482"/>
      <c r="BA18" s="482"/>
      <c r="BB18" s="482"/>
      <c r="BC18" s="482"/>
      <c r="BD18" s="482"/>
      <c r="BE18" s="482"/>
      <c r="BF18" s="482"/>
      <c r="BG18" s="482"/>
      <c r="BH18" s="482"/>
      <c r="BI18" s="482"/>
      <c r="BJ18" s="482"/>
      <c r="BK18" s="482"/>
      <c r="BL18" s="482"/>
      <c r="BM18" s="482"/>
      <c r="BN18" s="482"/>
      <c r="BO18" s="482"/>
      <c r="BP18" s="482"/>
      <c r="BQ18" s="482"/>
      <c r="BR18" s="482"/>
      <c r="BS18" s="482"/>
      <c r="BT18" s="482"/>
      <c r="BU18" s="482"/>
      <c r="BV18" s="482"/>
      <c r="BW18" s="482"/>
      <c r="BX18" s="482"/>
      <c r="BY18" s="482"/>
      <c r="BZ18" s="482"/>
      <c r="CA18" s="482"/>
      <c r="CB18" s="482"/>
      <c r="CC18" s="482"/>
      <c r="CD18" s="482"/>
      <c r="CE18" s="482"/>
      <c r="CF18" s="482"/>
      <c r="CG18" s="482"/>
      <c r="CH18" s="482"/>
      <c r="CI18" s="482"/>
      <c r="CJ18" s="482"/>
      <c r="CK18" s="482"/>
      <c r="CL18" s="482"/>
      <c r="CM18" s="482"/>
      <c r="CN18" s="482"/>
      <c r="CO18" s="482"/>
      <c r="CP18" s="482"/>
      <c r="CQ18" s="482"/>
      <c r="CR18" s="482"/>
      <c r="CS18" s="482"/>
      <c r="CT18" s="482"/>
      <c r="CU18" s="482"/>
      <c r="CV18" s="482"/>
      <c r="CW18" s="482"/>
      <c r="CX18" s="482"/>
      <c r="CY18" s="482"/>
      <c r="CZ18" s="482"/>
      <c r="DA18" s="482"/>
      <c r="DB18" s="482"/>
      <c r="DC18" s="482"/>
      <c r="DD18" s="482"/>
      <c r="DE18" s="482"/>
      <c r="DF18" s="482"/>
      <c r="DG18" s="482"/>
      <c r="DH18" s="482"/>
      <c r="DI18" s="482"/>
      <c r="DJ18" s="482"/>
      <c r="DK18" s="482"/>
      <c r="DL18" s="482"/>
      <c r="DM18" s="482"/>
      <c r="DN18" s="482"/>
      <c r="DO18" s="482"/>
      <c r="DP18" s="482"/>
      <c r="DQ18" s="482"/>
      <c r="DR18" s="482"/>
      <c r="DS18" s="482"/>
      <c r="DT18" s="482"/>
      <c r="DU18" s="482"/>
      <c r="DV18" s="482"/>
      <c r="DW18" s="482"/>
      <c r="DX18" s="482"/>
      <c r="DY18" s="482"/>
      <c r="DZ18" s="482"/>
      <c r="EA18" s="482"/>
      <c r="EB18" s="482"/>
      <c r="EC18" s="482"/>
      <c r="ED18" s="482"/>
      <c r="EE18" s="482"/>
      <c r="EF18" s="482"/>
      <c r="EG18" s="482"/>
      <c r="EH18" s="482"/>
      <c r="EI18" s="482"/>
      <c r="EJ18" s="482"/>
      <c r="EK18" s="482"/>
      <c r="EL18" s="482"/>
      <c r="EM18" s="482"/>
      <c r="EN18" s="482"/>
      <c r="EO18" s="482"/>
      <c r="EP18" s="482"/>
      <c r="EQ18" s="482"/>
      <c r="ER18" s="482"/>
      <c r="ES18" s="482"/>
      <c r="ET18" s="482"/>
      <c r="EU18" s="482"/>
      <c r="EV18" s="482"/>
      <c r="EW18" s="482"/>
      <c r="EX18" s="482"/>
      <c r="EY18" s="482"/>
      <c r="EZ18" s="482"/>
      <c r="FA18" s="482"/>
      <c r="FB18" s="482"/>
      <c r="FC18" s="482"/>
      <c r="FD18" s="482"/>
      <c r="FE18" s="482"/>
      <c r="FF18" s="482"/>
      <c r="FG18" s="482"/>
      <c r="FH18" s="482"/>
      <c r="FI18" s="482"/>
      <c r="FJ18" s="482"/>
      <c r="FK18" s="482"/>
      <c r="FL18" s="482"/>
      <c r="FM18" s="482"/>
      <c r="FN18" s="482"/>
      <c r="FO18" s="482"/>
      <c r="FP18" s="482"/>
      <c r="FQ18" s="482"/>
      <c r="FR18" s="482"/>
      <c r="FS18" s="482"/>
      <c r="FT18" s="482"/>
      <c r="FU18" s="482"/>
      <c r="FV18" s="482"/>
      <c r="FW18" s="482"/>
      <c r="FX18" s="482"/>
      <c r="FY18" s="482"/>
      <c r="FZ18" s="482"/>
      <c r="GA18" s="482"/>
      <c r="GB18" s="482"/>
      <c r="GC18" s="482"/>
      <c r="GD18" s="482"/>
      <c r="GE18" s="482"/>
      <c r="GF18" s="482"/>
      <c r="GG18" s="482"/>
      <c r="GH18" s="482"/>
      <c r="GI18" s="482"/>
      <c r="GJ18" s="482"/>
      <c r="GK18" s="482"/>
      <c r="GL18" s="482"/>
      <c r="GM18" s="482"/>
      <c r="GN18" s="482"/>
      <c r="GO18" s="482"/>
      <c r="GP18" s="482"/>
      <c r="GQ18" s="482"/>
      <c r="GR18" s="482"/>
      <c r="GS18" s="482"/>
      <c r="GT18" s="482"/>
      <c r="GU18" s="482"/>
      <c r="GV18" s="482"/>
      <c r="GW18" s="482"/>
      <c r="GX18" s="482"/>
      <c r="GY18" s="482"/>
      <c r="GZ18" s="482"/>
      <c r="HA18" s="482"/>
      <c r="HB18" s="482"/>
      <c r="HC18" s="482"/>
      <c r="HD18" s="482"/>
      <c r="HE18" s="482"/>
      <c r="HF18" s="482"/>
      <c r="HG18" s="482"/>
      <c r="HH18" s="482"/>
      <c r="HI18" s="482"/>
      <c r="HJ18" s="482"/>
      <c r="HK18" s="482"/>
      <c r="HL18" s="482"/>
      <c r="HM18" s="482"/>
      <c r="HN18" s="482"/>
      <c r="HO18" s="482"/>
      <c r="HP18" s="482"/>
      <c r="HQ18" s="482"/>
      <c r="HR18" s="482"/>
      <c r="HS18" s="482"/>
      <c r="HT18" s="482"/>
      <c r="HU18" s="482"/>
      <c r="HV18" s="482"/>
      <c r="HW18" s="482"/>
      <c r="HX18" s="482"/>
      <c r="HY18" s="482"/>
      <c r="HZ18" s="482"/>
      <c r="IA18" s="482"/>
      <c r="IB18" s="482"/>
      <c r="IC18" s="482"/>
      <c r="ID18" s="482"/>
      <c r="IE18" s="482"/>
      <c r="IF18" s="482"/>
      <c r="IG18" s="482"/>
      <c r="IH18" s="482"/>
      <c r="II18" s="482"/>
      <c r="IJ18" s="482"/>
      <c r="IK18" s="482"/>
      <c r="IL18" s="482"/>
      <c r="IM18" s="482"/>
      <c r="IN18" s="482"/>
      <c r="IO18" s="482"/>
      <c r="IP18" s="482"/>
      <c r="IQ18" s="482"/>
      <c r="IR18" s="482"/>
      <c r="IS18" s="482"/>
      <c r="IT18" s="482"/>
      <c r="IU18" s="482"/>
      <c r="IV18" s="482"/>
    </row>
    <row r="21" spans="1:256">
      <c r="A21" s="482"/>
      <c r="S21" s="482"/>
      <c r="T21" s="482"/>
      <c r="U21" s="482"/>
      <c r="V21" s="482"/>
      <c r="W21" s="482"/>
      <c r="X21" s="482"/>
      <c r="Y21" s="482"/>
      <c r="Z21" s="482"/>
      <c r="AA21" s="482"/>
      <c r="AB21" s="482"/>
      <c r="AC21" s="482"/>
      <c r="AD21" s="482"/>
      <c r="AE21" s="482"/>
      <c r="AF21" s="482"/>
      <c r="AG21" s="482"/>
      <c r="AH21" s="482"/>
      <c r="AI21" s="482"/>
      <c r="AJ21" s="482"/>
      <c r="AK21" s="482"/>
      <c r="AL21" s="482"/>
      <c r="AM21" s="482"/>
      <c r="AN21" s="482"/>
      <c r="AO21" s="482"/>
      <c r="AP21" s="482"/>
      <c r="AQ21" s="482"/>
      <c r="AR21" s="482"/>
      <c r="AS21" s="482"/>
      <c r="AT21" s="482"/>
      <c r="AU21" s="482"/>
      <c r="AV21" s="482"/>
      <c r="AW21" s="482"/>
      <c r="AX21" s="482"/>
      <c r="AY21" s="482"/>
      <c r="AZ21" s="482"/>
      <c r="BA21" s="482"/>
      <c r="BB21" s="482"/>
      <c r="BC21" s="482"/>
      <c r="BD21" s="482"/>
      <c r="BE21" s="482"/>
      <c r="BF21" s="482"/>
      <c r="BG21" s="482"/>
      <c r="BH21" s="482"/>
      <c r="BI21" s="482"/>
      <c r="BJ21" s="482"/>
      <c r="BK21" s="482"/>
      <c r="BL21" s="482"/>
      <c r="BM21" s="482"/>
      <c r="BN21" s="482"/>
      <c r="BO21" s="482"/>
      <c r="BP21" s="482"/>
      <c r="BQ21" s="482"/>
      <c r="BR21" s="482"/>
      <c r="BS21" s="482"/>
      <c r="BT21" s="482"/>
      <c r="BU21" s="482"/>
      <c r="BV21" s="482"/>
      <c r="BW21" s="482"/>
      <c r="BX21" s="482"/>
      <c r="BY21" s="482"/>
      <c r="BZ21" s="482"/>
      <c r="CA21" s="482"/>
      <c r="CB21" s="482"/>
      <c r="CC21" s="482"/>
      <c r="CD21" s="482"/>
      <c r="CE21" s="482"/>
      <c r="CF21" s="482"/>
      <c r="CG21" s="482"/>
      <c r="CH21" s="482"/>
      <c r="CI21" s="482"/>
      <c r="CJ21" s="482"/>
      <c r="CK21" s="482"/>
      <c r="CL21" s="482"/>
      <c r="CM21" s="482"/>
      <c r="CN21" s="482"/>
      <c r="CO21" s="482"/>
      <c r="CP21" s="482"/>
      <c r="CQ21" s="482"/>
      <c r="CR21" s="482"/>
      <c r="CS21" s="482"/>
      <c r="CT21" s="482"/>
      <c r="CU21" s="482"/>
      <c r="CV21" s="482"/>
      <c r="CW21" s="482"/>
      <c r="CX21" s="482"/>
      <c r="CY21" s="482"/>
      <c r="CZ21" s="482"/>
      <c r="DA21" s="482"/>
      <c r="DB21" s="482"/>
      <c r="DC21" s="482"/>
      <c r="DD21" s="482"/>
      <c r="DE21" s="482"/>
      <c r="DF21" s="482"/>
      <c r="DG21" s="482"/>
      <c r="DH21" s="482"/>
      <c r="DI21" s="482"/>
      <c r="DJ21" s="482"/>
      <c r="DK21" s="482"/>
      <c r="DL21" s="482"/>
      <c r="DM21" s="482"/>
      <c r="DN21" s="482"/>
      <c r="DO21" s="482"/>
      <c r="DP21" s="482"/>
      <c r="DQ21" s="482"/>
      <c r="DR21" s="482"/>
      <c r="DS21" s="482"/>
      <c r="DT21" s="482"/>
      <c r="DU21" s="482"/>
      <c r="DV21" s="482"/>
      <c r="DW21" s="482"/>
      <c r="DX21" s="482"/>
      <c r="DY21" s="482"/>
      <c r="DZ21" s="482"/>
      <c r="EA21" s="482"/>
      <c r="EB21" s="482"/>
      <c r="EC21" s="482"/>
      <c r="ED21" s="482"/>
      <c r="EE21" s="482"/>
      <c r="EF21" s="482"/>
      <c r="EG21" s="482"/>
      <c r="EH21" s="482"/>
      <c r="EI21" s="482"/>
      <c r="EJ21" s="482"/>
      <c r="EK21" s="482"/>
      <c r="EL21" s="482"/>
      <c r="EM21" s="482"/>
      <c r="EN21" s="482"/>
      <c r="EO21" s="482"/>
      <c r="EP21" s="482"/>
      <c r="EQ21" s="482"/>
      <c r="ER21" s="482"/>
      <c r="ES21" s="482"/>
      <c r="ET21" s="482"/>
      <c r="EU21" s="482"/>
      <c r="EV21" s="482"/>
      <c r="EW21" s="482"/>
      <c r="EX21" s="482"/>
      <c r="EY21" s="482"/>
      <c r="EZ21" s="482"/>
      <c r="FA21" s="482"/>
      <c r="FB21" s="482"/>
      <c r="FC21" s="482"/>
      <c r="FD21" s="482"/>
      <c r="FE21" s="482"/>
      <c r="FF21" s="482"/>
      <c r="FG21" s="482"/>
      <c r="FH21" s="482"/>
      <c r="FI21" s="482"/>
      <c r="FJ21" s="482"/>
      <c r="FK21" s="482"/>
      <c r="FL21" s="482"/>
      <c r="FM21" s="482"/>
      <c r="FN21" s="482"/>
      <c r="FO21" s="482"/>
      <c r="FP21" s="482"/>
      <c r="FQ21" s="482"/>
      <c r="FR21" s="482"/>
      <c r="FS21" s="482"/>
      <c r="FT21" s="482"/>
      <c r="FU21" s="482"/>
      <c r="FV21" s="482"/>
      <c r="FW21" s="482"/>
      <c r="FX21" s="482"/>
      <c r="FY21" s="482"/>
      <c r="FZ21" s="482"/>
      <c r="GA21" s="482"/>
      <c r="GB21" s="482"/>
      <c r="GC21" s="482"/>
      <c r="GD21" s="482"/>
      <c r="GE21" s="482"/>
      <c r="GF21" s="482"/>
      <c r="GG21" s="482"/>
      <c r="GH21" s="482"/>
      <c r="GI21" s="482"/>
      <c r="GJ21" s="482"/>
      <c r="GK21" s="482"/>
      <c r="GL21" s="482"/>
      <c r="GM21" s="482"/>
      <c r="GN21" s="482"/>
      <c r="GO21" s="482"/>
      <c r="GP21" s="482"/>
      <c r="GQ21" s="482"/>
      <c r="GR21" s="482"/>
      <c r="GS21" s="482"/>
      <c r="GT21" s="482"/>
      <c r="GU21" s="482"/>
      <c r="GV21" s="482"/>
      <c r="GW21" s="482"/>
      <c r="GX21" s="482"/>
      <c r="GY21" s="482"/>
      <c r="GZ21" s="482"/>
      <c r="HA21" s="482"/>
      <c r="HB21" s="482"/>
      <c r="HC21" s="482"/>
      <c r="HD21" s="482"/>
      <c r="HE21" s="482"/>
      <c r="HF21" s="482"/>
      <c r="HG21" s="482"/>
      <c r="HH21" s="482"/>
      <c r="HI21" s="482"/>
      <c r="HJ21" s="482"/>
      <c r="HK21" s="482"/>
      <c r="HL21" s="482"/>
      <c r="HM21" s="482"/>
      <c r="HN21" s="482"/>
      <c r="HO21" s="482"/>
      <c r="HP21" s="482"/>
      <c r="HQ21" s="482"/>
      <c r="HR21" s="482"/>
      <c r="HS21" s="482"/>
      <c r="HT21" s="482"/>
      <c r="HU21" s="482"/>
      <c r="HV21" s="482"/>
      <c r="HW21" s="482"/>
      <c r="HX21" s="482"/>
      <c r="HY21" s="482"/>
      <c r="HZ21" s="482"/>
      <c r="IA21" s="482"/>
      <c r="IB21" s="482"/>
      <c r="IC21" s="482"/>
      <c r="ID21" s="482"/>
      <c r="IE21" s="482"/>
      <c r="IF21" s="482"/>
      <c r="IG21" s="482"/>
      <c r="IH21" s="482"/>
      <c r="II21" s="482"/>
      <c r="IJ21" s="482"/>
      <c r="IK21" s="482"/>
      <c r="IL21" s="482"/>
      <c r="IM21" s="482"/>
      <c r="IN21" s="482"/>
      <c r="IO21" s="482"/>
      <c r="IP21" s="482"/>
      <c r="IQ21" s="482"/>
      <c r="IR21" s="482"/>
      <c r="IS21" s="482"/>
      <c r="IT21" s="482"/>
      <c r="IU21" s="482"/>
      <c r="IV21" s="482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71" right="0.71" top="0.75" bottom="0.75" header="0.31" footer="0.31"/>
  <pageSetup blackAndWhite="0" cellComments="none" draft="0" errors="displayed" orientation="landscape" pageOrder="downThenOver" paperSize="9" scale="100" useFirstPageNumber="0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114"/>
  <sheetViews>
    <sheetView topLeftCell="A49" workbookViewId="0" showGridLines="0" rightToLeft="1">
      <selection activeCell="C62" sqref="C62"/>
    </sheetView>
  </sheetViews>
  <sheetFormatPr defaultRowHeight="14.25"/>
  <cols>
    <col min="1" max="1" style="493" width="4.253365" customWidth="1"/>
    <col min="2" max="2" style="493" width="37.45372" customWidth="1"/>
    <col min="3" max="3" style="493" width="17.06512" customWidth="1"/>
    <col min="4" max="4" style="493" width="31.53" customWidth="1"/>
    <col min="5" max="5" style="493" width="21.3357" customWidth="1"/>
    <col min="6" max="6" style="493" width="10.17708" customWidth="1"/>
    <col min="7" max="7" style="493" width="14.3099" customWidth="1"/>
    <col min="8" max="9" style="493" width="12.24349" customWidth="1"/>
    <col min="10" max="10" style="493" width="12.38125" customWidth="1"/>
    <col min="11" max="11" style="493" width="12.24349" customWidth="1"/>
    <col min="12" max="12" style="493" width="10.86588" customWidth="1"/>
    <col min="13" max="13" style="493" width="16.10079" customWidth="1"/>
    <col min="14" max="14" style="493" width="13.89662" customWidth="1"/>
    <col min="15" max="15" style="493" width="16.10079" customWidth="1"/>
    <col min="16" max="16" style="493" width="19.26929" customWidth="1"/>
    <col min="17" max="17" style="493" width="23.95316" customWidth="1"/>
    <col min="18" max="18" style="493" width="12.51901" customWidth="1"/>
    <col min="19" max="19" style="494" width="13.89662" customWidth="1"/>
    <col min="20" max="256" style="493"/>
  </cols>
  <sheetData>
    <row r="2" spans="1:256">
      <c r="B2" s="495" t="s">
        <v>27</v>
      </c>
      <c r="C2" s="495"/>
      <c r="D2" s="495"/>
      <c r="E2" s="495"/>
      <c r="F2" s="495"/>
      <c r="G2" s="495"/>
      <c r="H2" s="495"/>
      <c r="I2" s="495"/>
      <c r="J2" s="495"/>
      <c r="K2" s="495"/>
      <c r="L2" s="495"/>
    </row>
    <row r="3" spans="1:256">
      <c r="B3" s="496" t="s">
        <v>28</v>
      </c>
      <c r="C3" s="496"/>
      <c r="D3" s="496"/>
      <c r="E3" s="496"/>
      <c r="F3" s="496"/>
      <c r="G3" s="496"/>
      <c r="H3" s="496"/>
      <c r="I3" s="496"/>
      <c r="J3" s="496"/>
      <c r="K3" s="496"/>
      <c r="L3" s="496"/>
    </row>
    <row r="4" spans="1:256">
      <c r="B4" s="496" t="s">
        <v>1</v>
      </c>
      <c r="C4" s="496"/>
      <c r="D4" s="496"/>
      <c r="E4" s="496"/>
      <c r="F4" s="496"/>
      <c r="G4" s="496"/>
      <c r="H4" s="496"/>
      <c r="I4" s="496"/>
      <c r="J4" s="496"/>
      <c r="K4" s="496"/>
      <c r="L4" s="496"/>
    </row>
    <row r="5" spans="1:256">
      <c r="B5" s="497" t="s">
        <v>29</v>
      </c>
    </row>
    <row r="6" spans="1:256">
      <c r="B6" s="498" t="s">
        <v>30</v>
      </c>
      <c r="C6" s="499">
        <v>41547</v>
      </c>
      <c r="E6" s="500" t="s">
        <v>15</v>
      </c>
    </row>
    <row r="7" spans="1:256">
      <c r="B7" s="498" t="s">
        <v>31</v>
      </c>
      <c r="C7" s="501" t="s">
        <v>32</v>
      </c>
      <c r="E7" s="500" t="s">
        <v>7</v>
      </c>
    </row>
    <row r="8" spans="1:256">
      <c r="B8" s="498" t="s">
        <v>33</v>
      </c>
      <c r="C8" s="501" t="s">
        <v>34</v>
      </c>
    </row>
    <row r="9" spans="1:256">
      <c r="B9" s="498" t="s">
        <v>35</v>
      </c>
      <c r="C9" s="501" t="s">
        <v>36</v>
      </c>
    </row>
    <row r="10" spans="1:256">
      <c r="B10" s="498" t="s">
        <v>37</v>
      </c>
      <c r="C10" s="501" t="s">
        <v>38</v>
      </c>
    </row>
    <row r="11" spans="1:256">
      <c r="C11" s="502"/>
      <c r="D11" s="502"/>
      <c r="E11" s="502"/>
      <c r="F11" s="502"/>
      <c r="H11" s="502"/>
      <c r="I11" s="502"/>
      <c r="J11" s="502"/>
      <c r="K11" s="502"/>
      <c r="L11" s="502"/>
      <c r="M11" s="502"/>
      <c r="N11" s="502"/>
      <c r="O11" s="502"/>
      <c r="P11" s="502"/>
      <c r="Q11" s="502"/>
      <c r="R11" s="502"/>
    </row>
    <row r="12" spans="1:256">
      <c r="A12" s="503"/>
      <c r="B12" s="504" t="s">
        <v>2</v>
      </c>
      <c r="C12" s="505" t="s">
        <v>283</v>
      </c>
      <c r="D12" s="505" t="s">
        <v>83</v>
      </c>
      <c r="E12" s="506" t="s">
        <v>106</v>
      </c>
      <c r="F12" s="505" t="s">
        <v>84</v>
      </c>
      <c r="G12" s="505" t="s">
        <v>51</v>
      </c>
      <c r="H12" s="506" t="s">
        <v>52</v>
      </c>
      <c r="I12" s="506" t="s">
        <v>85</v>
      </c>
      <c r="J12" s="506" t="s">
        <v>285</v>
      </c>
      <c r="K12" s="507" t="s">
        <v>86</v>
      </c>
      <c r="L12" s="508" t="s">
        <v>87</v>
      </c>
      <c r="M12" s="509" t="s">
        <v>88</v>
      </c>
      <c r="N12" s="509" t="s">
        <v>89</v>
      </c>
      <c r="O12" s="509" t="s">
        <v>90</v>
      </c>
      <c r="P12" s="509" t="s">
        <v>91</v>
      </c>
      <c r="Q12" s="509" t="s">
        <v>40</v>
      </c>
      <c r="S12" s="510"/>
      <c r="T12" s="503"/>
      <c r="U12" s="503"/>
      <c r="V12" s="503"/>
      <c r="W12" s="503"/>
      <c r="X12" s="503"/>
      <c r="Y12" s="503"/>
      <c r="Z12" s="503"/>
      <c r="AA12" s="503"/>
      <c r="AB12" s="503"/>
      <c r="AC12" s="503"/>
      <c r="AD12" s="503"/>
      <c r="AE12" s="503"/>
      <c r="AF12" s="503"/>
      <c r="AG12" s="503"/>
      <c r="AH12" s="503"/>
      <c r="AI12" s="503"/>
      <c r="AJ12" s="503"/>
      <c r="AK12" s="503"/>
      <c r="AL12" s="503"/>
      <c r="AM12" s="503"/>
      <c r="AN12" s="503"/>
      <c r="AO12" s="503"/>
      <c r="AP12" s="503"/>
      <c r="AQ12" s="503"/>
      <c r="AR12" s="503"/>
      <c r="AS12" s="503"/>
      <c r="AT12" s="503"/>
      <c r="AU12" s="503"/>
      <c r="AV12" s="503"/>
      <c r="AW12" s="503"/>
      <c r="AX12" s="503"/>
      <c r="AY12" s="503"/>
      <c r="AZ12" s="503"/>
      <c r="BA12" s="503"/>
      <c r="BB12" s="503"/>
      <c r="BC12" s="503"/>
      <c r="BD12" s="503"/>
      <c r="BE12" s="503"/>
      <c r="BF12" s="503"/>
      <c r="BG12" s="503"/>
      <c r="BH12" s="503"/>
      <c r="BI12" s="503"/>
      <c r="BJ12" s="503"/>
      <c r="BK12" s="503"/>
      <c r="BL12" s="503"/>
      <c r="BM12" s="503"/>
      <c r="BN12" s="503"/>
      <c r="BO12" s="503"/>
      <c r="BP12" s="503"/>
      <c r="BQ12" s="503"/>
      <c r="BR12" s="503"/>
      <c r="BS12" s="503"/>
      <c r="BT12" s="503"/>
      <c r="BU12" s="503"/>
      <c r="BV12" s="503"/>
      <c r="BW12" s="503"/>
      <c r="BX12" s="503"/>
      <c r="BY12" s="503"/>
      <c r="BZ12" s="503"/>
      <c r="CA12" s="503"/>
      <c r="CB12" s="503"/>
      <c r="CC12" s="503"/>
      <c r="CD12" s="503"/>
      <c r="CE12" s="503"/>
      <c r="CF12" s="503"/>
      <c r="CG12" s="503"/>
      <c r="CH12" s="503"/>
      <c r="CI12" s="503"/>
      <c r="CJ12" s="503"/>
      <c r="CK12" s="503"/>
      <c r="CL12" s="503"/>
      <c r="CM12" s="503"/>
      <c r="CN12" s="503"/>
      <c r="CO12" s="503"/>
      <c r="CP12" s="503"/>
      <c r="CQ12" s="503"/>
      <c r="CR12" s="503"/>
      <c r="CS12" s="503"/>
      <c r="CT12" s="503"/>
      <c r="CU12" s="503"/>
      <c r="CV12" s="503"/>
      <c r="CW12" s="503"/>
      <c r="CX12" s="503"/>
      <c r="CY12" s="503"/>
      <c r="CZ12" s="503"/>
      <c r="DA12" s="503"/>
      <c r="DB12" s="503"/>
      <c r="DC12" s="503"/>
      <c r="DD12" s="503"/>
      <c r="DE12" s="503"/>
      <c r="DF12" s="503"/>
      <c r="DG12" s="503"/>
      <c r="DH12" s="503"/>
      <c r="DI12" s="503"/>
      <c r="DJ12" s="503"/>
      <c r="DK12" s="503"/>
      <c r="DL12" s="503"/>
      <c r="DM12" s="503"/>
      <c r="DN12" s="503"/>
      <c r="DO12" s="503"/>
      <c r="DP12" s="503"/>
      <c r="DQ12" s="503"/>
      <c r="DR12" s="503"/>
      <c r="DS12" s="503"/>
      <c r="DT12" s="503"/>
      <c r="DU12" s="503"/>
      <c r="DV12" s="503"/>
      <c r="DW12" s="503"/>
      <c r="DX12" s="503"/>
      <c r="DY12" s="503"/>
      <c r="DZ12" s="503"/>
      <c r="EA12" s="503"/>
      <c r="EB12" s="503"/>
      <c r="EC12" s="503"/>
      <c r="ED12" s="503"/>
      <c r="EE12" s="503"/>
      <c r="EF12" s="503"/>
      <c r="EG12" s="503"/>
      <c r="EH12" s="503"/>
      <c r="EI12" s="503"/>
      <c r="EJ12" s="503"/>
      <c r="EK12" s="503"/>
      <c r="EL12" s="503"/>
      <c r="EM12" s="503"/>
      <c r="EN12" s="503"/>
      <c r="EO12" s="503"/>
      <c r="EP12" s="503"/>
      <c r="EQ12" s="503"/>
      <c r="ER12" s="503"/>
      <c r="ES12" s="503"/>
      <c r="ET12" s="503"/>
      <c r="EU12" s="503"/>
      <c r="EV12" s="503"/>
      <c r="EW12" s="503"/>
      <c r="EX12" s="503"/>
      <c r="EY12" s="503"/>
      <c r="EZ12" s="503"/>
      <c r="FA12" s="503"/>
      <c r="FB12" s="503"/>
      <c r="FC12" s="503"/>
      <c r="FD12" s="503"/>
      <c r="FE12" s="503"/>
      <c r="FF12" s="503"/>
      <c r="FG12" s="503"/>
      <c r="FH12" s="503"/>
      <c r="FI12" s="503"/>
      <c r="FJ12" s="503"/>
      <c r="FK12" s="503"/>
      <c r="FL12" s="503"/>
      <c r="FM12" s="503"/>
      <c r="FN12" s="503"/>
      <c r="FO12" s="503"/>
      <c r="FP12" s="503"/>
      <c r="FQ12" s="503"/>
      <c r="FR12" s="503"/>
      <c r="FS12" s="503"/>
      <c r="FT12" s="503"/>
      <c r="FU12" s="503"/>
      <c r="FV12" s="503"/>
      <c r="FW12" s="503"/>
      <c r="FX12" s="503"/>
      <c r="FY12" s="503"/>
      <c r="FZ12" s="503"/>
      <c r="GA12" s="503"/>
      <c r="GB12" s="503"/>
      <c r="GC12" s="503"/>
      <c r="GD12" s="503"/>
      <c r="GE12" s="503"/>
      <c r="GF12" s="503"/>
      <c r="GG12" s="503"/>
      <c r="GH12" s="503"/>
      <c r="GI12" s="503"/>
      <c r="GJ12" s="503"/>
      <c r="GK12" s="503"/>
      <c r="GL12" s="503"/>
      <c r="GM12" s="503"/>
      <c r="GN12" s="503"/>
      <c r="GO12" s="503"/>
      <c r="GP12" s="503"/>
      <c r="GQ12" s="503"/>
      <c r="GR12" s="503"/>
      <c r="GS12" s="503"/>
      <c r="GT12" s="503"/>
      <c r="GU12" s="503"/>
      <c r="GV12" s="503"/>
      <c r="GW12" s="503"/>
      <c r="GX12" s="503"/>
      <c r="GY12" s="503"/>
      <c r="GZ12" s="503"/>
      <c r="HA12" s="503"/>
      <c r="HB12" s="503"/>
      <c r="HC12" s="503"/>
      <c r="HD12" s="503"/>
      <c r="HE12" s="503"/>
      <c r="HF12" s="503"/>
      <c r="HG12" s="503"/>
      <c r="HH12" s="503"/>
      <c r="HI12" s="503"/>
      <c r="HJ12" s="503"/>
      <c r="HK12" s="503"/>
      <c r="HL12" s="503"/>
      <c r="HM12" s="503"/>
      <c r="HN12" s="503"/>
      <c r="HO12" s="503"/>
      <c r="HP12" s="503"/>
      <c r="HQ12" s="503"/>
      <c r="HR12" s="503"/>
      <c r="HS12" s="503"/>
      <c r="HT12" s="503"/>
      <c r="HU12" s="503"/>
      <c r="HV12" s="503"/>
      <c r="HW12" s="503"/>
      <c r="HX12" s="503"/>
      <c r="HY12" s="503"/>
      <c r="HZ12" s="503"/>
      <c r="IA12" s="503"/>
      <c r="IB12" s="503"/>
      <c r="IC12" s="503"/>
      <c r="ID12" s="503"/>
      <c r="IE12" s="503"/>
      <c r="IF12" s="503"/>
      <c r="IG12" s="503"/>
      <c r="IH12" s="503"/>
      <c r="II12" s="503"/>
      <c r="IJ12" s="503"/>
      <c r="IK12" s="503"/>
      <c r="IL12" s="503"/>
      <c r="IM12" s="503"/>
      <c r="IN12" s="503"/>
      <c r="IO12" s="503"/>
      <c r="IP12" s="503"/>
      <c r="IQ12" s="503"/>
      <c r="IR12" s="503"/>
      <c r="IS12" s="503"/>
      <c r="IT12" s="503"/>
      <c r="IU12" s="503"/>
      <c r="IV12" s="503"/>
    </row>
    <row r="13" spans="1:256">
      <c r="B13" s="511" t="s">
        <v>15</v>
      </c>
      <c r="C13" s="512"/>
      <c r="D13" s="512"/>
      <c r="E13" s="512"/>
      <c r="F13" s="512"/>
      <c r="G13" s="512"/>
      <c r="H13" s="512"/>
      <c r="I13" s="512"/>
      <c r="J13" s="512"/>
      <c r="K13" s="513"/>
      <c r="L13" s="514"/>
      <c r="M13" s="515"/>
      <c r="N13" s="513"/>
      <c r="O13" s="512"/>
      <c r="P13" s="512"/>
      <c r="Q13" s="512"/>
    </row>
    <row r="14" spans="1:256">
      <c r="B14" s="516" t="s">
        <v>7</v>
      </c>
      <c r="C14" s="500"/>
      <c r="D14" s="500"/>
      <c r="E14" s="500"/>
      <c r="F14" s="500"/>
      <c r="G14" s="500"/>
      <c r="H14" s="500"/>
      <c r="J14" s="500"/>
      <c r="K14" s="517"/>
      <c r="L14" s="518"/>
      <c r="M14" s="519"/>
      <c r="N14" s="517"/>
      <c r="O14" s="500"/>
      <c r="P14" s="500"/>
      <c r="Q14" s="500"/>
    </row>
    <row r="15" spans="1:256">
      <c r="A15" s="500"/>
      <c r="B15" s="520" t="s">
        <v>92</v>
      </c>
      <c r="C15" s="500"/>
      <c r="D15" s="500"/>
      <c r="E15" s="500"/>
      <c r="F15" s="500"/>
      <c r="G15" s="500"/>
      <c r="H15" s="500"/>
      <c r="K15" s="521"/>
      <c r="L15" s="522"/>
      <c r="M15" s="523"/>
      <c r="N15" s="521"/>
      <c r="T15" s="500"/>
      <c r="U15" s="500"/>
      <c r="V15" s="500"/>
      <c r="W15" s="500"/>
      <c r="X15" s="500"/>
      <c r="Y15" s="500"/>
      <c r="Z15" s="500"/>
      <c r="AA15" s="500"/>
      <c r="AB15" s="500"/>
      <c r="AC15" s="500"/>
      <c r="AD15" s="500"/>
      <c r="AE15" s="500"/>
      <c r="AF15" s="500"/>
      <c r="AG15" s="500"/>
      <c r="AH15" s="500"/>
      <c r="AI15" s="500"/>
      <c r="AJ15" s="500"/>
      <c r="AK15" s="500"/>
      <c r="AL15" s="500"/>
      <c r="AM15" s="500"/>
      <c r="AN15" s="500"/>
      <c r="AO15" s="500"/>
      <c r="AP15" s="500"/>
      <c r="AQ15" s="500"/>
      <c r="AR15" s="500"/>
      <c r="AS15" s="500"/>
      <c r="AT15" s="500"/>
      <c r="AU15" s="500"/>
      <c r="AV15" s="500"/>
      <c r="AW15" s="500"/>
      <c r="AX15" s="500"/>
      <c r="AY15" s="500"/>
      <c r="AZ15" s="500"/>
      <c r="BA15" s="500"/>
      <c r="BB15" s="500"/>
      <c r="BC15" s="500"/>
      <c r="BD15" s="500"/>
      <c r="BE15" s="500"/>
      <c r="BF15" s="500"/>
      <c r="BG15" s="500"/>
      <c r="BH15" s="500"/>
      <c r="BI15" s="500"/>
      <c r="BJ15" s="500"/>
      <c r="BK15" s="500"/>
      <c r="BL15" s="500"/>
      <c r="BM15" s="500"/>
      <c r="BN15" s="500"/>
      <c r="BO15" s="500"/>
      <c r="BP15" s="500"/>
      <c r="BQ15" s="500"/>
      <c r="BR15" s="500"/>
      <c r="BS15" s="500"/>
      <c r="BT15" s="500"/>
      <c r="BU15" s="500"/>
      <c r="BV15" s="500"/>
      <c r="BW15" s="500"/>
      <c r="BX15" s="500"/>
      <c r="BY15" s="500"/>
      <c r="BZ15" s="500"/>
      <c r="CA15" s="500"/>
      <c r="CB15" s="500"/>
      <c r="CC15" s="500"/>
      <c r="CD15" s="500"/>
      <c r="CE15" s="500"/>
      <c r="CF15" s="500"/>
      <c r="CG15" s="500"/>
      <c r="CH15" s="500"/>
      <c r="CI15" s="500"/>
      <c r="CJ15" s="500"/>
      <c r="CK15" s="500"/>
      <c r="CL15" s="500"/>
      <c r="CM15" s="500"/>
      <c r="CN15" s="500"/>
      <c r="CO15" s="500"/>
      <c r="CP15" s="500"/>
      <c r="CQ15" s="500"/>
      <c r="CR15" s="500"/>
      <c r="CS15" s="500"/>
      <c r="CT15" s="500"/>
      <c r="CU15" s="500"/>
      <c r="CV15" s="500"/>
      <c r="CW15" s="500"/>
      <c r="CX15" s="500"/>
      <c r="CY15" s="500"/>
      <c r="CZ15" s="500"/>
      <c r="DA15" s="500"/>
      <c r="DB15" s="500"/>
      <c r="DC15" s="500"/>
      <c r="DD15" s="500"/>
      <c r="DE15" s="500"/>
      <c r="DF15" s="500"/>
      <c r="DG15" s="500"/>
      <c r="DH15" s="500"/>
      <c r="DI15" s="500"/>
      <c r="DJ15" s="500"/>
      <c r="DK15" s="500"/>
      <c r="DL15" s="500"/>
      <c r="DM15" s="500"/>
      <c r="DN15" s="500"/>
      <c r="DO15" s="500"/>
      <c r="DP15" s="500"/>
      <c r="DQ15" s="500"/>
      <c r="DR15" s="500"/>
      <c r="DS15" s="500"/>
      <c r="DT15" s="500"/>
      <c r="DU15" s="500"/>
      <c r="DV15" s="500"/>
      <c r="DW15" s="500"/>
      <c r="DX15" s="500"/>
      <c r="DY15" s="500"/>
      <c r="DZ15" s="500"/>
      <c r="EA15" s="500"/>
      <c r="EB15" s="500"/>
      <c r="EC15" s="500"/>
      <c r="ED15" s="500"/>
      <c r="EE15" s="500"/>
      <c r="EF15" s="500"/>
      <c r="EG15" s="500"/>
      <c r="EH15" s="500"/>
      <c r="EI15" s="500"/>
      <c r="EJ15" s="500"/>
      <c r="EK15" s="500"/>
      <c r="EL15" s="500"/>
      <c r="EM15" s="500"/>
      <c r="EN15" s="500"/>
      <c r="EO15" s="500"/>
      <c r="EP15" s="500"/>
      <c r="EQ15" s="500"/>
      <c r="ER15" s="500"/>
      <c r="ES15" s="500"/>
      <c r="ET15" s="500"/>
      <c r="EU15" s="500"/>
      <c r="EV15" s="500"/>
      <c r="EW15" s="500"/>
      <c r="EX15" s="500"/>
      <c r="EY15" s="500"/>
      <c r="EZ15" s="500"/>
      <c r="FA15" s="500"/>
      <c r="FB15" s="500"/>
      <c r="FC15" s="500"/>
      <c r="FD15" s="500"/>
      <c r="FE15" s="500"/>
      <c r="FF15" s="500"/>
      <c r="FG15" s="500"/>
      <c r="FH15" s="500"/>
      <c r="FI15" s="500"/>
      <c r="FJ15" s="500"/>
      <c r="FK15" s="500"/>
      <c r="FL15" s="500"/>
      <c r="FM15" s="500"/>
      <c r="FN15" s="500"/>
      <c r="FO15" s="500"/>
      <c r="FP15" s="500"/>
      <c r="FQ15" s="500"/>
      <c r="FR15" s="500"/>
      <c r="FS15" s="500"/>
      <c r="FT15" s="500"/>
      <c r="FU15" s="500"/>
      <c r="FV15" s="500"/>
      <c r="FW15" s="500"/>
      <c r="FX15" s="500"/>
      <c r="FY15" s="500"/>
      <c r="FZ15" s="500"/>
      <c r="GA15" s="500"/>
      <c r="GB15" s="500"/>
      <c r="GC15" s="500"/>
      <c r="GD15" s="500"/>
      <c r="GE15" s="500"/>
      <c r="GF15" s="500"/>
      <c r="GG15" s="500"/>
      <c r="GH15" s="500"/>
      <c r="GI15" s="500"/>
      <c r="GJ15" s="500"/>
      <c r="GK15" s="500"/>
      <c r="GL15" s="500"/>
      <c r="GM15" s="500"/>
      <c r="GN15" s="500"/>
      <c r="GO15" s="500"/>
      <c r="GP15" s="500"/>
      <c r="GQ15" s="500"/>
      <c r="GR15" s="500"/>
      <c r="GS15" s="500"/>
      <c r="GT15" s="500"/>
      <c r="GU15" s="500"/>
      <c r="GV15" s="500"/>
      <c r="GW15" s="500"/>
      <c r="GX15" s="500"/>
      <c r="GY15" s="500"/>
      <c r="GZ15" s="500"/>
      <c r="HA15" s="500"/>
      <c r="HB15" s="500"/>
      <c r="HC15" s="500"/>
      <c r="HD15" s="500"/>
      <c r="HE15" s="500"/>
      <c r="HF15" s="500"/>
      <c r="HG15" s="500"/>
      <c r="HH15" s="500"/>
      <c r="HI15" s="500"/>
      <c r="HJ15" s="500"/>
      <c r="HK15" s="500"/>
      <c r="HL15" s="500"/>
      <c r="HM15" s="500"/>
      <c r="HN15" s="500"/>
      <c r="HO15" s="500"/>
      <c r="HP15" s="500"/>
      <c r="HQ15" s="500"/>
      <c r="HR15" s="500"/>
      <c r="HS15" s="500"/>
      <c r="HT15" s="500"/>
      <c r="HU15" s="500"/>
      <c r="HV15" s="500"/>
      <c r="HW15" s="500"/>
      <c r="HX15" s="500"/>
      <c r="HY15" s="500"/>
      <c r="HZ15" s="500"/>
      <c r="IA15" s="500"/>
      <c r="IB15" s="500"/>
      <c r="IC15" s="500"/>
      <c r="ID15" s="500"/>
      <c r="IE15" s="500"/>
      <c r="IF15" s="500"/>
      <c r="IG15" s="500"/>
      <c r="IH15" s="500"/>
      <c r="II15" s="500"/>
      <c r="IJ15" s="500"/>
      <c r="IK15" s="500"/>
      <c r="IL15" s="500"/>
      <c r="IM15" s="500"/>
      <c r="IN15" s="500"/>
      <c r="IO15" s="500"/>
      <c r="IP15" s="500"/>
      <c r="IQ15" s="500"/>
      <c r="IR15" s="500"/>
      <c r="IS15" s="500"/>
      <c r="IT15" s="500"/>
      <c r="IU15" s="500"/>
      <c r="IV15" s="500"/>
    </row>
    <row r="16" spans="1:256">
      <c r="B16" s="524" t="s">
        <v>93</v>
      </c>
      <c r="C16" s="500"/>
      <c r="D16" s="500"/>
      <c r="E16" s="500"/>
      <c r="F16" s="500"/>
      <c r="G16" s="500"/>
      <c r="H16" s="500"/>
      <c r="J16" s="500"/>
      <c r="K16" s="517"/>
      <c r="L16" s="518"/>
      <c r="M16" s="519"/>
      <c r="N16" s="517"/>
      <c r="O16" s="500"/>
      <c r="P16" s="500"/>
      <c r="Q16" s="500"/>
    </row>
    <row r="17" spans="1:256">
      <c r="B17" s="525" t="str">
        <v>מקורות אג סדרה 6 ל.ס 4.9%</v>
      </c>
      <c r="C17" s="526">
        <v>1100908</v>
      </c>
      <c r="D17" s="526" t="s">
        <v>286</v>
      </c>
      <c r="E17" s="526" t="s">
        <v>147</v>
      </c>
      <c r="F17" s="526" t="s">
        <v>287</v>
      </c>
      <c r="G17" s="526" t="s">
        <v>57</v>
      </c>
      <c r="H17" s="526" t="s">
        <v>96</v>
      </c>
      <c r="I17" s="527">
        <v>0.049</v>
      </c>
      <c r="J17" s="528">
        <v>39076</v>
      </c>
      <c r="K17" s="521">
        <v>11.2</v>
      </c>
      <c r="L17" s="522">
        <v>0.0279</v>
      </c>
      <c r="M17" s="523">
        <v>92415780</v>
      </c>
      <c r="N17" s="521">
        <v>156.39</v>
      </c>
      <c r="O17" s="523">
        <v>144529.04</v>
      </c>
      <c r="P17" s="522">
        <v>0.0471</v>
      </c>
      <c r="Q17" s="522">
        <v>0.00301000730298475</v>
      </c>
    </row>
    <row r="18" spans="1:256">
      <c r="B18" s="525" t="str">
        <v>מקורות אגח ב 5%  2013 ל.ס</v>
      </c>
      <c r="C18" s="526">
        <v>1089200</v>
      </c>
      <c r="D18" s="526" t="s">
        <v>286</v>
      </c>
      <c r="E18" s="526" t="s">
        <v>147</v>
      </c>
      <c r="F18" s="526" t="s">
        <v>287</v>
      </c>
      <c r="G18" s="526" t="s">
        <v>57</v>
      </c>
      <c r="H18" s="526" t="s">
        <v>96</v>
      </c>
      <c r="I18" s="527">
        <v>0.05</v>
      </c>
      <c r="J18" s="528">
        <v>37959</v>
      </c>
      <c r="K18" s="521">
        <v>0.18</v>
      </c>
      <c r="L18" s="522">
        <v>0.0061</v>
      </c>
      <c r="M18" s="523">
        <v>4874253.6</v>
      </c>
      <c r="N18" s="521">
        <v>130.9</v>
      </c>
      <c r="O18" s="523">
        <v>6380.4</v>
      </c>
      <c r="P18" s="522">
        <v>0.0243</v>
      </c>
      <c r="Q18" s="522">
        <v>0.00013288021975351</v>
      </c>
    </row>
    <row r="19" spans="1:256">
      <c r="B19" s="525" t="str">
        <v>מקורות חברת המים בעמ% 4.97 לס</v>
      </c>
      <c r="C19" s="526">
        <v>1091560</v>
      </c>
      <c r="D19" s="526" t="s">
        <v>286</v>
      </c>
      <c r="E19" s="526" t="s">
        <v>147</v>
      </c>
      <c r="F19" s="526" t="s">
        <v>287</v>
      </c>
      <c r="G19" s="526" t="s">
        <v>57</v>
      </c>
      <c r="H19" s="526" t="s">
        <v>96</v>
      </c>
      <c r="I19" s="527">
        <v>0.0497</v>
      </c>
      <c r="J19" s="528">
        <v>38280</v>
      </c>
      <c r="K19" s="521">
        <v>0.55</v>
      </c>
      <c r="L19" s="522">
        <v>0.0045</v>
      </c>
      <c r="M19" s="523">
        <v>15272648.57</v>
      </c>
      <c r="N19" s="521">
        <v>132.73</v>
      </c>
      <c r="O19" s="523">
        <v>20271.39</v>
      </c>
      <c r="P19" s="522">
        <v>0.11</v>
      </c>
      <c r="Q19" s="522">
        <v>0.000422178352126687</v>
      </c>
    </row>
    <row r="20" spans="1:256">
      <c r="B20" s="525" t="str">
        <v>מקורות חברת מים ל.ס סד 5</v>
      </c>
      <c r="C20" s="526">
        <v>1095538</v>
      </c>
      <c r="D20" s="526" t="s">
        <v>286</v>
      </c>
      <c r="E20" s="526" t="s">
        <v>147</v>
      </c>
      <c r="F20" s="526" t="s">
        <v>287</v>
      </c>
      <c r="G20" s="526" t="s">
        <v>57</v>
      </c>
      <c r="H20" s="526" t="s">
        <v>96</v>
      </c>
      <c r="I20" s="527">
        <v>0.049</v>
      </c>
      <c r="J20" s="528">
        <v>38714</v>
      </c>
      <c r="K20" s="521">
        <v>3.02</v>
      </c>
      <c r="L20" s="522">
        <v>0.0096</v>
      </c>
      <c r="M20" s="523">
        <v>12261655.5</v>
      </c>
      <c r="N20" s="521">
        <v>140.24</v>
      </c>
      <c r="O20" s="523">
        <v>17195.75</v>
      </c>
      <c r="P20" s="522">
        <v>0.0172</v>
      </c>
      <c r="Q20" s="522">
        <v>0.000358124104887848</v>
      </c>
    </row>
    <row r="21" spans="1:256">
      <c r="B21" s="525" t="str">
        <v>רפאל אמצעי לחימה ל.ס מסלול ב</v>
      </c>
      <c r="C21" s="526">
        <v>1096783</v>
      </c>
      <c r="D21" s="526" t="str">
        <v>רפאל אמצעי לחימה</v>
      </c>
      <c r="E21" s="526" t="s">
        <v>147</v>
      </c>
      <c r="F21" s="526" t="s">
        <v>287</v>
      </c>
      <c r="G21" s="526" t="s">
        <v>61</v>
      </c>
      <c r="H21" s="526" t="s">
        <v>96</v>
      </c>
      <c r="I21" s="527">
        <v>0.047</v>
      </c>
      <c r="J21" s="528">
        <v>38803</v>
      </c>
      <c r="K21" s="521">
        <v>2.4</v>
      </c>
      <c r="L21" s="522">
        <v>0.0062</v>
      </c>
      <c r="M21" s="523">
        <v>12916762.5</v>
      </c>
      <c r="N21" s="521">
        <v>132.77</v>
      </c>
      <c r="O21" s="523">
        <v>17149.59</v>
      </c>
      <c r="P21" s="522">
        <v>0.0285</v>
      </c>
      <c r="Q21" s="522">
        <v>0.000357162762190866</v>
      </c>
    </row>
    <row r="22" spans="1:256">
      <c r="B22" s="525" t="str">
        <v>עירית רעננה 5% 2021</v>
      </c>
      <c r="C22" s="526">
        <v>1098698</v>
      </c>
      <c r="D22" s="526" t="str">
        <v>עריית רעננה</v>
      </c>
      <c r="E22" s="526" t="s">
        <v>115</v>
      </c>
      <c r="F22" s="526" t="s">
        <v>56</v>
      </c>
      <c r="G22" s="526" t="s">
        <v>57</v>
      </c>
      <c r="H22" s="526" t="s">
        <v>96</v>
      </c>
      <c r="I22" s="527">
        <v>0.05</v>
      </c>
      <c r="J22" s="528">
        <v>38918</v>
      </c>
      <c r="K22" s="521">
        <v>3.72</v>
      </c>
      <c r="L22" s="522">
        <v>0.0154</v>
      </c>
      <c r="M22" s="523">
        <v>1666718.5</v>
      </c>
      <c r="N22" s="521">
        <v>134.92</v>
      </c>
      <c r="O22" s="523">
        <v>2248.74</v>
      </c>
      <c r="P22" s="522">
        <v>0.0215</v>
      </c>
      <c r="Q22" s="522">
        <v>4.68329674265734e-05</v>
      </c>
    </row>
    <row r="23" spans="1:256">
      <c r="B23" s="525" t="str">
        <v>בזק אגח %5.95  6/2014</v>
      </c>
      <c r="C23" s="526">
        <v>701</v>
      </c>
      <c r="D23" s="526" t="s">
        <v>112</v>
      </c>
      <c r="E23" s="526" t="s">
        <v>113</v>
      </c>
      <c r="F23" s="526" t="s">
        <v>70</v>
      </c>
      <c r="G23" s="526" t="s">
        <v>57</v>
      </c>
      <c r="H23" s="526" t="s">
        <v>96</v>
      </c>
      <c r="I23" s="527">
        <v>0.0595</v>
      </c>
      <c r="J23" s="528">
        <v>36339</v>
      </c>
      <c r="K23" s="521">
        <v>0.49</v>
      </c>
      <c r="L23" s="522">
        <v>0.0164</v>
      </c>
      <c r="M23" s="523">
        <v>4527412.24</v>
      </c>
      <c r="N23" s="521">
        <v>140.4</v>
      </c>
      <c r="O23" s="523">
        <v>6356.49</v>
      </c>
      <c r="P23" s="522">
        <v>0.6134</v>
      </c>
      <c r="Q23" s="522">
        <v>0.000132382262563631</v>
      </c>
    </row>
    <row r="24" spans="1:256">
      <c r="B24" s="525" t="str">
        <v>דור גז בעמ 4.95% 5.2020 ל.ס</v>
      </c>
      <c r="C24" s="526">
        <v>1093491</v>
      </c>
      <c r="D24" s="526" t="str">
        <v>דור גז</v>
      </c>
      <c r="E24" s="526" t="s">
        <v>147</v>
      </c>
      <c r="F24" s="526" t="s">
        <v>70</v>
      </c>
      <c r="G24" s="526" t="s">
        <v>57</v>
      </c>
      <c r="H24" s="526" t="s">
        <v>96</v>
      </c>
      <c r="I24" s="527">
        <v>0.0495</v>
      </c>
      <c r="J24" s="528">
        <v>38495</v>
      </c>
      <c r="K24" s="521">
        <v>3.31</v>
      </c>
      <c r="L24" s="522">
        <v>0.0147</v>
      </c>
      <c r="M24" s="523">
        <v>8193981.51</v>
      </c>
      <c r="N24" s="521">
        <v>138.41</v>
      </c>
      <c r="O24" s="523">
        <v>11341.29</v>
      </c>
      <c r="P24" s="522">
        <v>0.1608</v>
      </c>
      <c r="Q24" s="522">
        <v>0.00023619727720649</v>
      </c>
    </row>
    <row r="25" spans="1:256">
      <c r="B25" s="525" t="str">
        <v>כתב הת.נדחה מזרחי  5.3%  2010</v>
      </c>
      <c r="C25" s="526">
        <v>5110</v>
      </c>
      <c r="D25" s="526" t="s">
        <v>107</v>
      </c>
      <c r="E25" s="526" t="s">
        <v>108</v>
      </c>
      <c r="F25" s="526" t="s">
        <v>70</v>
      </c>
      <c r="G25" s="526" t="s">
        <v>57</v>
      </c>
      <c r="H25" s="526" t="s">
        <v>96</v>
      </c>
      <c r="I25" s="527">
        <v>0.053</v>
      </c>
      <c r="J25" s="528">
        <v>38098</v>
      </c>
      <c r="K25" s="521">
        <v>1.05</v>
      </c>
      <c r="L25" s="522">
        <v>0.0046</v>
      </c>
      <c r="M25" s="523">
        <v>19746629.58</v>
      </c>
      <c r="N25" s="521">
        <v>134.85</v>
      </c>
      <c r="O25" s="523">
        <v>26628.33</v>
      </c>
      <c r="P25" s="522">
        <v>0</v>
      </c>
      <c r="Q25" s="522">
        <v>0.000554569986532034</v>
      </c>
    </row>
    <row r="26" spans="1:256">
      <c r="B26" s="525" t="str">
        <v>נתיבי גז  סדרה א ל.ס 5.6%</v>
      </c>
      <c r="C26" s="526">
        <v>1103084</v>
      </c>
      <c r="D26" s="526" t="str">
        <v>נתיבי גז</v>
      </c>
      <c r="E26" s="526" t="s">
        <v>147</v>
      </c>
      <c r="F26" s="526" t="s">
        <v>70</v>
      </c>
      <c r="G26" s="526" t="s">
        <v>57</v>
      </c>
      <c r="H26" s="526" t="s">
        <v>96</v>
      </c>
      <c r="I26" s="527">
        <v>0.056</v>
      </c>
      <c r="J26" s="528">
        <v>39350</v>
      </c>
      <c r="K26" s="521">
        <v>6.87</v>
      </c>
      <c r="L26" s="522">
        <v>0.0251</v>
      </c>
      <c r="M26" s="523">
        <v>33457559.67</v>
      </c>
      <c r="N26" s="521">
        <v>150.25</v>
      </c>
      <c r="O26" s="523">
        <v>50269.98</v>
      </c>
      <c r="P26" s="522">
        <v>0.031</v>
      </c>
      <c r="Q26" s="522">
        <v>0.00104693843480104</v>
      </c>
    </row>
    <row r="27" spans="1:256">
      <c r="B27" s="525" t="str">
        <v>פלאפון תקשורות סד א ל.ס</v>
      </c>
      <c r="C27" s="526">
        <v>1090778</v>
      </c>
      <c r="D27" s="526" t="str">
        <v>פלאפון תקשורת בע"מ</v>
      </c>
      <c r="E27" s="526" t="s">
        <v>147</v>
      </c>
      <c r="F27" s="526" t="s">
        <v>70</v>
      </c>
      <c r="G27" s="526" t="s">
        <v>57</v>
      </c>
      <c r="H27" s="526" t="s">
        <v>96</v>
      </c>
      <c r="I27" s="527">
        <v>0.052</v>
      </c>
      <c r="J27" s="528">
        <v>38169</v>
      </c>
      <c r="K27" s="521">
        <v>0.5</v>
      </c>
      <c r="L27" s="522">
        <v>0.0165</v>
      </c>
      <c r="M27" s="523">
        <v>1673828.11</v>
      </c>
      <c r="N27" s="521">
        <v>127.36</v>
      </c>
      <c r="O27" s="523">
        <v>2131.79</v>
      </c>
      <c r="P27" s="522">
        <v>0.0807</v>
      </c>
      <c r="Q27" s="522">
        <v>4.43973298959839e-05</v>
      </c>
    </row>
    <row r="28" spans="1:256">
      <c r="B28" s="525" t="str">
        <v>קנית השלום השק 4.95%  6.2015</v>
      </c>
      <c r="C28" s="526">
        <v>1093533</v>
      </c>
      <c r="D28" s="526" t="str">
        <v>קנית השלום</v>
      </c>
      <c r="E28" s="526" t="s">
        <v>120</v>
      </c>
      <c r="F28" s="526" t="s">
        <v>70</v>
      </c>
      <c r="G28" s="526" t="s">
        <v>61</v>
      </c>
      <c r="H28" s="526" t="s">
        <v>96</v>
      </c>
      <c r="I28" s="527">
        <v>0.0495</v>
      </c>
      <c r="J28" s="528">
        <v>38503</v>
      </c>
      <c r="K28" s="521">
        <v>1.52</v>
      </c>
      <c r="L28" s="522">
        <v>0.0073</v>
      </c>
      <c r="M28" s="523">
        <v>14669170.16</v>
      </c>
      <c r="N28" s="521">
        <v>131.85</v>
      </c>
      <c r="O28" s="523">
        <v>19341.3</v>
      </c>
      <c r="P28" s="522">
        <v>0.0454</v>
      </c>
      <c r="Q28" s="522">
        <v>0.000402808004877213</v>
      </c>
    </row>
    <row r="29" spans="1:256">
      <c r="B29" s="525" t="str">
        <v>שטר הון לאומי %5.5 7.6.016</v>
      </c>
      <c r="C29" s="526">
        <v>3239</v>
      </c>
      <c r="D29" s="526" t="s">
        <v>118</v>
      </c>
      <c r="E29" s="526" t="s">
        <v>108</v>
      </c>
      <c r="F29" s="526" t="s">
        <v>70</v>
      </c>
      <c r="G29" s="526" t="s">
        <v>57</v>
      </c>
      <c r="H29" s="526" t="s">
        <v>96</v>
      </c>
      <c r="I29" s="527">
        <v>0.055</v>
      </c>
      <c r="J29" s="528">
        <v>37049</v>
      </c>
      <c r="K29" s="521">
        <v>1.65</v>
      </c>
      <c r="L29" s="522">
        <v>0.0071</v>
      </c>
      <c r="M29" s="523">
        <v>10235925</v>
      </c>
      <c r="N29" s="521">
        <v>145.1</v>
      </c>
      <c r="O29" s="523">
        <v>14852.33</v>
      </c>
      <c r="P29" s="522">
        <v>0</v>
      </c>
      <c r="Q29" s="522">
        <v>0.000309319301964086</v>
      </c>
    </row>
    <row r="30" spans="1:256">
      <c r="B30" s="525" t="str">
        <v>שטר הון לאומי 19.4.2016</v>
      </c>
      <c r="C30" s="526">
        <v>5096</v>
      </c>
      <c r="D30" s="526" t="s">
        <v>118</v>
      </c>
      <c r="E30" s="526" t="s">
        <v>108</v>
      </c>
      <c r="F30" s="526" t="s">
        <v>70</v>
      </c>
      <c r="G30" s="526" t="s">
        <v>57</v>
      </c>
      <c r="H30" s="526" t="s">
        <v>96</v>
      </c>
      <c r="I30" s="527">
        <v>0.0586</v>
      </c>
      <c r="J30" s="528">
        <v>37000</v>
      </c>
      <c r="K30" s="521">
        <v>1.51</v>
      </c>
      <c r="L30" s="522">
        <v>0.0071</v>
      </c>
      <c r="M30" s="523">
        <v>11698200</v>
      </c>
      <c r="N30" s="521">
        <v>147.49</v>
      </c>
      <c r="O30" s="523">
        <v>17253.68</v>
      </c>
      <c r="P30" s="522">
        <v>0</v>
      </c>
      <c r="Q30" s="522">
        <v>0.000359330573311508</v>
      </c>
    </row>
    <row r="31" spans="1:256">
      <c r="B31" s="525" t="str">
        <v>שטרי הון בלמש</v>
      </c>
      <c r="C31" s="526">
        <v>5088</v>
      </c>
      <c r="D31" s="526" t="s">
        <v>118</v>
      </c>
      <c r="E31" s="526" t="s">
        <v>108</v>
      </c>
      <c r="F31" s="526" t="s">
        <v>70</v>
      </c>
      <c r="G31" s="526" t="s">
        <v>57</v>
      </c>
      <c r="H31" s="526" t="s">
        <v>96</v>
      </c>
      <c r="I31" s="527">
        <v>0.051</v>
      </c>
      <c r="J31" s="528">
        <v>36034</v>
      </c>
      <c r="K31" s="521">
        <v>2.8</v>
      </c>
      <c r="L31" s="522">
        <v>0.0095</v>
      </c>
      <c r="M31" s="523">
        <v>3655687.5</v>
      </c>
      <c r="N31" s="521">
        <v>160.79</v>
      </c>
      <c r="O31" s="523">
        <v>5877.98</v>
      </c>
      <c r="P31" s="522">
        <v>0</v>
      </c>
      <c r="Q31" s="522">
        <v>0.000122416662608416</v>
      </c>
    </row>
    <row r="32" spans="1:256">
      <c r="B32" s="525" t="str">
        <v>אגח ל.ס חשמל 2022</v>
      </c>
      <c r="C32" s="526">
        <v>6000129</v>
      </c>
      <c r="D32" s="526" t="s">
        <v>127</v>
      </c>
      <c r="E32" s="526" t="s">
        <v>128</v>
      </c>
      <c r="F32" s="526" t="s">
        <v>67</v>
      </c>
      <c r="G32" s="526" t="s">
        <v>57</v>
      </c>
      <c r="H32" s="526" t="s">
        <v>96</v>
      </c>
      <c r="I32" s="527">
        <v>0.06</v>
      </c>
      <c r="J32" s="528">
        <v>40715</v>
      </c>
      <c r="K32" s="521">
        <v>6.61</v>
      </c>
      <c r="L32" s="522">
        <v>0.0291</v>
      </c>
      <c r="M32" s="523">
        <v>28270650</v>
      </c>
      <c r="N32" s="521">
        <v>130.44</v>
      </c>
      <c r="O32" s="523">
        <v>36876.23</v>
      </c>
      <c r="P32" s="522">
        <v>0.0076</v>
      </c>
      <c r="Q32" s="522">
        <v>0.000767995979261644</v>
      </c>
    </row>
    <row r="33" spans="1:256">
      <c r="B33" s="525" t="str">
        <v>חברת החשמל לישראל סדרה יב</v>
      </c>
      <c r="C33" s="526">
        <v>6000046</v>
      </c>
      <c r="D33" s="526" t="s">
        <v>127</v>
      </c>
      <c r="E33" s="526" t="s">
        <v>128</v>
      </c>
      <c r="F33" s="526" t="s">
        <v>67</v>
      </c>
      <c r="G33" s="526" t="s">
        <v>57</v>
      </c>
      <c r="H33" s="526" t="s">
        <v>96</v>
      </c>
      <c r="I33" s="527">
        <v>0.065</v>
      </c>
      <c r="J33" s="528">
        <v>38816</v>
      </c>
      <c r="K33" s="521">
        <v>3.21</v>
      </c>
      <c r="L33" s="522">
        <v>0.0118</v>
      </c>
      <c r="M33" s="523">
        <v>74576025</v>
      </c>
      <c r="N33" s="521">
        <v>146.31</v>
      </c>
      <c r="O33" s="523">
        <v>109112.18</v>
      </c>
      <c r="P33" s="522">
        <v>0.062</v>
      </c>
      <c r="Q33" s="522">
        <v>0.00227240462293658</v>
      </c>
    </row>
    <row r="34" spans="1:256">
      <c r="B34" s="525" t="str">
        <v>חברת חשמל 6.5%  ל.ס</v>
      </c>
      <c r="C34" s="526">
        <v>906000507</v>
      </c>
      <c r="D34" s="526" t="s">
        <v>127</v>
      </c>
      <c r="E34" s="526" t="s">
        <v>128</v>
      </c>
      <c r="F34" s="526" t="s">
        <v>67</v>
      </c>
      <c r="G34" s="526" t="s">
        <v>57</v>
      </c>
      <c r="H34" s="526" t="s">
        <v>96</v>
      </c>
      <c r="I34" s="527">
        <v>0.065</v>
      </c>
      <c r="J34" s="528">
        <v>38519</v>
      </c>
      <c r="K34" s="521">
        <v>1.41</v>
      </c>
      <c r="L34" s="522">
        <v>0.0038</v>
      </c>
      <c r="M34" s="523">
        <v>29245500</v>
      </c>
      <c r="N34" s="521">
        <v>139.73</v>
      </c>
      <c r="O34" s="523">
        <v>40864.74</v>
      </c>
      <c r="P34" s="522">
        <v>0.0215</v>
      </c>
      <c r="Q34" s="522">
        <v>0.000851061944606931</v>
      </c>
    </row>
    <row r="35" spans="1:256">
      <c r="B35" s="525" t="str">
        <v>חשמל 25.10.2013 6.7% ל.ס</v>
      </c>
      <c r="C35" s="526">
        <v>906000203</v>
      </c>
      <c r="D35" s="526" t="s">
        <v>127</v>
      </c>
      <c r="E35" s="526" t="s">
        <v>128</v>
      </c>
      <c r="F35" s="526" t="s">
        <v>67</v>
      </c>
      <c r="G35" s="526" t="s">
        <v>57</v>
      </c>
      <c r="H35" s="526" t="s">
        <v>96</v>
      </c>
      <c r="I35" s="527">
        <v>0.067</v>
      </c>
      <c r="J35" s="528">
        <v>37554</v>
      </c>
      <c r="K35" s="521">
        <v>0.07</v>
      </c>
      <c r="L35" s="522">
        <v>0.0115</v>
      </c>
      <c r="M35" s="523">
        <v>38994000</v>
      </c>
      <c r="N35" s="521">
        <v>130.49</v>
      </c>
      <c r="O35" s="523">
        <v>50883.27</v>
      </c>
      <c r="P35" s="522">
        <v>0.1378</v>
      </c>
      <c r="Q35" s="522">
        <v>0.00105971100548198</v>
      </c>
    </row>
    <row r="36" spans="1:256">
      <c r="B36" s="525" t="str">
        <v>חשמל 26.12.2013 6.65% ל.ס</v>
      </c>
      <c r="C36" s="526">
        <v>906000202</v>
      </c>
      <c r="D36" s="526" t="s">
        <v>127</v>
      </c>
      <c r="E36" s="526" t="s">
        <v>128</v>
      </c>
      <c r="F36" s="526" t="s">
        <v>67</v>
      </c>
      <c r="G36" s="526" t="s">
        <v>57</v>
      </c>
      <c r="H36" s="526" t="s">
        <v>96</v>
      </c>
      <c r="I36" s="527">
        <v>0.0665</v>
      </c>
      <c r="J36" s="528">
        <v>37616</v>
      </c>
      <c r="K36" s="521">
        <v>0.24</v>
      </c>
      <c r="L36" s="522">
        <v>0.0058</v>
      </c>
      <c r="M36" s="523">
        <v>38994000</v>
      </c>
      <c r="N36" s="521">
        <v>130.57</v>
      </c>
      <c r="O36" s="523">
        <v>50914.47</v>
      </c>
      <c r="P36" s="522">
        <v>0.3353</v>
      </c>
      <c r="Q36" s="522">
        <v>0.00106036078650767</v>
      </c>
    </row>
    <row r="37" spans="1:256">
      <c r="B37" s="525" t="str">
        <v>חשמל לישראל יא</v>
      </c>
      <c r="C37" s="526">
        <v>6000038</v>
      </c>
      <c r="D37" s="526" t="s">
        <v>127</v>
      </c>
      <c r="E37" s="526" t="s">
        <v>128</v>
      </c>
      <c r="F37" s="526" t="s">
        <v>67</v>
      </c>
      <c r="G37" s="526" t="s">
        <v>57</v>
      </c>
      <c r="H37" s="526" t="s">
        <v>96</v>
      </c>
      <c r="I37" s="527">
        <v>0.065</v>
      </c>
      <c r="J37" s="528">
        <v>38582</v>
      </c>
      <c r="K37" s="521">
        <v>2.72</v>
      </c>
      <c r="L37" s="522">
        <v>0.0099</v>
      </c>
      <c r="M37" s="523">
        <v>37044300</v>
      </c>
      <c r="N37" s="521">
        <v>141.82</v>
      </c>
      <c r="O37" s="523">
        <v>52536.23</v>
      </c>
      <c r="P37" s="522">
        <v>0.0299</v>
      </c>
      <c r="Q37" s="522">
        <v>0.00109413607100197</v>
      </c>
    </row>
    <row r="38" spans="1:256">
      <c r="B38" s="525" t="str">
        <v>חשמל צמוד 2020   אגח ל.ס</v>
      </c>
      <c r="C38" s="526">
        <v>6000111</v>
      </c>
      <c r="D38" s="526" t="s">
        <v>127</v>
      </c>
      <c r="E38" s="526" t="s">
        <v>128</v>
      </c>
      <c r="F38" s="526" t="s">
        <v>67</v>
      </c>
      <c r="G38" s="526" t="s">
        <v>57</v>
      </c>
      <c r="H38" s="526" t="s">
        <v>96</v>
      </c>
      <c r="I38" s="527">
        <v>0.0685</v>
      </c>
      <c r="J38" s="528">
        <v>39490</v>
      </c>
      <c r="K38" s="521">
        <v>5.39</v>
      </c>
      <c r="L38" s="522">
        <v>0.0207</v>
      </c>
      <c r="M38" s="523">
        <v>32754960</v>
      </c>
      <c r="N38" s="521">
        <v>145.89</v>
      </c>
      <c r="O38" s="523">
        <v>47786.21</v>
      </c>
      <c r="P38" s="522">
        <v>0.0649</v>
      </c>
      <c r="Q38" s="522">
        <v>0.000995210658577424</v>
      </c>
    </row>
    <row r="39" spans="1:256">
      <c r="B39" s="525" t="str">
        <v>כלל ביטוח כ.הת נדחה 31.01.2018</v>
      </c>
      <c r="C39" s="526">
        <v>1119247</v>
      </c>
      <c r="D39" s="526" t="str">
        <v>כלל חברה לביטוח בע"מ</v>
      </c>
      <c r="E39" s="526" t="s">
        <v>117</v>
      </c>
      <c r="F39" s="526" t="s">
        <v>67</v>
      </c>
      <c r="G39" s="526" t="s">
        <v>57</v>
      </c>
      <c r="H39" s="526" t="s">
        <v>96</v>
      </c>
      <c r="I39" s="527">
        <v>0.07</v>
      </c>
      <c r="J39" s="528">
        <v>37652</v>
      </c>
      <c r="K39" s="521">
        <v>2.2</v>
      </c>
      <c r="L39" s="522">
        <v>0.0097</v>
      </c>
      <c r="M39" s="523">
        <v>2442974.1</v>
      </c>
      <c r="N39" s="521">
        <v>145.62</v>
      </c>
      <c r="O39" s="523">
        <v>3557.46</v>
      </c>
      <c r="P39" s="522">
        <v>0.0244</v>
      </c>
      <c r="Q39" s="522">
        <v>7.40887822964584e-05</v>
      </c>
    </row>
    <row r="40" spans="1:256">
      <c r="B40" s="525" t="str">
        <v>משאב יזום ופיתוח א בעמ 5.4% לס</v>
      </c>
      <c r="C40" s="526">
        <v>1090679</v>
      </c>
      <c r="D40" s="526" t="str">
        <v>משאב יזום ופיתוח בע"מ</v>
      </c>
      <c r="E40" s="526" t="s">
        <v>115</v>
      </c>
      <c r="F40" s="526" t="s">
        <v>67</v>
      </c>
      <c r="G40" s="526" t="s">
        <v>57</v>
      </c>
      <c r="H40" s="526" t="s">
        <v>96</v>
      </c>
      <c r="I40" s="527">
        <v>0.054</v>
      </c>
      <c r="J40" s="528">
        <v>38155</v>
      </c>
      <c r="K40" s="521">
        <v>0.69</v>
      </c>
      <c r="L40" s="522">
        <v>0.0098</v>
      </c>
      <c r="M40" s="523">
        <v>6715633.63</v>
      </c>
      <c r="N40" s="521">
        <v>129.91</v>
      </c>
      <c r="O40" s="523">
        <v>8724.28</v>
      </c>
      <c r="P40" s="522">
        <v>0.1406</v>
      </c>
      <c r="Q40" s="522">
        <v>0.000181694602782138</v>
      </c>
    </row>
    <row r="41" spans="1:256">
      <c r="B41" s="525" t="str">
        <v>קניון אבנת ל.ס סדרה א 5.3%</v>
      </c>
      <c r="C41" s="526">
        <v>1094820</v>
      </c>
      <c r="D41" s="526" t="str">
        <v>קניון אבנת</v>
      </c>
      <c r="E41" s="526" t="s">
        <v>120</v>
      </c>
      <c r="F41" s="526" t="s">
        <v>67</v>
      </c>
      <c r="G41" s="526" t="s">
        <v>57</v>
      </c>
      <c r="H41" s="526" t="s">
        <v>96</v>
      </c>
      <c r="I41" s="527">
        <v>0.053</v>
      </c>
      <c r="J41" s="528">
        <v>38652</v>
      </c>
      <c r="K41" s="521">
        <v>4.87</v>
      </c>
      <c r="L41" s="522">
        <v>0.0194</v>
      </c>
      <c r="M41" s="523">
        <v>34674392.92</v>
      </c>
      <c r="N41" s="521">
        <v>143.99</v>
      </c>
      <c r="O41" s="523">
        <v>49927.66</v>
      </c>
      <c r="P41" s="522">
        <v>0.1452</v>
      </c>
      <c r="Q41" s="522">
        <v>0.00103980917067559</v>
      </c>
    </row>
    <row r="42" spans="1:256">
      <c r="B42" s="525" t="str">
        <v>קניון מול הים נכסים  6.25% ל.ס</v>
      </c>
      <c r="C42" s="526">
        <v>1089879</v>
      </c>
      <c r="D42" s="526" t="str">
        <v>קניון מול הים</v>
      </c>
      <c r="E42" s="526" t="s">
        <v>120</v>
      </c>
      <c r="F42" s="526" t="s">
        <v>67</v>
      </c>
      <c r="G42" s="526" t="s">
        <v>61</v>
      </c>
      <c r="H42" s="526" t="s">
        <v>96</v>
      </c>
      <c r="I42" s="527">
        <v>0.0625</v>
      </c>
      <c r="J42" s="528">
        <v>38067</v>
      </c>
      <c r="K42" s="521">
        <v>4.09</v>
      </c>
      <c r="L42" s="522">
        <v>0.0197</v>
      </c>
      <c r="M42" s="523">
        <v>61759288.37</v>
      </c>
      <c r="N42" s="521">
        <v>149.53</v>
      </c>
      <c r="O42" s="523">
        <v>92348.67</v>
      </c>
      <c r="P42" s="522">
        <v>0.1664</v>
      </c>
      <c r="Q42" s="522">
        <v>0.00192328248441233</v>
      </c>
    </row>
    <row r="43" spans="1:256">
      <c r="B43" s="525" t="str">
        <v>חברה לישראל בעמ ל.ס</v>
      </c>
      <c r="C43" s="526">
        <v>5760111</v>
      </c>
      <c r="D43" s="526" t="s">
        <v>138</v>
      </c>
      <c r="E43" s="526" t="s">
        <v>115</v>
      </c>
      <c r="F43" s="526" t="s">
        <v>132</v>
      </c>
      <c r="G43" s="526" t="s">
        <v>57</v>
      </c>
      <c r="H43" s="526" t="s">
        <v>96</v>
      </c>
      <c r="I43" s="527">
        <v>0.0535</v>
      </c>
      <c r="J43" s="528">
        <v>38915</v>
      </c>
      <c r="K43" s="521">
        <v>0.78</v>
      </c>
      <c r="L43" s="522">
        <v>0.0174</v>
      </c>
      <c r="M43" s="523">
        <v>2924550</v>
      </c>
      <c r="N43" s="521">
        <v>123.78</v>
      </c>
      <c r="O43" s="523">
        <v>3620.01</v>
      </c>
      <c r="P43" s="522">
        <v>0.018</v>
      </c>
      <c r="Q43" s="522">
        <v>7.53914682950763e-05</v>
      </c>
    </row>
    <row r="44" spans="1:256">
      <c r="B44" s="525" t="str">
        <v>כתב הת.נדחה דיסקונט 12.2013 לס</v>
      </c>
      <c r="C44" s="526">
        <v>5108</v>
      </c>
      <c r="D44" s="526" t="s">
        <v>136</v>
      </c>
      <c r="E44" s="526" t="s">
        <v>108</v>
      </c>
      <c r="F44" s="526" t="s">
        <v>132</v>
      </c>
      <c r="G44" s="526" t="s">
        <v>57</v>
      </c>
      <c r="H44" s="526" t="s">
        <v>96</v>
      </c>
      <c r="I44" s="527">
        <v>0.0555</v>
      </c>
      <c r="J44" s="528">
        <v>37959</v>
      </c>
      <c r="K44" s="521">
        <v>0.18</v>
      </c>
      <c r="L44" s="522">
        <v>0.0123</v>
      </c>
      <c r="M44" s="523">
        <v>14622750</v>
      </c>
      <c r="N44" s="521">
        <v>131.44</v>
      </c>
      <c r="O44" s="523">
        <v>19220.14</v>
      </c>
      <c r="P44" s="522">
        <v>0</v>
      </c>
      <c r="Q44" s="522">
        <v>0.000400284688560785</v>
      </c>
    </row>
    <row r="45" spans="1:256">
      <c r="B45" s="525" t="str">
        <v>כתב הת.נדחה דיסקונט 2  2018</v>
      </c>
      <c r="C45" s="526">
        <v>90748182</v>
      </c>
      <c r="D45" s="526" t="s">
        <v>136</v>
      </c>
      <c r="E45" s="526" t="s">
        <v>108</v>
      </c>
      <c r="F45" s="526" t="s">
        <v>132</v>
      </c>
      <c r="G45" s="526" t="s">
        <v>57</v>
      </c>
      <c r="H45" s="526" t="s">
        <v>96</v>
      </c>
      <c r="I45" s="527">
        <v>0.058</v>
      </c>
      <c r="J45" s="528">
        <v>41182</v>
      </c>
      <c r="K45" s="521">
        <v>2.3</v>
      </c>
      <c r="L45" s="522">
        <v>0.0216</v>
      </c>
      <c r="M45" s="523">
        <v>11698200</v>
      </c>
      <c r="N45" s="521">
        <v>142.17</v>
      </c>
      <c r="O45" s="523">
        <v>16628.99</v>
      </c>
      <c r="P45" s="522">
        <v>0</v>
      </c>
      <c r="Q45" s="522">
        <v>0.000346320582640419</v>
      </c>
    </row>
    <row r="46" spans="1:256">
      <c r="B46" s="525" t="str">
        <v>אלון רבוע כחול 2014 5.9% א צמוד לס</v>
      </c>
      <c r="C46" s="526">
        <v>1088129</v>
      </c>
      <c r="D46" s="526" t="str">
        <v>אלון רבוע הכחול ישראל בע"מ</v>
      </c>
      <c r="E46" s="526" t="s">
        <v>147</v>
      </c>
      <c r="F46" s="526" t="s">
        <v>148</v>
      </c>
      <c r="G46" s="526" t="s">
        <v>61</v>
      </c>
      <c r="H46" s="526" t="s">
        <v>96</v>
      </c>
      <c r="I46" s="527">
        <v>0.059</v>
      </c>
      <c r="J46" s="528">
        <v>37839</v>
      </c>
      <c r="K46" s="521">
        <v>0.83</v>
      </c>
      <c r="L46" s="522">
        <v>0.0152</v>
      </c>
      <c r="M46" s="523">
        <v>2241140.18</v>
      </c>
      <c r="N46" s="521">
        <v>129.24</v>
      </c>
      <c r="O46" s="523">
        <v>2896.45</v>
      </c>
      <c r="P46" s="522">
        <v>0.0168</v>
      </c>
      <c r="Q46" s="522">
        <v>6.03223798672583e-05</v>
      </c>
    </row>
    <row r="47" spans="1:256">
      <c r="B47" s="525" t="str">
        <v>אלקטרה  ב בעמ 5.85% 20013 ל.ס</v>
      </c>
      <c r="C47" s="526">
        <v>7390040</v>
      </c>
      <c r="D47" s="526" t="s">
        <v>208</v>
      </c>
      <c r="E47" s="526" t="s">
        <v>115</v>
      </c>
      <c r="F47" s="526" t="s">
        <v>148</v>
      </c>
      <c r="G47" s="526" t="s">
        <v>57</v>
      </c>
      <c r="H47" s="526" t="s">
        <v>96</v>
      </c>
      <c r="I47" s="527">
        <v>0.0585</v>
      </c>
      <c r="J47" s="528">
        <v>37917</v>
      </c>
      <c r="K47" s="521">
        <v>0.06</v>
      </c>
      <c r="L47" s="522">
        <v>0.0122</v>
      </c>
      <c r="M47" s="523">
        <v>1376519.38</v>
      </c>
      <c r="N47" s="521">
        <v>132.02</v>
      </c>
      <c r="O47" s="523">
        <v>1817.28</v>
      </c>
      <c r="P47" s="522">
        <v>0.0699</v>
      </c>
      <c r="Q47" s="522">
        <v>3.78472455886244e-05</v>
      </c>
    </row>
    <row r="48" spans="1:256">
      <c r="B48" s="525" t="str">
        <v>אשטרום נכסים סדרה 4</v>
      </c>
      <c r="C48" s="526">
        <v>2510063</v>
      </c>
      <c r="D48" s="526" t="s">
        <v>151</v>
      </c>
      <c r="E48" s="526" t="s">
        <v>120</v>
      </c>
      <c r="F48" s="526" t="s">
        <v>148</v>
      </c>
      <c r="G48" s="526" t="s">
        <v>57</v>
      </c>
      <c r="H48" s="526" t="s">
        <v>96</v>
      </c>
      <c r="I48" s="527">
        <v>0.0635</v>
      </c>
      <c r="J48" s="528">
        <v>38239</v>
      </c>
      <c r="K48" s="521">
        <v>0.58</v>
      </c>
      <c r="L48" s="522">
        <v>0.0222</v>
      </c>
      <c r="M48" s="523">
        <v>289384.22</v>
      </c>
      <c r="N48" s="521">
        <v>128.07</v>
      </c>
      <c r="O48" s="523">
        <v>370.61</v>
      </c>
      <c r="P48" s="522">
        <v>0.0253</v>
      </c>
      <c r="Q48" s="522">
        <v>7.71844057470511e-06</v>
      </c>
    </row>
    <row r="49" spans="1:256">
      <c r="B49" s="525" t="str">
        <v>מפעלי ניר אמריקאים סד2  ל.ס</v>
      </c>
      <c r="C49" s="526">
        <v>6320055</v>
      </c>
      <c r="D49" s="526" t="str">
        <v>נייר חדרה</v>
      </c>
      <c r="E49" s="526" t="s">
        <v>150</v>
      </c>
      <c r="F49" s="526" t="s">
        <v>148</v>
      </c>
      <c r="G49" s="526" t="s">
        <v>57</v>
      </c>
      <c r="H49" s="526" t="s">
        <v>96</v>
      </c>
      <c r="I49" s="527">
        <v>0.0565</v>
      </c>
      <c r="J49" s="528">
        <v>37976</v>
      </c>
      <c r="K49" s="521">
        <v>0.23</v>
      </c>
      <c r="L49" s="522">
        <v>0.0145</v>
      </c>
      <c r="M49" s="523">
        <v>1392643.58</v>
      </c>
      <c r="N49" s="521">
        <v>131.71</v>
      </c>
      <c r="O49" s="523">
        <v>1834.25</v>
      </c>
      <c r="P49" s="522">
        <v>0.0487</v>
      </c>
      <c r="Q49" s="522">
        <v>3.82006681529177e-05</v>
      </c>
    </row>
    <row r="50" spans="1:256">
      <c r="B50" s="525" t="str">
        <v>פועלים ש.הון נדחה ב  5.75% ל.ס</v>
      </c>
      <c r="C50" s="526">
        <v>6620215</v>
      </c>
      <c r="D50" s="526" t="s">
        <v>111</v>
      </c>
      <c r="E50" s="526" t="s">
        <v>108</v>
      </c>
      <c r="F50" s="526" t="s">
        <v>148</v>
      </c>
      <c r="G50" s="526" t="s">
        <v>57</v>
      </c>
      <c r="H50" s="526" t="s">
        <v>96</v>
      </c>
      <c r="I50" s="527">
        <v>0.0575</v>
      </c>
      <c r="J50" s="528">
        <v>38018</v>
      </c>
      <c r="K50" s="521">
        <v>4.66</v>
      </c>
      <c r="L50" s="522">
        <v>0.0284</v>
      </c>
      <c r="M50" s="523">
        <v>77988000</v>
      </c>
      <c r="N50" s="521">
        <v>144.68</v>
      </c>
      <c r="O50" s="523">
        <v>112833.04</v>
      </c>
      <c r="P50" s="522">
        <v>0.1698</v>
      </c>
      <c r="Q50" s="522">
        <v>0.00234989642509194</v>
      </c>
    </row>
    <row r="51" spans="1:256">
      <c r="B51" s="525" t="str">
        <v>שטרהון נדחה פועלים ג ל.ס 5.75%</v>
      </c>
      <c r="C51" s="526">
        <v>6620280</v>
      </c>
      <c r="D51" s="526" t="s">
        <v>111</v>
      </c>
      <c r="E51" s="526" t="s">
        <v>108</v>
      </c>
      <c r="F51" s="526" t="s">
        <v>148</v>
      </c>
      <c r="G51" s="526" t="s">
        <v>57</v>
      </c>
      <c r="H51" s="526" t="s">
        <v>96</v>
      </c>
      <c r="I51" s="527">
        <v>0.0575</v>
      </c>
      <c r="J51" s="528">
        <v>39569</v>
      </c>
      <c r="K51" s="521">
        <v>7.36</v>
      </c>
      <c r="L51" s="522">
        <v>0.0232</v>
      </c>
      <c r="M51" s="523">
        <v>214983670.5</v>
      </c>
      <c r="N51" s="521">
        <v>152.83</v>
      </c>
      <c r="O51" s="523">
        <v>328559.55</v>
      </c>
      <c r="P51" s="522">
        <v>0.1651</v>
      </c>
      <c r="Q51" s="522">
        <v>0.00684268466022733</v>
      </c>
    </row>
    <row r="52" spans="1:256">
      <c r="B52" s="525" t="str">
        <v>EL AD GROUP אלעד אג א ל.ס</v>
      </c>
      <c r="C52" s="526">
        <v>1109594</v>
      </c>
      <c r="D52" s="526" t="s">
        <v>288</v>
      </c>
      <c r="E52" s="526" t="s">
        <v>120</v>
      </c>
      <c r="F52" s="526" t="s">
        <v>158</v>
      </c>
      <c r="G52" s="526" t="s">
        <v>57</v>
      </c>
      <c r="H52" s="526" t="s">
        <v>96</v>
      </c>
      <c r="I52" s="527">
        <v>0.059</v>
      </c>
      <c r="J52" s="528">
        <v>39328</v>
      </c>
      <c r="K52" s="521">
        <v>0.91</v>
      </c>
      <c r="L52" s="522">
        <v>0.0148</v>
      </c>
      <c r="M52" s="523">
        <v>6823950</v>
      </c>
      <c r="N52" s="521">
        <v>125.1</v>
      </c>
      <c r="O52" s="523">
        <v>8536.76</v>
      </c>
      <c r="P52" s="522">
        <v>0.0614</v>
      </c>
      <c r="Q52" s="522">
        <v>0.000177789252207225</v>
      </c>
    </row>
    <row r="53" spans="1:256">
      <c r="B53" s="525" t="str">
        <v>yes   די.בי.אס לווין סדרה א ל</v>
      </c>
      <c r="C53" s="526">
        <v>1106988</v>
      </c>
      <c r="D53" s="526" t="str">
        <v>דיביאס לויין</v>
      </c>
      <c r="E53" s="526" t="s">
        <v>147</v>
      </c>
      <c r="F53" s="526" t="s">
        <v>158</v>
      </c>
      <c r="G53" s="526" t="s">
        <v>57</v>
      </c>
      <c r="H53" s="526" t="s">
        <v>96</v>
      </c>
      <c r="I53" s="527">
        <v>0.084</v>
      </c>
      <c r="J53" s="528">
        <v>39294</v>
      </c>
      <c r="K53" s="521">
        <v>2.11</v>
      </c>
      <c r="L53" s="522">
        <v>0.0151</v>
      </c>
      <c r="M53" s="523">
        <v>17898245.86</v>
      </c>
      <c r="N53" s="521">
        <v>140.53</v>
      </c>
      <c r="O53" s="523">
        <v>25152.41</v>
      </c>
      <c r="P53" s="522">
        <v>0.0424</v>
      </c>
      <c r="Q53" s="522">
        <v>0.000523832011806531</v>
      </c>
    </row>
    <row r="54" spans="1:256">
      <c r="B54" s="525" t="str">
        <v>אזורים אגח חב להשקעות 6 ל.ס</v>
      </c>
      <c r="C54" s="526">
        <v>7150188</v>
      </c>
      <c r="D54" s="526" t="s">
        <v>157</v>
      </c>
      <c r="E54" s="526" t="s">
        <v>120</v>
      </c>
      <c r="F54" s="526" t="s">
        <v>158</v>
      </c>
      <c r="G54" s="526" t="s">
        <v>61</v>
      </c>
      <c r="H54" s="526" t="s">
        <v>96</v>
      </c>
      <c r="I54" s="527">
        <v>0.063</v>
      </c>
      <c r="J54" s="528">
        <v>37923</v>
      </c>
      <c r="K54" s="521">
        <v>0.08</v>
      </c>
      <c r="L54" s="522">
        <v>0.0208</v>
      </c>
      <c r="M54" s="523">
        <v>8123750.62</v>
      </c>
      <c r="N54" s="521">
        <v>128.54</v>
      </c>
      <c r="O54" s="523">
        <v>10442.27</v>
      </c>
      <c r="P54" s="522">
        <v>0.1876</v>
      </c>
      <c r="Q54" s="522">
        <v>0.000217474003561766</v>
      </c>
    </row>
    <row r="55" spans="1:256">
      <c r="B55" s="525" t="str">
        <v>אלון  חברה לדלק ל.ס</v>
      </c>
      <c r="C55" s="526">
        <v>1101567</v>
      </c>
      <c r="D55" s="526" t="s">
        <v>180</v>
      </c>
      <c r="E55" s="526" t="s">
        <v>147</v>
      </c>
      <c r="F55" s="526" t="s">
        <v>158</v>
      </c>
      <c r="G55" s="526" t="s">
        <v>57</v>
      </c>
      <c r="H55" s="526" t="s">
        <v>96</v>
      </c>
      <c r="I55" s="527">
        <v>0.0535</v>
      </c>
      <c r="J55" s="528">
        <v>39104</v>
      </c>
      <c r="K55" s="521">
        <v>5.06</v>
      </c>
      <c r="L55" s="522">
        <v>0.0312</v>
      </c>
      <c r="M55" s="523">
        <v>124342117.5</v>
      </c>
      <c r="N55" s="521">
        <v>136.49</v>
      </c>
      <c r="O55" s="523">
        <v>169714.55</v>
      </c>
      <c r="P55" s="522">
        <v>0.0691</v>
      </c>
      <c r="Q55" s="522">
        <v>0.00353452866581533</v>
      </c>
    </row>
    <row r="56" spans="1:256">
      <c r="B56" s="525" t="str">
        <v>אלעד Elad US סדרה 1 ל.ס 5.85%</v>
      </c>
      <c r="C56" s="526">
        <v>1106301</v>
      </c>
      <c r="D56" s="526" t="str">
        <v>אלעד ארה"ב</v>
      </c>
      <c r="E56" s="526" t="s">
        <v>120</v>
      </c>
      <c r="F56" s="526" t="s">
        <v>158</v>
      </c>
      <c r="G56" s="526" t="s">
        <v>57</v>
      </c>
      <c r="H56" s="526" t="s">
        <v>96</v>
      </c>
      <c r="I56" s="527">
        <v>0.052</v>
      </c>
      <c r="J56" s="528">
        <v>39247</v>
      </c>
      <c r="K56" s="521">
        <v>1.14</v>
      </c>
      <c r="L56" s="522">
        <v>0.2252</v>
      </c>
      <c r="M56" s="523">
        <v>49576180.17</v>
      </c>
      <c r="N56" s="521">
        <v>103.76</v>
      </c>
      <c r="O56" s="523">
        <v>51440.25</v>
      </c>
      <c r="P56" s="522">
        <v>0.1178</v>
      </c>
      <c r="Q56" s="522">
        <v>0.00107131084636943</v>
      </c>
    </row>
    <row r="57" spans="1:256">
      <c r="B57" s="525" t="str">
        <v>אספיסי אל עד 6.7%   סדרה 2</v>
      </c>
      <c r="C57" s="526">
        <v>1092774</v>
      </c>
      <c r="D57" s="526" t="s">
        <v>288</v>
      </c>
      <c r="E57" s="526" t="s">
        <v>120</v>
      </c>
      <c r="F57" s="526" t="s">
        <v>158</v>
      </c>
      <c r="G57" s="526" t="s">
        <v>57</v>
      </c>
      <c r="H57" s="526" t="s">
        <v>96</v>
      </c>
      <c r="I57" s="527">
        <v>0.067</v>
      </c>
      <c r="J57" s="528">
        <v>38445</v>
      </c>
      <c r="K57" s="521">
        <v>2.89</v>
      </c>
      <c r="L57" s="522">
        <v>0.1363</v>
      </c>
      <c r="M57" s="523">
        <v>18108283.97</v>
      </c>
      <c r="N57" s="521">
        <v>104.91</v>
      </c>
      <c r="O57" s="523">
        <v>18997.4</v>
      </c>
      <c r="P57" s="522">
        <v>0.0505</v>
      </c>
      <c r="Q57" s="522">
        <v>0.00039564583517418</v>
      </c>
    </row>
    <row r="58" spans="1:256">
      <c r="B58" s="525" t="str">
        <v>יצחקי מחסנים בעמ ל.ס. 6.5%</v>
      </c>
      <c r="C58" s="526">
        <v>1109198</v>
      </c>
      <c r="D58" s="526" t="str">
        <v>יצחקי מחסנים</v>
      </c>
      <c r="E58" s="526" t="s">
        <v>120</v>
      </c>
      <c r="F58" s="526" t="s">
        <v>158</v>
      </c>
      <c r="G58" s="526" t="s">
        <v>61</v>
      </c>
      <c r="H58" s="526" t="s">
        <v>96</v>
      </c>
      <c r="I58" s="527">
        <v>0.0675</v>
      </c>
      <c r="J58" s="528">
        <v>39422</v>
      </c>
      <c r="K58" s="521">
        <v>2.29</v>
      </c>
      <c r="L58" s="522">
        <v>0.0153</v>
      </c>
      <c r="M58" s="523">
        <v>6823950</v>
      </c>
      <c r="N58" s="521">
        <v>135.39</v>
      </c>
      <c r="O58" s="523">
        <v>9238.95</v>
      </c>
      <c r="P58" s="522">
        <v>0.0379</v>
      </c>
      <c r="Q58" s="522">
        <v>0.000192413282285075</v>
      </c>
    </row>
    <row r="59" spans="1:256">
      <c r="B59" s="525" t="str">
        <v>השקעות דיסקונט בעמ ב 5.5% לס</v>
      </c>
      <c r="C59" s="526">
        <v>6390116</v>
      </c>
      <c r="D59" s="526" t="s">
        <v>166</v>
      </c>
      <c r="E59" s="526" t="s">
        <v>115</v>
      </c>
      <c r="F59" s="526" t="s">
        <v>167</v>
      </c>
      <c r="G59" s="526" t="s">
        <v>57</v>
      </c>
      <c r="H59" s="526" t="s">
        <v>96</v>
      </c>
      <c r="I59" s="527">
        <v>0.055</v>
      </c>
      <c r="J59" s="528">
        <v>38099</v>
      </c>
      <c r="K59" s="521">
        <v>1.05</v>
      </c>
      <c r="L59" s="522">
        <v>0.0008</v>
      </c>
      <c r="M59" s="523">
        <v>1949700</v>
      </c>
      <c r="N59" s="521">
        <v>135.69</v>
      </c>
      <c r="O59" s="523">
        <v>2645.55</v>
      </c>
      <c r="P59" s="522">
        <v>0.0428</v>
      </c>
      <c r="Q59" s="522">
        <v>5.50970574523383e-05</v>
      </c>
    </row>
    <row r="60" spans="1:256">
      <c r="B60" s="525" t="str">
        <v>לוי אגח ד חש 10/12</v>
      </c>
      <c r="C60" s="526">
        <v>7190184</v>
      </c>
      <c r="D60" s="526" t="s">
        <v>168</v>
      </c>
      <c r="E60" s="526" t="s">
        <v>120</v>
      </c>
      <c r="F60" s="526" t="s">
        <v>169</v>
      </c>
      <c r="G60" s="526" t="s">
        <v>61</v>
      </c>
      <c r="H60" s="526" t="s">
        <v>96</v>
      </c>
      <c r="I60" s="527">
        <v>0.054351</v>
      </c>
      <c r="J60" s="528">
        <v>41259</v>
      </c>
      <c r="K60" s="521">
        <v>0.07</v>
      </c>
      <c r="L60" s="522">
        <v>0</v>
      </c>
      <c r="M60" s="523">
        <v>352235.49</v>
      </c>
      <c r="N60" s="521">
        <v>95.5</v>
      </c>
      <c r="O60" s="523">
        <v>336.38</v>
      </c>
      <c r="P60" s="522">
        <v>0.0254</v>
      </c>
      <c r="Q60" s="522">
        <v>7.00555581478995e-06</v>
      </c>
    </row>
    <row r="61" spans="1:256">
      <c r="B61" s="525" t="str">
        <v>מפעלים פטרוכימיים ל.ס סדרה א</v>
      </c>
      <c r="C61" s="526">
        <v>7560014</v>
      </c>
      <c r="D61" s="526" t="s">
        <v>173</v>
      </c>
      <c r="E61" s="526" t="s">
        <v>110</v>
      </c>
      <c r="F61" s="526" t="s">
        <v>289</v>
      </c>
      <c r="G61" s="526" t="s">
        <v>61</v>
      </c>
      <c r="H61" s="526" t="s">
        <v>96</v>
      </c>
      <c r="I61" s="527">
        <v>0.057</v>
      </c>
      <c r="J61" s="528">
        <v>38568</v>
      </c>
      <c r="K61" s="521">
        <v>1.09</v>
      </c>
      <c r="L61" s="522">
        <v>0</v>
      </c>
      <c r="M61" s="523">
        <v>1734741.44</v>
      </c>
      <c r="N61" s="521">
        <v>36.77</v>
      </c>
      <c r="O61" s="523">
        <v>637.86</v>
      </c>
      <c r="P61" s="522">
        <v>0.052</v>
      </c>
      <c r="Q61" s="522">
        <v>1.32842732386644e-05</v>
      </c>
    </row>
    <row r="62" spans="1:256">
      <c r="B62" s="525" t="str">
        <v>פטרוכימיים אגח א רמ חש 8/13</v>
      </c>
      <c r="C62" s="526">
        <v>7560139</v>
      </c>
      <c r="D62" s="526" t="s">
        <v>173</v>
      </c>
      <c r="E62" s="526" t="s">
        <v>110</v>
      </c>
      <c r="F62" s="526" t="s">
        <v>289</v>
      </c>
      <c r="G62" s="526" t="s">
        <v>61</v>
      </c>
      <c r="H62" s="526" t="s">
        <v>96</v>
      </c>
      <c r="I62" s="527">
        <v>0.062</v>
      </c>
      <c r="J62" s="528">
        <v>41490</v>
      </c>
      <c r="K62" s="521">
        <v>186.38</v>
      </c>
      <c r="L62" s="522">
        <v>0.0054</v>
      </c>
      <c r="M62" s="523">
        <v>867370.72</v>
      </c>
      <c r="N62" s="521">
        <v>36.77</v>
      </c>
      <c r="O62" s="523">
        <v>318.93</v>
      </c>
      <c r="P62" s="522">
        <v>0.052</v>
      </c>
      <c r="Q62" s="522">
        <v>6.64213661933218e-06</v>
      </c>
    </row>
    <row r="63" spans="1:256">
      <c r="B63" s="525" t="str">
        <v>צים שירותי ספנות א משולבים ל.ס</v>
      </c>
      <c r="C63" s="526">
        <v>6510010</v>
      </c>
      <c r="D63" s="526" t="s">
        <v>290</v>
      </c>
      <c r="E63" s="526" t="s">
        <v>147</v>
      </c>
      <c r="F63" s="526" t="s">
        <v>289</v>
      </c>
      <c r="G63" s="526" t="s">
        <v>57</v>
      </c>
      <c r="H63" s="526" t="s">
        <v>96</v>
      </c>
      <c r="I63" s="527">
        <v>0.0545</v>
      </c>
      <c r="J63" s="528">
        <v>38547</v>
      </c>
      <c r="K63" s="521">
        <v>2.58</v>
      </c>
      <c r="L63" s="522">
        <v>0.398</v>
      </c>
      <c r="M63" s="523">
        <v>23396400</v>
      </c>
      <c r="N63" s="521">
        <v>63.02</v>
      </c>
      <c r="O63" s="523">
        <v>14744.41</v>
      </c>
      <c r="P63" s="522">
        <v>0.0463</v>
      </c>
      <c r="Q63" s="522">
        <v>0.000307071726057278</v>
      </c>
    </row>
    <row r="64" spans="1:256">
      <c r="B64" s="525" t="str">
        <v>צים שירותי ספנות ג ל.ס 5.45%</v>
      </c>
      <c r="C64" s="526">
        <v>6510036</v>
      </c>
      <c r="D64" s="526" t="s">
        <v>290</v>
      </c>
      <c r="E64" s="526" t="s">
        <v>147</v>
      </c>
      <c r="F64" s="526" t="s">
        <v>289</v>
      </c>
      <c r="G64" s="526" t="s">
        <v>57</v>
      </c>
      <c r="H64" s="526" t="s">
        <v>96</v>
      </c>
      <c r="I64" s="527">
        <v>0</v>
      </c>
      <c r="J64" s="528">
        <v>39020</v>
      </c>
      <c r="K64" s="521">
        <v>2.61</v>
      </c>
      <c r="L64" s="522">
        <v>0.3827</v>
      </c>
      <c r="M64" s="523">
        <v>44843100</v>
      </c>
      <c r="N64" s="521">
        <v>60.68</v>
      </c>
      <c r="O64" s="523">
        <v>27210.8</v>
      </c>
      <c r="P64" s="522">
        <v>0.0911</v>
      </c>
      <c r="Q64" s="522">
        <v>0.000566700690186951</v>
      </c>
    </row>
    <row r="65" spans="1:256">
      <c r="B65" s="525" t="str">
        <v>אידיבי פיתוח אגח ג חש לא סחיר</v>
      </c>
      <c r="C65" s="526">
        <v>79805010</v>
      </c>
      <c r="D65" s="526" t="str">
        <v>אי די בי חברה לפתוח בע"מ</v>
      </c>
      <c r="E65" s="526" t="s">
        <v>115</v>
      </c>
      <c r="F65" s="526" t="s">
        <v>175</v>
      </c>
      <c r="G65" s="526" t="s">
        <v>57</v>
      </c>
      <c r="H65" s="526" t="s">
        <v>96</v>
      </c>
      <c r="I65" s="527">
        <v>0.0575</v>
      </c>
      <c r="J65" s="528">
        <v>41455</v>
      </c>
      <c r="K65" s="521">
        <v>6.93</v>
      </c>
      <c r="L65" s="522">
        <v>0.0424</v>
      </c>
      <c r="M65" s="523">
        <v>5286831.77</v>
      </c>
      <c r="N65" s="521">
        <v>75</v>
      </c>
      <c r="O65" s="523">
        <v>3965.12</v>
      </c>
      <c r="P65" s="522">
        <v>0</v>
      </c>
      <c r="Q65" s="522">
        <v>8.25788378391698e-05</v>
      </c>
    </row>
    <row r="66" spans="1:256">
      <c r="B66" s="525" t="str">
        <v>אלביט הדמ_ג חש</v>
      </c>
      <c r="C66" s="526">
        <v>111111111</v>
      </c>
      <c r="D66" s="526" t="s">
        <v>176</v>
      </c>
      <c r="E66" s="526" t="s">
        <v>115</v>
      </c>
      <c r="F66" s="526" t="s">
        <v>175</v>
      </c>
      <c r="G66" s="526" t="s">
        <v>57</v>
      </c>
      <c r="H66" s="526" t="s">
        <v>96</v>
      </c>
      <c r="I66" s="527">
        <v>0</v>
      </c>
      <c r="J66" s="528">
        <v>41334</v>
      </c>
      <c r="K66" s="521">
        <v>4.92</v>
      </c>
      <c r="L66" s="522">
        <v>0.2046</v>
      </c>
      <c r="M66" s="523">
        <v>426.09</v>
      </c>
      <c r="N66" s="521">
        <v>39.99</v>
      </c>
      <c r="O66" s="523">
        <v>0.17</v>
      </c>
      <c r="P66" s="522">
        <v>0</v>
      </c>
      <c r="Q66" s="522">
        <v>3.54047353741094e-09</v>
      </c>
    </row>
    <row r="67" spans="1:256">
      <c r="B67" s="529" t="str">
        <v>חפציבה גרוסלם א</v>
      </c>
      <c r="C67" s="526" t="str">
        <v>1099944</v>
      </c>
      <c r="D67" s="526" t="str">
        <v>חפציבה גרוזלם</v>
      </c>
      <c r="E67" s="526" t="s">
        <v>120</v>
      </c>
      <c r="F67" s="526" t="s">
        <v>178</v>
      </c>
      <c r="G67" s="526"/>
      <c r="H67" s="526" t="s">
        <v>96</v>
      </c>
      <c r="I67" s="527">
        <v>0.0575</v>
      </c>
      <c r="J67" s="528">
        <v>39071</v>
      </c>
      <c r="K67" s="521">
        <v>0</v>
      </c>
      <c r="L67" s="522">
        <v>0</v>
      </c>
      <c r="M67" s="523">
        <v>10899.8656236</v>
      </c>
      <c r="N67" s="521">
        <v>0</v>
      </c>
      <c r="O67" s="523">
        <v>0</v>
      </c>
      <c r="P67" s="522">
        <v>0</v>
      </c>
      <c r="Q67" s="522">
        <v>0</v>
      </c>
    </row>
    <row r="68" spans="1:256">
      <c r="B68" s="525" t="str">
        <v>מלרג 10.12 חש</v>
      </c>
      <c r="C68" s="526">
        <v>109465501</v>
      </c>
      <c r="D68" s="526" t="str">
        <v>מלרג הנדסה וקבלנות בע"מ</v>
      </c>
      <c r="E68" s="526" t="s">
        <v>120</v>
      </c>
      <c r="F68" s="526" t="s">
        <v>178</v>
      </c>
      <c r="G68" s="526"/>
      <c r="H68" s="526" t="s">
        <v>96</v>
      </c>
      <c r="I68" s="527">
        <v>0.05</v>
      </c>
      <c r="J68" s="528">
        <v>40543</v>
      </c>
      <c r="K68" s="521">
        <v>0</v>
      </c>
      <c r="L68" s="522">
        <v>0</v>
      </c>
      <c r="M68" s="523">
        <v>203539.07</v>
      </c>
      <c r="N68" s="521">
        <v>0</v>
      </c>
      <c r="O68" s="523">
        <v>0</v>
      </c>
      <c r="P68" s="522">
        <v>0</v>
      </c>
      <c r="Q68" s="522">
        <v>0</v>
      </c>
    </row>
    <row r="69" spans="1:256">
      <c r="B69" s="525" t="str">
        <v>נגה טכנולוגיות אג1 הסדר</v>
      </c>
      <c r="C69" s="526">
        <v>1084946</v>
      </c>
      <c r="D69" s="526" t="str">
        <v>ברייט נגה טכנולגיות בע"מ</v>
      </c>
      <c r="E69" s="526" t="s">
        <v>115</v>
      </c>
      <c r="F69" s="526" t="s">
        <v>178</v>
      </c>
      <c r="G69" s="526"/>
      <c r="H69" s="526" t="s">
        <v>96</v>
      </c>
      <c r="I69" s="527">
        <v>0.05</v>
      </c>
      <c r="J69" s="528">
        <v>40542</v>
      </c>
      <c r="K69" s="521">
        <v>0</v>
      </c>
      <c r="L69" s="522">
        <v>0</v>
      </c>
      <c r="M69" s="523">
        <v>48742.5</v>
      </c>
      <c r="N69" s="521">
        <v>0</v>
      </c>
      <c r="O69" s="523">
        <v>0</v>
      </c>
      <c r="P69" s="522">
        <v>0</v>
      </c>
      <c r="Q69" s="522">
        <v>0</v>
      </c>
    </row>
    <row r="70" spans="1:256">
      <c r="B70" s="524" t="s">
        <v>97</v>
      </c>
      <c r="C70" s="500"/>
      <c r="D70" s="500"/>
      <c r="E70" s="500"/>
      <c r="F70" s="500"/>
      <c r="G70" s="500"/>
      <c r="H70" s="500"/>
      <c r="J70" s="530"/>
      <c r="K70" s="517">
        <v>4.72</v>
      </c>
      <c r="L70" s="518">
        <v>0.0443</v>
      </c>
      <c r="M70" s="519"/>
      <c r="N70" s="517"/>
      <c r="O70" s="519">
        <v>1736521.57</v>
      </c>
      <c r="P70" s="518"/>
      <c r="Q70" s="518">
        <v>0.0361653450925194</v>
      </c>
    </row>
    <row r="71" spans="1:256">
      <c r="B71" s="531"/>
      <c r="K71" s="521"/>
      <c r="L71" s="522"/>
      <c r="M71" s="523"/>
      <c r="N71" s="521"/>
    </row>
    <row r="72" spans="1:256">
      <c r="B72" s="524" t="str">
        <v>צמודות למט"ח</v>
      </c>
      <c r="C72" s="500"/>
      <c r="D72" s="500"/>
      <c r="E72" s="500"/>
      <c r="F72" s="500"/>
      <c r="G72" s="500"/>
      <c r="H72" s="500"/>
      <c r="I72" s="527"/>
      <c r="J72" s="500"/>
      <c r="K72" s="517"/>
      <c r="L72" s="518"/>
      <c r="M72" s="519"/>
      <c r="N72" s="517"/>
      <c r="O72" s="500"/>
      <c r="P72" s="500"/>
      <c r="Q72" s="500"/>
    </row>
    <row r="73" spans="1:256">
      <c r="B73" s="525" t="str">
        <v>נתיבים אגח א</v>
      </c>
      <c r="C73" s="526">
        <v>1090281</v>
      </c>
      <c r="D73" s="526" t="str">
        <v>דרך ארץ  הייוויז 1997 בע"מ</v>
      </c>
      <c r="E73" s="526" t="s">
        <v>147</v>
      </c>
      <c r="F73" s="526" t="s">
        <v>70</v>
      </c>
      <c r="G73" s="526" t="s">
        <v>61</v>
      </c>
      <c r="H73" s="526" t="s">
        <v>43</v>
      </c>
      <c r="I73" s="527">
        <v>0.0797</v>
      </c>
      <c r="J73" s="528">
        <v>39855</v>
      </c>
      <c r="K73" s="521">
        <v>5.65</v>
      </c>
      <c r="L73" s="522">
        <v>0.0886</v>
      </c>
      <c r="M73" s="523">
        <v>1532382.88</v>
      </c>
      <c r="N73" s="521">
        <v>122.22</v>
      </c>
      <c r="O73" s="523">
        <v>1872.88</v>
      </c>
      <c r="P73" s="522">
        <v>0.0039</v>
      </c>
      <c r="Q73" s="522">
        <v>3.90051886985071e-05</v>
      </c>
    </row>
    <row r="74" spans="1:256">
      <c r="B74" s="524" t="str">
        <v>צמודות למט"ח סה"כ</v>
      </c>
      <c r="C74" s="500"/>
      <c r="D74" s="500"/>
      <c r="E74" s="500"/>
      <c r="F74" s="500"/>
      <c r="G74" s="500"/>
      <c r="H74" s="500"/>
      <c r="J74" s="530"/>
      <c r="K74" s="517">
        <v>5.65</v>
      </c>
      <c r="L74" s="518">
        <v>0.0886</v>
      </c>
      <c r="M74" s="519"/>
      <c r="N74" s="517"/>
      <c r="O74" s="519">
        <v>1872.88</v>
      </c>
      <c r="P74" s="518"/>
      <c r="Q74" s="518">
        <v>3.90051886985071e-05</v>
      </c>
    </row>
    <row r="75" spans="1:256">
      <c r="B75" s="532"/>
      <c r="I75" s="533"/>
      <c r="K75" s="521"/>
      <c r="L75" s="522"/>
      <c r="M75" s="523"/>
      <c r="N75" s="521"/>
    </row>
    <row r="76" spans="1:256">
      <c r="B76" s="520" t="s">
        <v>100</v>
      </c>
      <c r="C76" s="500"/>
      <c r="D76" s="500"/>
      <c r="E76" s="500"/>
      <c r="F76" s="500"/>
      <c r="G76" s="500"/>
      <c r="H76" s="500"/>
      <c r="J76" s="530"/>
      <c r="K76" s="517">
        <v>4.72</v>
      </c>
      <c r="L76" s="518">
        <v>0.0444</v>
      </c>
      <c r="M76" s="519"/>
      <c r="N76" s="517"/>
      <c r="O76" s="519">
        <v>1738394.45</v>
      </c>
      <c r="P76" s="518"/>
      <c r="Q76" s="518">
        <v>0.0362043502812179</v>
      </c>
    </row>
    <row r="77" spans="1:256">
      <c r="B77" s="534"/>
      <c r="K77" s="521"/>
      <c r="L77" s="522"/>
      <c r="M77" s="523"/>
      <c r="N77" s="521"/>
    </row>
    <row r="78" spans="1:256">
      <c r="B78" s="516" t="s">
        <v>196</v>
      </c>
      <c r="C78" s="500"/>
      <c r="D78" s="500"/>
      <c r="E78" s="500"/>
      <c r="F78" s="500"/>
      <c r="G78" s="500"/>
      <c r="H78" s="500"/>
      <c r="I78" s="500"/>
      <c r="J78" s="530"/>
      <c r="K78" s="517">
        <v>4.72</v>
      </c>
      <c r="L78" s="518">
        <v>0.0444</v>
      </c>
      <c r="M78" s="519"/>
      <c r="N78" s="517"/>
      <c r="O78" s="519">
        <v>1738394.45</v>
      </c>
      <c r="P78" s="518"/>
      <c r="Q78" s="518">
        <v>0.0362043502812179</v>
      </c>
    </row>
    <row r="79" spans="1:256">
      <c r="B79" s="535"/>
      <c r="C79" s="536"/>
      <c r="D79" s="536"/>
      <c r="E79" s="536"/>
      <c r="F79" s="536"/>
      <c r="G79" s="536"/>
      <c r="H79" s="536"/>
      <c r="I79" s="536"/>
      <c r="J79" s="536"/>
      <c r="K79" s="537"/>
      <c r="L79" s="538"/>
      <c r="M79" s="539"/>
      <c r="N79" s="537"/>
      <c r="O79" s="536"/>
      <c r="P79" s="536"/>
      <c r="Q79" s="536"/>
    </row>
    <row r="114" spans="1:256">
      <c r="A114" s="500"/>
      <c r="T114" s="500"/>
      <c r="U114" s="500"/>
      <c r="V114" s="500"/>
      <c r="W114" s="500"/>
      <c r="X114" s="500"/>
      <c r="Y114" s="500"/>
      <c r="Z114" s="500"/>
      <c r="AA114" s="500"/>
      <c r="AB114" s="500"/>
      <c r="AC114" s="500"/>
      <c r="AD114" s="500"/>
      <c r="AE114" s="500"/>
      <c r="AF114" s="500"/>
      <c r="AG114" s="500"/>
      <c r="AH114" s="500"/>
      <c r="AI114" s="500"/>
      <c r="AJ114" s="500"/>
      <c r="AK114" s="500"/>
      <c r="AL114" s="500"/>
      <c r="AM114" s="500"/>
      <c r="AN114" s="500"/>
      <c r="AO114" s="500"/>
      <c r="AP114" s="500"/>
      <c r="AQ114" s="500"/>
      <c r="AR114" s="500"/>
      <c r="AS114" s="500"/>
      <c r="AT114" s="500"/>
      <c r="AU114" s="500"/>
      <c r="AV114" s="500"/>
      <c r="AW114" s="500"/>
      <c r="AX114" s="500"/>
      <c r="AY114" s="500"/>
      <c r="AZ114" s="500"/>
      <c r="BA114" s="500"/>
      <c r="BB114" s="500"/>
      <c r="BC114" s="500"/>
      <c r="BD114" s="500"/>
      <c r="BE114" s="500"/>
      <c r="BF114" s="500"/>
      <c r="BG114" s="500"/>
      <c r="BH114" s="500"/>
      <c r="BI114" s="500"/>
      <c r="BJ114" s="500"/>
      <c r="BK114" s="500"/>
      <c r="BL114" s="500"/>
      <c r="BM114" s="500"/>
      <c r="BN114" s="500"/>
      <c r="BO114" s="500"/>
      <c r="BP114" s="500"/>
      <c r="BQ114" s="500"/>
      <c r="BR114" s="500"/>
      <c r="BS114" s="500"/>
      <c r="BT114" s="500"/>
      <c r="BU114" s="500"/>
      <c r="BV114" s="500"/>
      <c r="BW114" s="500"/>
      <c r="BX114" s="500"/>
      <c r="BY114" s="500"/>
      <c r="BZ114" s="500"/>
      <c r="CA114" s="500"/>
      <c r="CB114" s="500"/>
      <c r="CC114" s="500"/>
      <c r="CD114" s="500"/>
      <c r="CE114" s="500"/>
      <c r="CF114" s="500"/>
      <c r="CG114" s="500"/>
      <c r="CH114" s="500"/>
      <c r="CI114" s="500"/>
      <c r="CJ114" s="500"/>
      <c r="CK114" s="500"/>
      <c r="CL114" s="500"/>
      <c r="CM114" s="500"/>
      <c r="CN114" s="500"/>
      <c r="CO114" s="500"/>
      <c r="CP114" s="500"/>
      <c r="CQ114" s="500"/>
      <c r="CR114" s="500"/>
      <c r="CS114" s="500"/>
      <c r="CT114" s="500"/>
      <c r="CU114" s="500"/>
      <c r="CV114" s="500"/>
      <c r="CW114" s="500"/>
      <c r="CX114" s="500"/>
      <c r="CY114" s="500"/>
      <c r="CZ114" s="500"/>
      <c r="DA114" s="500"/>
      <c r="DB114" s="500"/>
      <c r="DC114" s="500"/>
      <c r="DD114" s="500"/>
      <c r="DE114" s="500"/>
      <c r="DF114" s="500"/>
      <c r="DG114" s="500"/>
      <c r="DH114" s="500"/>
      <c r="DI114" s="500"/>
      <c r="DJ114" s="500"/>
      <c r="DK114" s="500"/>
      <c r="DL114" s="500"/>
      <c r="DM114" s="500"/>
      <c r="DN114" s="500"/>
      <c r="DO114" s="500"/>
      <c r="DP114" s="500"/>
      <c r="DQ114" s="500"/>
      <c r="DR114" s="500"/>
      <c r="DS114" s="500"/>
      <c r="DT114" s="500"/>
      <c r="DU114" s="500"/>
      <c r="DV114" s="500"/>
      <c r="DW114" s="500"/>
      <c r="DX114" s="500"/>
      <c r="DY114" s="500"/>
      <c r="DZ114" s="500"/>
      <c r="EA114" s="500"/>
      <c r="EB114" s="500"/>
      <c r="EC114" s="500"/>
      <c r="ED114" s="500"/>
      <c r="EE114" s="500"/>
      <c r="EF114" s="500"/>
      <c r="EG114" s="500"/>
      <c r="EH114" s="500"/>
      <c r="EI114" s="500"/>
      <c r="EJ114" s="500"/>
      <c r="EK114" s="500"/>
      <c r="EL114" s="500"/>
      <c r="EM114" s="500"/>
      <c r="EN114" s="500"/>
      <c r="EO114" s="500"/>
      <c r="EP114" s="500"/>
      <c r="EQ114" s="500"/>
      <c r="ER114" s="500"/>
      <c r="ES114" s="500"/>
      <c r="ET114" s="500"/>
      <c r="EU114" s="500"/>
      <c r="EV114" s="500"/>
      <c r="EW114" s="500"/>
      <c r="EX114" s="500"/>
      <c r="EY114" s="500"/>
      <c r="EZ114" s="500"/>
      <c r="FA114" s="500"/>
      <c r="FB114" s="500"/>
      <c r="FC114" s="500"/>
      <c r="FD114" s="500"/>
      <c r="FE114" s="500"/>
      <c r="FF114" s="500"/>
      <c r="FG114" s="500"/>
      <c r="FH114" s="500"/>
      <c r="FI114" s="500"/>
      <c r="FJ114" s="500"/>
      <c r="FK114" s="500"/>
      <c r="FL114" s="500"/>
      <c r="FM114" s="500"/>
      <c r="FN114" s="500"/>
      <c r="FO114" s="500"/>
      <c r="FP114" s="500"/>
      <c r="FQ114" s="500"/>
      <c r="FR114" s="500"/>
      <c r="FS114" s="500"/>
      <c r="FT114" s="500"/>
      <c r="FU114" s="500"/>
      <c r="FV114" s="500"/>
      <c r="FW114" s="500"/>
      <c r="FX114" s="500"/>
      <c r="FY114" s="500"/>
      <c r="FZ114" s="500"/>
      <c r="GA114" s="500"/>
      <c r="GB114" s="500"/>
      <c r="GC114" s="500"/>
      <c r="GD114" s="500"/>
      <c r="GE114" s="500"/>
      <c r="GF114" s="500"/>
      <c r="GG114" s="500"/>
      <c r="GH114" s="500"/>
      <c r="GI114" s="500"/>
      <c r="GJ114" s="500"/>
      <c r="GK114" s="500"/>
      <c r="GL114" s="500"/>
      <c r="GM114" s="500"/>
      <c r="GN114" s="500"/>
      <c r="GO114" s="500"/>
      <c r="GP114" s="500"/>
      <c r="GQ114" s="500"/>
      <c r="GR114" s="500"/>
      <c r="GS114" s="500"/>
      <c r="GT114" s="500"/>
      <c r="GU114" s="500"/>
      <c r="GV114" s="500"/>
      <c r="GW114" s="500"/>
      <c r="GX114" s="500"/>
      <c r="GY114" s="500"/>
      <c r="GZ114" s="500"/>
      <c r="HA114" s="500"/>
      <c r="HB114" s="500"/>
      <c r="HC114" s="500"/>
      <c r="HD114" s="500"/>
      <c r="HE114" s="500"/>
      <c r="HF114" s="500"/>
      <c r="HG114" s="500"/>
      <c r="HH114" s="500"/>
      <c r="HI114" s="500"/>
      <c r="HJ114" s="500"/>
      <c r="HK114" s="500"/>
      <c r="HL114" s="500"/>
      <c r="HM114" s="500"/>
      <c r="HN114" s="500"/>
      <c r="HO114" s="500"/>
      <c r="HP114" s="500"/>
      <c r="HQ114" s="500"/>
      <c r="HR114" s="500"/>
      <c r="HS114" s="500"/>
      <c r="HT114" s="500"/>
      <c r="HU114" s="500"/>
      <c r="HV114" s="500"/>
      <c r="HW114" s="500"/>
      <c r="HX114" s="500"/>
      <c r="HY114" s="500"/>
      <c r="HZ114" s="500"/>
      <c r="IA114" s="500"/>
      <c r="IB114" s="500"/>
      <c r="IC114" s="500"/>
      <c r="ID114" s="500"/>
      <c r="IE114" s="500"/>
      <c r="IF114" s="500"/>
      <c r="IG114" s="500"/>
      <c r="IH114" s="500"/>
      <c r="II114" s="500"/>
      <c r="IJ114" s="500"/>
      <c r="IK114" s="500"/>
      <c r="IL114" s="500"/>
      <c r="IM114" s="500"/>
      <c r="IN114" s="500"/>
      <c r="IO114" s="500"/>
      <c r="IP114" s="500"/>
      <c r="IQ114" s="500"/>
      <c r="IR114" s="500"/>
      <c r="IS114" s="500"/>
      <c r="IT114" s="500"/>
      <c r="IU114" s="500"/>
      <c r="IV114" s="500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51" right="0.51" top="0.75" bottom="0.75" header="0.31" footer="0.31"/>
  <pageSetup blackAndWhite="0" cellComments="none" draft="0" errors="displayed" orientation="landscape" pageOrder="downThenOver" paperSize="9" scale="100" useFirstPageNumber="0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67"/>
  <sheetViews>
    <sheetView topLeftCell="A10" workbookViewId="0" showGridLines="0" rightToLeft="1">
      <selection activeCell="J31" sqref="J31"/>
    </sheetView>
  </sheetViews>
  <sheetFormatPr defaultRowHeight="14.25"/>
  <cols>
    <col min="1" max="1" style="540" width="4.253365" customWidth="1"/>
    <col min="2" max="2" style="540" width="23.8154" customWidth="1"/>
    <col min="3" max="3" style="540" width="17.06512" customWidth="1"/>
    <col min="4" max="4" style="540" width="26.15733" customWidth="1"/>
    <col min="5" max="5" style="540" width="21.3357" customWidth="1"/>
    <col min="6" max="6" style="540" width="12.24349" customWidth="1"/>
    <col min="7" max="7" style="540" width="14.72319" customWidth="1"/>
    <col min="8" max="8" style="540" width="14.99871" customWidth="1"/>
    <col min="9" max="9" style="540" width="16.10079" customWidth="1"/>
    <col min="10" max="10" style="540" width="19.26929" customWidth="1"/>
    <col min="11" max="11" style="540" width="12.51901" customWidth="1"/>
    <col min="12" max="12" style="540" width="14.58542" customWidth="1"/>
    <col min="13" max="13" style="540" width="14.03438" customWidth="1"/>
    <col min="14" max="14" style="540" width="12.65677" customWidth="1"/>
    <col min="15" max="15" style="540" width="15.13647" customWidth="1"/>
    <col min="16" max="16" style="540" width="18.16721" customWidth="1"/>
    <col min="17" max="17" style="540" width="11.83021" customWidth="1"/>
    <col min="18" max="256" style="540"/>
  </cols>
  <sheetData>
    <row r="2" spans="1:256">
      <c r="B2" s="541" t="s">
        <v>27</v>
      </c>
      <c r="C2" s="541"/>
      <c r="D2" s="541"/>
      <c r="E2" s="541"/>
      <c r="F2" s="541"/>
      <c r="G2" s="541"/>
      <c r="H2" s="541"/>
      <c r="I2" s="541"/>
      <c r="J2" s="541"/>
      <c r="K2" s="541"/>
    </row>
    <row r="3" spans="1:256">
      <c r="B3" s="542" t="s">
        <v>28</v>
      </c>
      <c r="C3" s="542"/>
      <c r="D3" s="542"/>
      <c r="E3" s="542"/>
      <c r="F3" s="542"/>
      <c r="G3" s="542"/>
      <c r="H3" s="542"/>
      <c r="I3" s="542"/>
      <c r="J3" s="542"/>
      <c r="K3" s="542"/>
    </row>
    <row r="4" spans="1:256">
      <c r="B4" s="542" t="s">
        <v>1</v>
      </c>
      <c r="C4" s="542"/>
      <c r="D4" s="542"/>
      <c r="E4" s="542"/>
      <c r="F4" s="542"/>
      <c r="G4" s="542"/>
      <c r="H4" s="542"/>
      <c r="I4" s="542"/>
      <c r="J4" s="542"/>
      <c r="K4" s="542"/>
    </row>
    <row r="5" spans="1:256">
      <c r="B5" s="543" t="s">
        <v>29</v>
      </c>
    </row>
    <row r="6" spans="1:256">
      <c r="B6" s="544" t="s">
        <v>30</v>
      </c>
      <c r="C6" s="545">
        <v>41547</v>
      </c>
      <c r="E6" s="546" t="s">
        <v>15</v>
      </c>
    </row>
    <row r="7" spans="1:256">
      <c r="B7" s="544" t="s">
        <v>31</v>
      </c>
      <c r="C7" s="547" t="s">
        <v>32</v>
      </c>
      <c r="E7" s="546" t="s">
        <v>8</v>
      </c>
    </row>
    <row r="8" spans="1:256">
      <c r="B8" s="544" t="s">
        <v>33</v>
      </c>
      <c r="C8" s="547" t="s">
        <v>34</v>
      </c>
    </row>
    <row r="9" spans="1:256">
      <c r="B9" s="544" t="s">
        <v>35</v>
      </c>
      <c r="C9" s="547" t="s">
        <v>36</v>
      </c>
    </row>
    <row r="10" spans="1:256">
      <c r="B10" s="544" t="s">
        <v>37</v>
      </c>
      <c r="C10" s="547" t="s">
        <v>38</v>
      </c>
    </row>
    <row r="11" spans="1:256">
      <c r="C11" s="548"/>
      <c r="D11" s="548"/>
      <c r="E11" s="548"/>
      <c r="F11" s="548"/>
      <c r="G11" s="548"/>
      <c r="H11" s="548"/>
      <c r="I11" s="548"/>
      <c r="J11" s="548"/>
      <c r="K11" s="548"/>
    </row>
    <row r="12" spans="1:256">
      <c r="A12" s="549"/>
      <c r="B12" s="550" t="s">
        <v>2</v>
      </c>
      <c r="C12" s="551" t="s">
        <v>283</v>
      </c>
      <c r="D12" s="552" t="s">
        <v>106</v>
      </c>
      <c r="E12" s="552" t="s">
        <v>52</v>
      </c>
      <c r="F12" s="553" t="s">
        <v>285</v>
      </c>
      <c r="G12" s="551" t="s">
        <v>88</v>
      </c>
      <c r="H12" s="551" t="s">
        <v>89</v>
      </c>
      <c r="I12" s="551" t="s">
        <v>90</v>
      </c>
      <c r="J12" s="551" t="s">
        <v>91</v>
      </c>
      <c r="K12" s="551" t="s">
        <v>40</v>
      </c>
      <c r="L12" s="549"/>
      <c r="M12" s="549"/>
      <c r="N12" s="549"/>
      <c r="O12" s="549"/>
      <c r="P12" s="549"/>
      <c r="Q12" s="549"/>
      <c r="R12" s="549"/>
      <c r="S12" s="549"/>
      <c r="T12" s="549"/>
      <c r="U12" s="549"/>
      <c r="V12" s="549"/>
      <c r="W12" s="549"/>
      <c r="X12" s="549"/>
      <c r="Y12" s="549"/>
      <c r="Z12" s="549"/>
      <c r="AA12" s="549"/>
      <c r="AB12" s="549"/>
      <c r="AC12" s="549"/>
      <c r="AD12" s="549"/>
      <c r="AE12" s="549"/>
      <c r="AF12" s="549"/>
      <c r="AG12" s="549"/>
      <c r="AH12" s="549"/>
      <c r="AI12" s="549"/>
      <c r="AJ12" s="549"/>
      <c r="AK12" s="549"/>
      <c r="AL12" s="549"/>
      <c r="AM12" s="549"/>
      <c r="AN12" s="549"/>
      <c r="AO12" s="549"/>
      <c r="AP12" s="549"/>
      <c r="AQ12" s="549"/>
      <c r="AR12" s="549"/>
      <c r="AS12" s="549"/>
      <c r="AT12" s="549"/>
      <c r="AU12" s="549"/>
      <c r="AV12" s="549"/>
      <c r="AW12" s="549"/>
      <c r="AX12" s="549"/>
      <c r="AY12" s="549"/>
      <c r="AZ12" s="549"/>
      <c r="BA12" s="549"/>
      <c r="BB12" s="549"/>
      <c r="BC12" s="549"/>
      <c r="BD12" s="549"/>
      <c r="BE12" s="549"/>
      <c r="BF12" s="549"/>
      <c r="BG12" s="549"/>
      <c r="BH12" s="549"/>
      <c r="BI12" s="549"/>
      <c r="BJ12" s="549"/>
      <c r="BK12" s="549"/>
      <c r="BL12" s="549"/>
      <c r="BM12" s="549"/>
      <c r="BN12" s="549"/>
      <c r="BO12" s="549"/>
      <c r="BP12" s="549"/>
      <c r="BQ12" s="549"/>
      <c r="BR12" s="549"/>
      <c r="BS12" s="549"/>
      <c r="BT12" s="549"/>
      <c r="BU12" s="549"/>
      <c r="BV12" s="549"/>
      <c r="BW12" s="549"/>
      <c r="BX12" s="549"/>
      <c r="BY12" s="549"/>
      <c r="BZ12" s="549"/>
      <c r="CA12" s="549"/>
      <c r="CB12" s="549"/>
      <c r="CC12" s="549"/>
      <c r="CD12" s="549"/>
      <c r="CE12" s="549"/>
      <c r="CF12" s="549"/>
      <c r="CG12" s="549"/>
      <c r="CH12" s="549"/>
      <c r="CI12" s="549"/>
      <c r="CJ12" s="549"/>
      <c r="CK12" s="549"/>
      <c r="CL12" s="549"/>
      <c r="CM12" s="549"/>
      <c r="CN12" s="549"/>
      <c r="CO12" s="549"/>
      <c r="CP12" s="549"/>
      <c r="CQ12" s="549"/>
      <c r="CR12" s="549"/>
      <c r="CS12" s="549"/>
      <c r="CT12" s="549"/>
      <c r="CU12" s="549"/>
      <c r="CV12" s="549"/>
      <c r="CW12" s="549"/>
      <c r="CX12" s="549"/>
      <c r="CY12" s="549"/>
      <c r="CZ12" s="549"/>
      <c r="DA12" s="549"/>
      <c r="DB12" s="549"/>
      <c r="DC12" s="549"/>
      <c r="DD12" s="549"/>
      <c r="DE12" s="549"/>
      <c r="DF12" s="549"/>
      <c r="DG12" s="549"/>
      <c r="DH12" s="549"/>
      <c r="DI12" s="549"/>
      <c r="DJ12" s="549"/>
      <c r="DK12" s="549"/>
      <c r="DL12" s="549"/>
      <c r="DM12" s="549"/>
      <c r="DN12" s="549"/>
      <c r="DO12" s="549"/>
      <c r="DP12" s="549"/>
      <c r="DQ12" s="549"/>
      <c r="DR12" s="549"/>
      <c r="DS12" s="549"/>
      <c r="DT12" s="549"/>
      <c r="DU12" s="549"/>
      <c r="DV12" s="549"/>
      <c r="DW12" s="549"/>
      <c r="DX12" s="549"/>
      <c r="DY12" s="549"/>
      <c r="DZ12" s="549"/>
      <c r="EA12" s="549"/>
      <c r="EB12" s="549"/>
      <c r="EC12" s="549"/>
      <c r="ED12" s="549"/>
      <c r="EE12" s="549"/>
      <c r="EF12" s="549"/>
      <c r="EG12" s="549"/>
      <c r="EH12" s="549"/>
      <c r="EI12" s="549"/>
      <c r="EJ12" s="549"/>
      <c r="EK12" s="549"/>
      <c r="EL12" s="549"/>
      <c r="EM12" s="549"/>
      <c r="EN12" s="549"/>
      <c r="EO12" s="549"/>
      <c r="EP12" s="549"/>
      <c r="EQ12" s="549"/>
      <c r="ER12" s="549"/>
      <c r="ES12" s="549"/>
      <c r="ET12" s="549"/>
      <c r="EU12" s="549"/>
      <c r="EV12" s="549"/>
      <c r="EW12" s="549"/>
      <c r="EX12" s="549"/>
      <c r="EY12" s="549"/>
      <c r="EZ12" s="549"/>
      <c r="FA12" s="549"/>
      <c r="FB12" s="549"/>
      <c r="FC12" s="549"/>
      <c r="FD12" s="549"/>
      <c r="FE12" s="549"/>
      <c r="FF12" s="549"/>
      <c r="FG12" s="549"/>
      <c r="FH12" s="549"/>
      <c r="FI12" s="549"/>
      <c r="FJ12" s="549"/>
      <c r="FK12" s="549"/>
      <c r="FL12" s="549"/>
      <c r="FM12" s="549"/>
      <c r="FN12" s="549"/>
      <c r="FO12" s="549"/>
      <c r="FP12" s="549"/>
      <c r="FQ12" s="549"/>
      <c r="FR12" s="549"/>
      <c r="FS12" s="549"/>
      <c r="FT12" s="549"/>
      <c r="FU12" s="549"/>
      <c r="FV12" s="549"/>
      <c r="FW12" s="549"/>
      <c r="FX12" s="549"/>
      <c r="FY12" s="549"/>
      <c r="FZ12" s="549"/>
      <c r="GA12" s="549"/>
      <c r="GB12" s="549"/>
      <c r="GC12" s="549"/>
      <c r="GD12" s="549"/>
      <c r="GE12" s="549"/>
      <c r="GF12" s="549"/>
      <c r="GG12" s="549"/>
      <c r="GH12" s="549"/>
      <c r="GI12" s="549"/>
      <c r="GJ12" s="549"/>
      <c r="GK12" s="549"/>
      <c r="GL12" s="549"/>
      <c r="GM12" s="549"/>
      <c r="GN12" s="549"/>
      <c r="GO12" s="549"/>
      <c r="GP12" s="549"/>
      <c r="GQ12" s="549"/>
      <c r="GR12" s="549"/>
      <c r="GS12" s="549"/>
      <c r="GT12" s="549"/>
      <c r="GU12" s="549"/>
      <c r="GV12" s="549"/>
      <c r="GW12" s="549"/>
      <c r="GX12" s="549"/>
      <c r="GY12" s="549"/>
      <c r="GZ12" s="549"/>
      <c r="HA12" s="549"/>
      <c r="HB12" s="549"/>
      <c r="HC12" s="549"/>
      <c r="HD12" s="549"/>
      <c r="HE12" s="549"/>
      <c r="HF12" s="549"/>
      <c r="HG12" s="549"/>
      <c r="HH12" s="549"/>
      <c r="HI12" s="549"/>
      <c r="HJ12" s="549"/>
      <c r="HK12" s="549"/>
      <c r="HL12" s="549"/>
      <c r="HM12" s="549"/>
      <c r="HN12" s="549"/>
      <c r="HO12" s="549"/>
      <c r="HP12" s="549"/>
      <c r="HQ12" s="549"/>
      <c r="HR12" s="549"/>
      <c r="HS12" s="549"/>
      <c r="HT12" s="549"/>
      <c r="HU12" s="549"/>
      <c r="HV12" s="549"/>
      <c r="HW12" s="549"/>
      <c r="HX12" s="549"/>
      <c r="HY12" s="549"/>
      <c r="HZ12" s="549"/>
      <c r="IA12" s="549"/>
      <c r="IB12" s="549"/>
      <c r="IC12" s="549"/>
      <c r="ID12" s="549"/>
      <c r="IE12" s="549"/>
      <c r="IF12" s="549"/>
      <c r="IG12" s="549"/>
      <c r="IH12" s="549"/>
      <c r="II12" s="549"/>
      <c r="IJ12" s="549"/>
      <c r="IK12" s="549"/>
      <c r="IL12" s="549"/>
      <c r="IM12" s="549"/>
      <c r="IN12" s="549"/>
      <c r="IO12" s="549"/>
      <c r="IP12" s="549"/>
      <c r="IQ12" s="549"/>
      <c r="IR12" s="549"/>
      <c r="IS12" s="549"/>
      <c r="IT12" s="549"/>
      <c r="IU12" s="549"/>
      <c r="IV12" s="549"/>
    </row>
    <row r="13" spans="1:256">
      <c r="B13" s="554" t="s">
        <v>15</v>
      </c>
      <c r="C13" s="555"/>
      <c r="D13" s="555"/>
      <c r="E13" s="555"/>
      <c r="F13" s="555"/>
      <c r="G13" s="556"/>
      <c r="H13" s="557"/>
      <c r="I13" s="555"/>
      <c r="J13" s="555"/>
      <c r="K13" s="555"/>
    </row>
    <row r="14" spans="1:256">
      <c r="B14" s="558" t="s">
        <v>8</v>
      </c>
      <c r="C14" s="546"/>
      <c r="D14" s="546"/>
      <c r="E14" s="546"/>
      <c r="F14" s="546"/>
      <c r="G14" s="559"/>
      <c r="H14" s="560"/>
      <c r="I14" s="546"/>
      <c r="J14" s="546"/>
      <c r="K14" s="546"/>
    </row>
    <row r="15" spans="1:256">
      <c r="A15" s="546"/>
      <c r="B15" s="561" t="s">
        <v>92</v>
      </c>
      <c r="C15" s="546"/>
      <c r="D15" s="546"/>
      <c r="E15" s="546"/>
      <c r="G15" s="562"/>
      <c r="H15" s="563"/>
      <c r="M15" s="546"/>
      <c r="N15" s="546"/>
      <c r="O15" s="546"/>
      <c r="P15" s="546"/>
      <c r="Q15" s="546"/>
      <c r="R15" s="546"/>
      <c r="S15" s="546"/>
      <c r="T15" s="546"/>
      <c r="U15" s="546"/>
      <c r="V15" s="546"/>
      <c r="W15" s="546"/>
      <c r="X15" s="546"/>
      <c r="Y15" s="546"/>
      <c r="Z15" s="546"/>
      <c r="AA15" s="546"/>
      <c r="AB15" s="546"/>
      <c r="AC15" s="546"/>
      <c r="AD15" s="546"/>
      <c r="AE15" s="546"/>
      <c r="AF15" s="546"/>
      <c r="AG15" s="546"/>
      <c r="AH15" s="546"/>
      <c r="AI15" s="546"/>
      <c r="AJ15" s="546"/>
      <c r="AK15" s="546"/>
      <c r="AL15" s="546"/>
      <c r="AM15" s="546"/>
      <c r="AN15" s="546"/>
      <c r="AO15" s="546"/>
      <c r="AP15" s="546"/>
      <c r="AQ15" s="546"/>
      <c r="AR15" s="546"/>
      <c r="AS15" s="546"/>
      <c r="AT15" s="546"/>
      <c r="AU15" s="546"/>
      <c r="AV15" s="546"/>
      <c r="AW15" s="546"/>
      <c r="AX15" s="546"/>
      <c r="AY15" s="546"/>
      <c r="AZ15" s="546"/>
      <c r="BA15" s="546"/>
      <c r="BB15" s="546"/>
      <c r="BC15" s="546"/>
      <c r="BD15" s="546"/>
      <c r="BE15" s="546"/>
      <c r="BF15" s="546"/>
      <c r="BG15" s="546"/>
      <c r="BH15" s="546"/>
      <c r="BI15" s="546"/>
      <c r="BJ15" s="546"/>
      <c r="BK15" s="546"/>
      <c r="BL15" s="546"/>
      <c r="BM15" s="546"/>
      <c r="BN15" s="546"/>
      <c r="BO15" s="546"/>
      <c r="BP15" s="546"/>
      <c r="BQ15" s="546"/>
      <c r="BR15" s="546"/>
      <c r="BS15" s="546"/>
      <c r="BT15" s="546"/>
      <c r="BU15" s="546"/>
      <c r="BV15" s="546"/>
      <c r="BW15" s="546"/>
      <c r="BX15" s="546"/>
      <c r="BY15" s="546"/>
      <c r="BZ15" s="546"/>
      <c r="CA15" s="546"/>
      <c r="CB15" s="546"/>
      <c r="CC15" s="546"/>
      <c r="CD15" s="546"/>
      <c r="CE15" s="546"/>
      <c r="CF15" s="546"/>
      <c r="CG15" s="546"/>
      <c r="CH15" s="546"/>
      <c r="CI15" s="546"/>
      <c r="CJ15" s="546"/>
      <c r="CK15" s="546"/>
      <c r="CL15" s="546"/>
      <c r="CM15" s="546"/>
      <c r="CN15" s="546"/>
      <c r="CO15" s="546"/>
      <c r="CP15" s="546"/>
      <c r="CQ15" s="546"/>
      <c r="CR15" s="546"/>
      <c r="CS15" s="546"/>
      <c r="CT15" s="546"/>
      <c r="CU15" s="546"/>
      <c r="CV15" s="546"/>
      <c r="CW15" s="546"/>
      <c r="CX15" s="546"/>
      <c r="CY15" s="546"/>
      <c r="CZ15" s="546"/>
      <c r="DA15" s="546"/>
      <c r="DB15" s="546"/>
      <c r="DC15" s="546"/>
      <c r="DD15" s="546"/>
      <c r="DE15" s="546"/>
      <c r="DF15" s="546"/>
      <c r="DG15" s="546"/>
      <c r="DH15" s="546"/>
      <c r="DI15" s="546"/>
      <c r="DJ15" s="546"/>
      <c r="DK15" s="546"/>
      <c r="DL15" s="546"/>
      <c r="DM15" s="546"/>
      <c r="DN15" s="546"/>
      <c r="DO15" s="546"/>
      <c r="DP15" s="546"/>
      <c r="DQ15" s="546"/>
      <c r="DR15" s="546"/>
      <c r="DS15" s="546"/>
      <c r="DT15" s="546"/>
      <c r="DU15" s="546"/>
      <c r="DV15" s="546"/>
      <c r="DW15" s="546"/>
      <c r="DX15" s="546"/>
      <c r="DY15" s="546"/>
      <c r="DZ15" s="546"/>
      <c r="EA15" s="546"/>
      <c r="EB15" s="546"/>
      <c r="EC15" s="546"/>
      <c r="ED15" s="546"/>
      <c r="EE15" s="546"/>
      <c r="EF15" s="546"/>
      <c r="EG15" s="546"/>
      <c r="EH15" s="546"/>
      <c r="EI15" s="546"/>
      <c r="EJ15" s="546"/>
      <c r="EK15" s="546"/>
      <c r="EL15" s="546"/>
      <c r="EM15" s="546"/>
      <c r="EN15" s="546"/>
      <c r="EO15" s="546"/>
      <c r="EP15" s="546"/>
      <c r="EQ15" s="546"/>
      <c r="ER15" s="546"/>
      <c r="ES15" s="546"/>
      <c r="ET15" s="546"/>
      <c r="EU15" s="546"/>
      <c r="EV15" s="546"/>
      <c r="EW15" s="546"/>
      <c r="EX15" s="546"/>
      <c r="EY15" s="546"/>
      <c r="EZ15" s="546"/>
      <c r="FA15" s="546"/>
      <c r="FB15" s="546"/>
      <c r="FC15" s="546"/>
      <c r="FD15" s="546"/>
      <c r="FE15" s="546"/>
      <c r="FF15" s="546"/>
      <c r="FG15" s="546"/>
      <c r="FH15" s="546"/>
      <c r="FI15" s="546"/>
      <c r="FJ15" s="546"/>
      <c r="FK15" s="546"/>
      <c r="FL15" s="546"/>
      <c r="FM15" s="546"/>
      <c r="FN15" s="546"/>
      <c r="FO15" s="546"/>
      <c r="FP15" s="546"/>
      <c r="FQ15" s="546"/>
      <c r="FR15" s="546"/>
      <c r="FS15" s="546"/>
      <c r="FT15" s="546"/>
      <c r="FU15" s="546"/>
      <c r="FV15" s="546"/>
      <c r="FW15" s="546"/>
      <c r="FX15" s="546"/>
      <c r="FY15" s="546"/>
      <c r="FZ15" s="546"/>
      <c r="GA15" s="546"/>
      <c r="GB15" s="546"/>
      <c r="GC15" s="546"/>
      <c r="GD15" s="546"/>
      <c r="GE15" s="546"/>
      <c r="GF15" s="546"/>
      <c r="GG15" s="546"/>
      <c r="GH15" s="546"/>
      <c r="GI15" s="546"/>
      <c r="GJ15" s="546"/>
      <c r="GK15" s="546"/>
      <c r="GL15" s="546"/>
      <c r="GM15" s="546"/>
      <c r="GN15" s="546"/>
      <c r="GO15" s="546"/>
      <c r="GP15" s="546"/>
      <c r="GQ15" s="546"/>
      <c r="GR15" s="546"/>
      <c r="GS15" s="546"/>
      <c r="GT15" s="546"/>
      <c r="GU15" s="546"/>
      <c r="GV15" s="546"/>
      <c r="GW15" s="546"/>
      <c r="GX15" s="546"/>
      <c r="GY15" s="546"/>
      <c r="GZ15" s="546"/>
      <c r="HA15" s="546"/>
      <c r="HB15" s="546"/>
      <c r="HC15" s="546"/>
      <c r="HD15" s="546"/>
      <c r="HE15" s="546"/>
      <c r="HF15" s="546"/>
      <c r="HG15" s="546"/>
      <c r="HH15" s="546"/>
      <c r="HI15" s="546"/>
      <c r="HJ15" s="546"/>
      <c r="HK15" s="546"/>
      <c r="HL15" s="546"/>
      <c r="HM15" s="546"/>
      <c r="HN15" s="546"/>
      <c r="HO15" s="546"/>
      <c r="HP15" s="546"/>
      <c r="HQ15" s="546"/>
      <c r="HR15" s="546"/>
      <c r="HS15" s="546"/>
      <c r="HT15" s="546"/>
      <c r="HU15" s="546"/>
      <c r="HV15" s="546"/>
      <c r="HW15" s="546"/>
      <c r="HX15" s="546"/>
      <c r="HY15" s="546"/>
      <c r="HZ15" s="546"/>
      <c r="IA15" s="546"/>
      <c r="IB15" s="546"/>
      <c r="IC15" s="546"/>
      <c r="ID15" s="546"/>
      <c r="IE15" s="546"/>
      <c r="IF15" s="546"/>
      <c r="IG15" s="546"/>
      <c r="IH15" s="546"/>
      <c r="II15" s="546"/>
      <c r="IJ15" s="546"/>
      <c r="IK15" s="546"/>
      <c r="IL15" s="546"/>
      <c r="IM15" s="546"/>
      <c r="IN15" s="546"/>
      <c r="IO15" s="546"/>
      <c r="IP15" s="546"/>
      <c r="IQ15" s="546"/>
      <c r="IR15" s="546"/>
      <c r="IS15" s="546"/>
      <c r="IT15" s="546"/>
      <c r="IU15" s="546"/>
      <c r="IV15" s="546"/>
    </row>
    <row r="16" spans="1:256">
      <c r="B16" s="564" t="str">
        <v>גורם 12</v>
      </c>
      <c r="C16" s="565">
        <v>8550</v>
      </c>
      <c r="D16" s="565" t="str">
        <v>שירותים פיננסים</v>
      </c>
      <c r="E16" s="565" t="s">
        <v>96</v>
      </c>
      <c r="F16" s="566">
        <v>39674</v>
      </c>
      <c r="G16" s="562">
        <v>12885326.51</v>
      </c>
      <c r="H16" s="563">
        <v>59.63</v>
      </c>
      <c r="I16" s="562">
        <v>7683.6</v>
      </c>
      <c r="J16" s="567">
        <v>0.1794</v>
      </c>
      <c r="K16" s="567">
        <v>0.0002</v>
      </c>
    </row>
    <row r="17" spans="1:256">
      <c r="B17" s="564" t="str">
        <v>גורם 25</v>
      </c>
      <c r="C17" s="565">
        <v>30000</v>
      </c>
      <c r="D17" s="565" t="s">
        <v>259</v>
      </c>
      <c r="E17" s="565" t="s">
        <v>96</v>
      </c>
      <c r="F17" s="566">
        <v>40755</v>
      </c>
      <c r="G17" s="562">
        <v>46168.9</v>
      </c>
      <c r="H17" s="563">
        <v>0</v>
      </c>
      <c r="I17" s="562">
        <v>0</v>
      </c>
      <c r="J17" s="567">
        <v>0.0534</v>
      </c>
      <c r="K17" s="567">
        <v>0</v>
      </c>
    </row>
    <row r="18" spans="1:256">
      <c r="B18" s="564" t="str">
        <v>גורם 7</v>
      </c>
      <c r="C18" s="565">
        <v>40040</v>
      </c>
      <c r="D18" s="565" t="str">
        <v>תיירות</v>
      </c>
      <c r="E18" s="565" t="s">
        <v>96</v>
      </c>
      <c r="F18" s="566">
        <v>39397</v>
      </c>
      <c r="G18" s="562">
        <v>2170.38</v>
      </c>
      <c r="H18" s="563">
        <v>721383947.7</v>
      </c>
      <c r="I18" s="562">
        <v>156567.5</v>
      </c>
      <c r="J18" s="567">
        <v>0.1703</v>
      </c>
      <c r="K18" s="567">
        <v>0.0033</v>
      </c>
      <c r="N18" s="568"/>
    </row>
    <row r="19" spans="1:256">
      <c r="A19" s="546"/>
      <c r="B19" s="569" t="str">
        <v>גורם 13</v>
      </c>
      <c r="C19" s="565">
        <v>40050</v>
      </c>
      <c r="D19" s="565" t="s">
        <v>120</v>
      </c>
      <c r="E19" s="565" t="s">
        <v>96</v>
      </c>
      <c r="F19" s="566">
        <v>40178</v>
      </c>
      <c r="G19" s="562">
        <v>31581264.3765915</v>
      </c>
      <c r="H19" s="563">
        <v>143.6894</v>
      </c>
      <c r="I19" s="562">
        <v>45378.8977101495</v>
      </c>
      <c r="J19" s="567">
        <v>0.323162774241871</v>
      </c>
      <c r="K19" s="567">
        <v>0.000945196977865795</v>
      </c>
      <c r="M19" s="546"/>
      <c r="N19" s="568"/>
      <c r="O19" s="546"/>
      <c r="P19" s="546"/>
      <c r="Q19" s="546"/>
      <c r="R19" s="546"/>
      <c r="S19" s="546"/>
      <c r="T19" s="546"/>
      <c r="U19" s="546"/>
      <c r="V19" s="546"/>
      <c r="W19" s="546"/>
      <c r="X19" s="546"/>
      <c r="Y19" s="546"/>
      <c r="Z19" s="546"/>
      <c r="AA19" s="546"/>
      <c r="AB19" s="546"/>
      <c r="AC19" s="546"/>
      <c r="AD19" s="546"/>
      <c r="AE19" s="546"/>
      <c r="AF19" s="546"/>
      <c r="AG19" s="546"/>
      <c r="AH19" s="546"/>
      <c r="AI19" s="546"/>
      <c r="AJ19" s="546"/>
      <c r="AK19" s="546"/>
      <c r="AL19" s="546"/>
      <c r="AM19" s="546"/>
      <c r="AN19" s="546"/>
      <c r="AO19" s="546"/>
      <c r="AP19" s="546"/>
      <c r="AQ19" s="546"/>
      <c r="AR19" s="546"/>
      <c r="AS19" s="546"/>
      <c r="AT19" s="546"/>
      <c r="AU19" s="546"/>
      <c r="AV19" s="546"/>
      <c r="AW19" s="546"/>
      <c r="AX19" s="546"/>
      <c r="AY19" s="546"/>
      <c r="AZ19" s="546"/>
      <c r="BA19" s="546"/>
      <c r="BB19" s="546"/>
      <c r="BC19" s="546"/>
      <c r="BD19" s="546"/>
      <c r="BE19" s="546"/>
      <c r="BF19" s="546"/>
      <c r="BG19" s="546"/>
      <c r="BH19" s="546"/>
      <c r="BI19" s="546"/>
      <c r="BJ19" s="546"/>
      <c r="BK19" s="546"/>
      <c r="BL19" s="546"/>
      <c r="BM19" s="546"/>
      <c r="BN19" s="546"/>
      <c r="BO19" s="546"/>
      <c r="BP19" s="546"/>
      <c r="BQ19" s="546"/>
      <c r="BR19" s="546"/>
      <c r="BS19" s="546"/>
      <c r="BT19" s="546"/>
      <c r="BU19" s="546"/>
      <c r="BV19" s="546"/>
      <c r="BW19" s="546"/>
      <c r="BX19" s="546"/>
      <c r="BY19" s="546"/>
      <c r="BZ19" s="546"/>
      <c r="CA19" s="546"/>
      <c r="CB19" s="546"/>
      <c r="CC19" s="546"/>
      <c r="CD19" s="546"/>
      <c r="CE19" s="546"/>
      <c r="CF19" s="546"/>
      <c r="CG19" s="546"/>
      <c r="CH19" s="546"/>
      <c r="CI19" s="546"/>
      <c r="CJ19" s="546"/>
      <c r="CK19" s="546"/>
      <c r="CL19" s="546"/>
      <c r="CM19" s="546"/>
      <c r="CN19" s="546"/>
      <c r="CO19" s="546"/>
      <c r="CP19" s="546"/>
      <c r="CQ19" s="546"/>
      <c r="CR19" s="546"/>
      <c r="CS19" s="546"/>
      <c r="CT19" s="546"/>
      <c r="CU19" s="546"/>
      <c r="CV19" s="546"/>
      <c r="CW19" s="546"/>
      <c r="CX19" s="546"/>
      <c r="CY19" s="546"/>
      <c r="CZ19" s="546"/>
      <c r="DA19" s="546"/>
      <c r="DB19" s="546"/>
      <c r="DC19" s="546"/>
      <c r="DD19" s="546"/>
      <c r="DE19" s="546"/>
      <c r="DF19" s="546"/>
      <c r="DG19" s="546"/>
      <c r="DH19" s="546"/>
      <c r="DI19" s="546"/>
      <c r="DJ19" s="546"/>
      <c r="DK19" s="546"/>
      <c r="DL19" s="546"/>
      <c r="DM19" s="546"/>
      <c r="DN19" s="546"/>
      <c r="DO19" s="546"/>
      <c r="DP19" s="546"/>
      <c r="DQ19" s="546"/>
      <c r="DR19" s="546"/>
      <c r="DS19" s="546"/>
      <c r="DT19" s="546"/>
      <c r="DU19" s="546"/>
      <c r="DV19" s="546"/>
      <c r="DW19" s="546"/>
      <c r="DX19" s="546"/>
      <c r="DY19" s="546"/>
      <c r="DZ19" s="546"/>
      <c r="EA19" s="546"/>
      <c r="EB19" s="546"/>
      <c r="EC19" s="546"/>
      <c r="ED19" s="546"/>
      <c r="EE19" s="546"/>
      <c r="EF19" s="546"/>
      <c r="EG19" s="546"/>
      <c r="EH19" s="546"/>
      <c r="EI19" s="546"/>
      <c r="EJ19" s="546"/>
      <c r="EK19" s="546"/>
      <c r="EL19" s="546"/>
      <c r="EM19" s="546"/>
      <c r="EN19" s="546"/>
      <c r="EO19" s="546"/>
      <c r="EP19" s="546"/>
      <c r="EQ19" s="546"/>
      <c r="ER19" s="546"/>
      <c r="ES19" s="546"/>
      <c r="ET19" s="546"/>
      <c r="EU19" s="546"/>
      <c r="EV19" s="546"/>
      <c r="EW19" s="546"/>
      <c r="EX19" s="546"/>
      <c r="EY19" s="546"/>
      <c r="EZ19" s="546"/>
      <c r="FA19" s="546"/>
      <c r="FB19" s="546"/>
      <c r="FC19" s="546"/>
      <c r="FD19" s="546"/>
      <c r="FE19" s="546"/>
      <c r="FF19" s="546"/>
      <c r="FG19" s="546"/>
      <c r="FH19" s="546"/>
      <c r="FI19" s="546"/>
      <c r="FJ19" s="546"/>
      <c r="FK19" s="546"/>
      <c r="FL19" s="546"/>
      <c r="FM19" s="546"/>
      <c r="FN19" s="546"/>
      <c r="FO19" s="546"/>
      <c r="FP19" s="546"/>
      <c r="FQ19" s="546"/>
      <c r="FR19" s="546"/>
      <c r="FS19" s="546"/>
      <c r="FT19" s="546"/>
      <c r="FU19" s="546"/>
      <c r="FV19" s="546"/>
      <c r="FW19" s="546"/>
      <c r="FX19" s="546"/>
      <c r="FY19" s="546"/>
      <c r="FZ19" s="546"/>
      <c r="GA19" s="546"/>
      <c r="GB19" s="546"/>
      <c r="GC19" s="546"/>
      <c r="GD19" s="546"/>
      <c r="GE19" s="546"/>
      <c r="GF19" s="546"/>
      <c r="GG19" s="546"/>
      <c r="GH19" s="546"/>
      <c r="GI19" s="546"/>
      <c r="GJ19" s="546"/>
      <c r="GK19" s="546"/>
      <c r="GL19" s="546"/>
      <c r="GM19" s="546"/>
      <c r="GN19" s="546"/>
      <c r="GO19" s="546"/>
      <c r="GP19" s="546"/>
      <c r="GQ19" s="546"/>
      <c r="GR19" s="546"/>
      <c r="GS19" s="546"/>
      <c r="GT19" s="546"/>
      <c r="GU19" s="546"/>
      <c r="GV19" s="546"/>
      <c r="GW19" s="546"/>
      <c r="GX19" s="546"/>
      <c r="GY19" s="546"/>
      <c r="GZ19" s="546"/>
      <c r="HA19" s="546"/>
      <c r="HB19" s="546"/>
      <c r="HC19" s="546"/>
      <c r="HD19" s="546"/>
      <c r="HE19" s="546"/>
      <c r="HF19" s="546"/>
      <c r="HG19" s="546"/>
      <c r="HH19" s="546"/>
      <c r="HI19" s="546"/>
      <c r="HJ19" s="546"/>
      <c r="HK19" s="546"/>
      <c r="HL19" s="546"/>
      <c r="HM19" s="546"/>
      <c r="HN19" s="546"/>
      <c r="HO19" s="546"/>
      <c r="HP19" s="546"/>
      <c r="HQ19" s="546"/>
      <c r="HR19" s="546"/>
      <c r="HS19" s="546"/>
      <c r="HT19" s="546"/>
      <c r="HU19" s="546"/>
      <c r="HV19" s="546"/>
      <c r="HW19" s="546"/>
      <c r="HX19" s="546"/>
      <c r="HY19" s="546"/>
      <c r="HZ19" s="546"/>
      <c r="IA19" s="546"/>
      <c r="IB19" s="546"/>
      <c r="IC19" s="546"/>
      <c r="ID19" s="546"/>
      <c r="IE19" s="546"/>
      <c r="IF19" s="546"/>
      <c r="IG19" s="546"/>
      <c r="IH19" s="546"/>
      <c r="II19" s="546"/>
      <c r="IJ19" s="546"/>
      <c r="IK19" s="546"/>
      <c r="IL19" s="546"/>
      <c r="IM19" s="546"/>
      <c r="IN19" s="546"/>
      <c r="IO19" s="546"/>
      <c r="IP19" s="546"/>
      <c r="IQ19" s="546"/>
      <c r="IR19" s="546"/>
      <c r="IS19" s="546"/>
      <c r="IT19" s="546"/>
      <c r="IU19" s="546"/>
      <c r="IV19" s="546"/>
    </row>
    <row r="20" spans="1:256">
      <c r="B20" s="564" t="str">
        <v>גורם 5</v>
      </c>
      <c r="C20" s="565">
        <v>1095252</v>
      </c>
      <c r="D20" s="565" t="s">
        <v>201</v>
      </c>
      <c r="E20" s="565" t="s">
        <v>43</v>
      </c>
      <c r="F20" s="566">
        <v>39317</v>
      </c>
      <c r="G20" s="562">
        <v>656425.88</v>
      </c>
      <c r="H20" s="563">
        <v>40.18</v>
      </c>
      <c r="I20" s="562">
        <v>26376.64</v>
      </c>
      <c r="J20" s="567">
        <v>0.0369</v>
      </c>
      <c r="K20" s="567">
        <v>0.0005</v>
      </c>
    </row>
    <row r="21" spans="1:256">
      <c r="A21" s="546"/>
      <c r="B21" s="564" t="str">
        <v>גורם 1</v>
      </c>
      <c r="C21" s="565">
        <v>2007</v>
      </c>
      <c r="D21" s="565" t="s">
        <v>120</v>
      </c>
      <c r="E21" s="565" t="s">
        <v>96</v>
      </c>
      <c r="F21" s="566">
        <v>39079</v>
      </c>
      <c r="G21" s="562">
        <v>2130599.99</v>
      </c>
      <c r="H21" s="563">
        <v>461.21</v>
      </c>
      <c r="I21" s="562">
        <v>9826.49</v>
      </c>
      <c r="J21" s="567">
        <v>0.156</v>
      </c>
      <c r="K21" s="567">
        <v>0.0002</v>
      </c>
      <c r="M21" s="546"/>
      <c r="N21" s="546"/>
      <c r="O21" s="546"/>
      <c r="P21" s="546"/>
      <c r="Q21" s="546"/>
      <c r="R21" s="546"/>
      <c r="S21" s="546"/>
      <c r="T21" s="546"/>
      <c r="U21" s="546"/>
      <c r="V21" s="546"/>
      <c r="W21" s="546"/>
      <c r="X21" s="546"/>
      <c r="Y21" s="546"/>
      <c r="Z21" s="546"/>
      <c r="AA21" s="546"/>
      <c r="AB21" s="546"/>
      <c r="AC21" s="546"/>
      <c r="AD21" s="546"/>
      <c r="AE21" s="546"/>
      <c r="AF21" s="546"/>
      <c r="AG21" s="546"/>
      <c r="AH21" s="546"/>
      <c r="AI21" s="546"/>
      <c r="AJ21" s="546"/>
      <c r="AK21" s="546"/>
      <c r="AL21" s="546"/>
      <c r="AM21" s="546"/>
      <c r="AN21" s="546"/>
      <c r="AO21" s="546"/>
      <c r="AP21" s="546"/>
      <c r="AQ21" s="546"/>
      <c r="AR21" s="546"/>
      <c r="AS21" s="546"/>
      <c r="AT21" s="546"/>
      <c r="AU21" s="546"/>
      <c r="AV21" s="546"/>
      <c r="AW21" s="546"/>
      <c r="AX21" s="546"/>
      <c r="AY21" s="546"/>
      <c r="AZ21" s="546"/>
      <c r="BA21" s="546"/>
      <c r="BB21" s="546"/>
      <c r="BC21" s="546"/>
      <c r="BD21" s="546"/>
      <c r="BE21" s="546"/>
      <c r="BF21" s="546"/>
      <c r="BG21" s="546"/>
      <c r="BH21" s="546"/>
      <c r="BI21" s="546"/>
      <c r="BJ21" s="546"/>
      <c r="BK21" s="546"/>
      <c r="BL21" s="546"/>
      <c r="BM21" s="546"/>
      <c r="BN21" s="546"/>
      <c r="BO21" s="546"/>
      <c r="BP21" s="546"/>
      <c r="BQ21" s="546"/>
      <c r="BR21" s="546"/>
      <c r="BS21" s="546"/>
      <c r="BT21" s="546"/>
      <c r="BU21" s="546"/>
      <c r="BV21" s="546"/>
      <c r="BW21" s="546"/>
      <c r="BX21" s="546"/>
      <c r="BY21" s="546"/>
      <c r="BZ21" s="546"/>
      <c r="CA21" s="546"/>
      <c r="CB21" s="546"/>
      <c r="CC21" s="546"/>
      <c r="CD21" s="546"/>
      <c r="CE21" s="546"/>
      <c r="CF21" s="546"/>
      <c r="CG21" s="546"/>
      <c r="CH21" s="546"/>
      <c r="CI21" s="546"/>
      <c r="CJ21" s="546"/>
      <c r="CK21" s="546"/>
      <c r="CL21" s="546"/>
      <c r="CM21" s="546"/>
      <c r="CN21" s="546"/>
      <c r="CO21" s="546"/>
      <c r="CP21" s="546"/>
      <c r="CQ21" s="546"/>
      <c r="CR21" s="546"/>
      <c r="CS21" s="546"/>
      <c r="CT21" s="546"/>
      <c r="CU21" s="546"/>
      <c r="CV21" s="546"/>
      <c r="CW21" s="546"/>
      <c r="CX21" s="546"/>
      <c r="CY21" s="546"/>
      <c r="CZ21" s="546"/>
      <c r="DA21" s="546"/>
      <c r="DB21" s="546"/>
      <c r="DC21" s="546"/>
      <c r="DD21" s="546"/>
      <c r="DE21" s="546"/>
      <c r="DF21" s="546"/>
      <c r="DG21" s="546"/>
      <c r="DH21" s="546"/>
      <c r="DI21" s="546"/>
      <c r="DJ21" s="546"/>
      <c r="DK21" s="546"/>
      <c r="DL21" s="546"/>
      <c r="DM21" s="546"/>
      <c r="DN21" s="546"/>
      <c r="DO21" s="546"/>
      <c r="DP21" s="546"/>
      <c r="DQ21" s="546"/>
      <c r="DR21" s="546"/>
      <c r="DS21" s="546"/>
      <c r="DT21" s="546"/>
      <c r="DU21" s="546"/>
      <c r="DV21" s="546"/>
      <c r="DW21" s="546"/>
      <c r="DX21" s="546"/>
      <c r="DY21" s="546"/>
      <c r="DZ21" s="546"/>
      <c r="EA21" s="546"/>
      <c r="EB21" s="546"/>
      <c r="EC21" s="546"/>
      <c r="ED21" s="546"/>
      <c r="EE21" s="546"/>
      <c r="EF21" s="546"/>
      <c r="EG21" s="546"/>
      <c r="EH21" s="546"/>
      <c r="EI21" s="546"/>
      <c r="EJ21" s="546"/>
      <c r="EK21" s="546"/>
      <c r="EL21" s="546"/>
      <c r="EM21" s="546"/>
      <c r="EN21" s="546"/>
      <c r="EO21" s="546"/>
      <c r="EP21" s="546"/>
      <c r="EQ21" s="546"/>
      <c r="ER21" s="546"/>
      <c r="ES21" s="546"/>
      <c r="ET21" s="546"/>
      <c r="EU21" s="546"/>
      <c r="EV21" s="546"/>
      <c r="EW21" s="546"/>
      <c r="EX21" s="546"/>
      <c r="EY21" s="546"/>
      <c r="EZ21" s="546"/>
      <c r="FA21" s="546"/>
      <c r="FB21" s="546"/>
      <c r="FC21" s="546"/>
      <c r="FD21" s="546"/>
      <c r="FE21" s="546"/>
      <c r="FF21" s="546"/>
      <c r="FG21" s="546"/>
      <c r="FH21" s="546"/>
      <c r="FI21" s="546"/>
      <c r="FJ21" s="546"/>
      <c r="FK21" s="546"/>
      <c r="FL21" s="546"/>
      <c r="FM21" s="546"/>
      <c r="FN21" s="546"/>
      <c r="FO21" s="546"/>
      <c r="FP21" s="546"/>
      <c r="FQ21" s="546"/>
      <c r="FR21" s="546"/>
      <c r="FS21" s="546"/>
      <c r="FT21" s="546"/>
      <c r="FU21" s="546"/>
      <c r="FV21" s="546"/>
      <c r="FW21" s="546"/>
      <c r="FX21" s="546"/>
      <c r="FY21" s="546"/>
      <c r="FZ21" s="546"/>
      <c r="GA21" s="546"/>
      <c r="GB21" s="546"/>
      <c r="GC21" s="546"/>
      <c r="GD21" s="546"/>
      <c r="GE21" s="546"/>
      <c r="GF21" s="546"/>
      <c r="GG21" s="546"/>
      <c r="GH21" s="546"/>
      <c r="GI21" s="546"/>
      <c r="GJ21" s="546"/>
      <c r="GK21" s="546"/>
      <c r="GL21" s="546"/>
      <c r="GM21" s="546"/>
      <c r="GN21" s="546"/>
      <c r="GO21" s="546"/>
      <c r="GP21" s="546"/>
      <c r="GQ21" s="546"/>
      <c r="GR21" s="546"/>
      <c r="GS21" s="546"/>
      <c r="GT21" s="546"/>
      <c r="GU21" s="546"/>
      <c r="GV21" s="546"/>
      <c r="GW21" s="546"/>
      <c r="GX21" s="546"/>
      <c r="GY21" s="546"/>
      <c r="GZ21" s="546"/>
      <c r="HA21" s="546"/>
      <c r="HB21" s="546"/>
      <c r="HC21" s="546"/>
      <c r="HD21" s="546"/>
      <c r="HE21" s="546"/>
      <c r="HF21" s="546"/>
      <c r="HG21" s="546"/>
      <c r="HH21" s="546"/>
      <c r="HI21" s="546"/>
      <c r="HJ21" s="546"/>
      <c r="HK21" s="546"/>
      <c r="HL21" s="546"/>
      <c r="HM21" s="546"/>
      <c r="HN21" s="546"/>
      <c r="HO21" s="546"/>
      <c r="HP21" s="546"/>
      <c r="HQ21" s="546"/>
      <c r="HR21" s="546"/>
      <c r="HS21" s="546"/>
      <c r="HT21" s="546"/>
      <c r="HU21" s="546"/>
      <c r="HV21" s="546"/>
      <c r="HW21" s="546"/>
      <c r="HX21" s="546"/>
      <c r="HY21" s="546"/>
      <c r="HZ21" s="546"/>
      <c r="IA21" s="546"/>
      <c r="IB21" s="546"/>
      <c r="IC21" s="546"/>
      <c r="ID21" s="546"/>
      <c r="IE21" s="546"/>
      <c r="IF21" s="546"/>
      <c r="IG21" s="546"/>
      <c r="IH21" s="546"/>
      <c r="II21" s="546"/>
      <c r="IJ21" s="546"/>
      <c r="IK21" s="546"/>
      <c r="IL21" s="546"/>
      <c r="IM21" s="546"/>
      <c r="IN21" s="546"/>
      <c r="IO21" s="546"/>
      <c r="IP21" s="546"/>
      <c r="IQ21" s="546"/>
      <c r="IR21" s="546"/>
      <c r="IS21" s="546"/>
      <c r="IT21" s="546"/>
      <c r="IU21" s="546"/>
      <c r="IV21" s="546"/>
    </row>
    <row r="22" spans="1:256">
      <c r="B22" s="564" t="str">
        <v>גורם 28</v>
      </c>
      <c r="C22" s="565">
        <v>35000</v>
      </c>
      <c r="D22" s="565" t="s">
        <v>120</v>
      </c>
      <c r="E22" s="565" t="s">
        <v>43</v>
      </c>
      <c r="F22" s="566">
        <v>40960</v>
      </c>
      <c r="G22" s="562">
        <v>11059412.93</v>
      </c>
      <c r="H22" s="563">
        <v>3.29</v>
      </c>
      <c r="I22" s="562">
        <v>36421.72</v>
      </c>
      <c r="J22" s="567">
        <v>0.0608</v>
      </c>
      <c r="K22" s="567">
        <v>0.0008</v>
      </c>
    </row>
    <row r="23" spans="1:256">
      <c r="B23" s="561" t="s">
        <v>100</v>
      </c>
      <c r="C23" s="546"/>
      <c r="D23" s="546"/>
      <c r="E23" s="546"/>
      <c r="F23" s="570"/>
      <c r="G23" s="559"/>
      <c r="H23" s="560"/>
      <c r="I23" s="559">
        <v>282254.84</v>
      </c>
      <c r="J23" s="571"/>
      <c r="K23" s="571">
        <v>0.0059</v>
      </c>
    </row>
    <row r="24" spans="1:256">
      <c r="B24" s="572"/>
      <c r="G24" s="562"/>
      <c r="H24" s="563"/>
    </row>
    <row r="25" spans="1:256">
      <c r="B25" s="561" t="s">
        <v>186</v>
      </c>
      <c r="C25" s="546"/>
      <c r="D25" s="546"/>
      <c r="E25" s="546"/>
      <c r="G25" s="562"/>
      <c r="H25" s="563"/>
    </row>
    <row r="26" spans="1:256">
      <c r="B26" s="564" t="s">
        <v>291</v>
      </c>
      <c r="C26" s="565">
        <v>7023</v>
      </c>
      <c r="D26" s="565" t="s">
        <v>190</v>
      </c>
      <c r="E26" s="565" t="s">
        <v>43</v>
      </c>
      <c r="F26" s="566">
        <v>39231</v>
      </c>
      <c r="G26" s="562">
        <v>4978646</v>
      </c>
      <c r="H26" s="563">
        <v>0.8</v>
      </c>
      <c r="I26" s="562">
        <v>3978.38</v>
      </c>
      <c r="J26" s="567">
        <v>0.0757</v>
      </c>
      <c r="K26" s="567">
        <v>8.28549947750879e-05</v>
      </c>
    </row>
    <row r="27" spans="1:256">
      <c r="B27" s="564" t="s">
        <v>291</v>
      </c>
      <c r="C27" s="565">
        <v>7021</v>
      </c>
      <c r="D27" s="565" t="s">
        <v>190</v>
      </c>
      <c r="E27" s="565" t="s">
        <v>43</v>
      </c>
      <c r="F27" s="566">
        <v>39206</v>
      </c>
      <c r="G27" s="562">
        <v>5202764.61</v>
      </c>
      <c r="H27" s="563">
        <v>0.4</v>
      </c>
      <c r="I27" s="562">
        <v>2080.03</v>
      </c>
      <c r="J27" s="567">
        <v>0.0738</v>
      </c>
      <c r="K27" s="567">
        <v>4.33193598354169e-05</v>
      </c>
    </row>
    <row r="28" spans="1:256">
      <c r="B28" s="564" t="s">
        <v>291</v>
      </c>
      <c r="C28" s="565">
        <v>5522</v>
      </c>
      <c r="D28" s="565" t="s">
        <v>190</v>
      </c>
      <c r="E28" s="565" t="s">
        <v>43</v>
      </c>
      <c r="F28" s="566">
        <v>39036</v>
      </c>
      <c r="G28" s="562">
        <v>4257697.87</v>
      </c>
      <c r="H28" s="563">
        <v>0.87</v>
      </c>
      <c r="I28" s="562">
        <v>3724.45</v>
      </c>
      <c r="J28" s="567">
        <v>0.0274</v>
      </c>
      <c r="K28" s="567">
        <v>7.75665686259422e-05</v>
      </c>
    </row>
    <row r="29" spans="1:256">
      <c r="B29" s="564" t="str">
        <v>גורם 9</v>
      </c>
      <c r="C29" s="565">
        <v>8501</v>
      </c>
      <c r="D29" s="565" t="s">
        <v>190</v>
      </c>
      <c r="E29" s="565" t="s">
        <v>46</v>
      </c>
      <c r="F29" s="566">
        <v>39489</v>
      </c>
      <c r="G29" s="562">
        <v>84622811.37</v>
      </c>
      <c r="H29" s="563">
        <v>0.1</v>
      </c>
      <c r="I29" s="562">
        <v>8335.35</v>
      </c>
      <c r="J29" s="567">
        <v>0.2312</v>
      </c>
      <c r="K29" s="567">
        <v>0.00017359462411799</v>
      </c>
      <c r="L29" s="573"/>
      <c r="N29" s="568"/>
      <c r="O29" s="568"/>
    </row>
    <row r="30" spans="1:256">
      <c r="B30" s="564" t="str">
        <v>גורם 14
</v>
      </c>
      <c r="C30" s="565">
        <v>20000</v>
      </c>
      <c r="D30" s="565" t="s">
        <v>245</v>
      </c>
      <c r="E30" s="565" t="s">
        <v>43</v>
      </c>
      <c r="F30" s="566">
        <v>40220</v>
      </c>
      <c r="G30" s="562">
        <v>795050.09</v>
      </c>
      <c r="H30" s="563">
        <v>3303.6</v>
      </c>
      <c r="I30" s="562">
        <v>26265.27</v>
      </c>
      <c r="J30" s="567">
        <v>0.0047</v>
      </c>
      <c r="K30" s="567">
        <v>0.00054700878463502</v>
      </c>
    </row>
    <row r="31" spans="1:256">
      <c r="B31" s="564" t="s">
        <v>291</v>
      </c>
      <c r="C31" s="565">
        <v>7022</v>
      </c>
      <c r="D31" s="565" t="s">
        <v>190</v>
      </c>
      <c r="E31" s="565" t="s">
        <v>43</v>
      </c>
      <c r="F31" s="566">
        <v>39206</v>
      </c>
      <c r="G31" s="562">
        <v>8804681.5</v>
      </c>
      <c r="H31" s="563">
        <v>0.02</v>
      </c>
      <c r="I31" s="562">
        <v>203.9</v>
      </c>
      <c r="J31" s="567">
        <v>0.0755</v>
      </c>
      <c r="K31" s="567">
        <v>4.24648561340053e-06</v>
      </c>
    </row>
    <row r="32" spans="1:256">
      <c r="B32" s="564" t="s">
        <v>291</v>
      </c>
      <c r="C32" s="565">
        <v>7024</v>
      </c>
      <c r="D32" s="565" t="s">
        <v>190</v>
      </c>
      <c r="E32" s="565" t="s">
        <v>43</v>
      </c>
      <c r="F32" s="566">
        <v>39231</v>
      </c>
      <c r="G32" s="562">
        <v>2267871.93</v>
      </c>
      <c r="H32" s="563">
        <v>0.18</v>
      </c>
      <c r="I32" s="562">
        <v>412.02</v>
      </c>
      <c r="J32" s="567">
        <v>0.0754</v>
      </c>
      <c r="K32" s="567">
        <v>8.58085827578856e-06</v>
      </c>
    </row>
    <row r="33" spans="1:256">
      <c r="B33" s="564" t="str">
        <v>גורם 3</v>
      </c>
      <c r="C33" s="565">
        <v>5511</v>
      </c>
      <c r="D33" s="565" t="s">
        <v>258</v>
      </c>
      <c r="E33" s="565" t="s">
        <v>49</v>
      </c>
      <c r="F33" s="566">
        <v>38701</v>
      </c>
      <c r="G33" s="562">
        <v>59667.5</v>
      </c>
      <c r="H33" s="563">
        <v>14121.78</v>
      </c>
      <c r="I33" s="562">
        <v>8426.11</v>
      </c>
      <c r="J33" s="567">
        <v>0.1086</v>
      </c>
      <c r="K33" s="567">
        <v>0.000175484820460669</v>
      </c>
    </row>
    <row r="34" spans="1:256">
      <c r="B34" s="564" t="str">
        <v>גורם 10</v>
      </c>
      <c r="C34" s="565">
        <v>666169</v>
      </c>
      <c r="D34" s="565" t="s">
        <v>255</v>
      </c>
      <c r="E34" s="565" t="s">
        <v>46</v>
      </c>
      <c r="F34" s="566">
        <v>39534</v>
      </c>
      <c r="G34" s="562">
        <v>13960046.97</v>
      </c>
      <c r="H34" s="563">
        <v>0.81</v>
      </c>
      <c r="I34" s="562">
        <v>11307.64</v>
      </c>
      <c r="J34" s="567">
        <v>0.3249</v>
      </c>
      <c r="K34" s="567">
        <v>0.000235496471709232</v>
      </c>
    </row>
    <row r="35" spans="1:256">
      <c r="B35" s="564" t="str">
        <v>גורם 37</v>
      </c>
      <c r="C35" s="565">
        <v>379911007</v>
      </c>
      <c r="D35" s="565" t="s">
        <v>259</v>
      </c>
      <c r="E35" s="565" t="s">
        <v>43</v>
      </c>
      <c r="F35" s="566">
        <v>38810</v>
      </c>
      <c r="G35" s="562">
        <v>1668470.78</v>
      </c>
      <c r="H35" s="563">
        <v>0</v>
      </c>
      <c r="I35" s="562">
        <v>0</v>
      </c>
      <c r="J35" s="567">
        <v>0.0163</v>
      </c>
      <c r="K35" s="567">
        <v>0</v>
      </c>
    </row>
    <row r="36" spans="1:256">
      <c r="B36" s="564" t="str">
        <v>גורם 44</v>
      </c>
      <c r="C36" s="565">
        <v>660261011</v>
      </c>
      <c r="D36" s="565" t="s">
        <v>217</v>
      </c>
      <c r="E36" s="565" t="s">
        <v>43</v>
      </c>
      <c r="F36" s="566">
        <v>39287</v>
      </c>
      <c r="G36" s="562">
        <v>68878.14</v>
      </c>
      <c r="H36" s="563">
        <v>1</v>
      </c>
      <c r="I36" s="562">
        <v>0.69</v>
      </c>
      <c r="J36" s="567">
        <v>0.0008</v>
      </c>
      <c r="K36" s="567">
        <v>1.43701572989032e-08</v>
      </c>
    </row>
    <row r="37" spans="1:256">
      <c r="B37" s="564" t="str">
        <v>גורם 45</v>
      </c>
      <c r="C37" s="565">
        <v>740991057</v>
      </c>
      <c r="D37" s="565" t="s">
        <v>260</v>
      </c>
      <c r="E37" s="565" t="s">
        <v>44</v>
      </c>
      <c r="F37" s="566">
        <v>40988</v>
      </c>
      <c r="G37" s="562">
        <v>53766.95</v>
      </c>
      <c r="H37" s="563">
        <v>881</v>
      </c>
      <c r="I37" s="562">
        <v>475.7</v>
      </c>
      <c r="J37" s="567">
        <v>0.0001</v>
      </c>
      <c r="K37" s="567">
        <v>9.90707801027285e-06</v>
      </c>
    </row>
    <row r="38" spans="1:256">
      <c r="B38" s="564" t="str">
        <v>גורם 46</v>
      </c>
      <c r="C38" s="565">
        <v>10277957</v>
      </c>
      <c r="D38" s="565" t="s">
        <v>259</v>
      </c>
      <c r="E38" s="565" t="s">
        <v>47</v>
      </c>
      <c r="F38" s="566">
        <v>39944</v>
      </c>
      <c r="G38" s="562">
        <v>30786.97</v>
      </c>
      <c r="H38" s="563">
        <v>22</v>
      </c>
      <c r="I38" s="562">
        <v>6.77</v>
      </c>
      <c r="J38" s="567">
        <v>0.0006</v>
      </c>
      <c r="K38" s="567">
        <v>1.40994152048659e-07</v>
      </c>
    </row>
    <row r="39" spans="1:256">
      <c r="B39" s="564" t="str">
        <v>גורם 23</v>
      </c>
      <c r="C39" s="565">
        <v>99992233</v>
      </c>
      <c r="D39" s="565" t="s">
        <v>120</v>
      </c>
      <c r="E39" s="565" t="s">
        <v>43</v>
      </c>
      <c r="F39" s="566">
        <v>40749</v>
      </c>
      <c r="G39" s="562">
        <v>43123070</v>
      </c>
      <c r="H39" s="563">
        <v>100</v>
      </c>
      <c r="I39" s="562">
        <v>43123.07</v>
      </c>
      <c r="J39" s="567">
        <v>0.3246</v>
      </c>
      <c r="K39" s="567">
        <v>0.000898094636393645</v>
      </c>
    </row>
    <row r="40" spans="1:256">
      <c r="B40" s="564" t="str">
        <v>גורם 19</v>
      </c>
      <c r="C40" s="565">
        <v>99992277</v>
      </c>
      <c r="D40" s="565" t="s">
        <v>120</v>
      </c>
      <c r="E40" s="565" t="s">
        <v>43</v>
      </c>
      <c r="F40" s="566">
        <v>40604</v>
      </c>
      <c r="G40" s="562">
        <v>23660320</v>
      </c>
      <c r="H40" s="563">
        <v>100</v>
      </c>
      <c r="I40" s="562">
        <v>23660.32</v>
      </c>
      <c r="J40" s="567">
        <v>0.3284</v>
      </c>
      <c r="K40" s="567">
        <v>0.000492757275568675</v>
      </c>
    </row>
    <row r="41" spans="1:256">
      <c r="B41" s="564" t="str">
        <v>גורם 20</v>
      </c>
      <c r="C41" s="565">
        <v>99992266</v>
      </c>
      <c r="D41" s="565" t="s">
        <v>120</v>
      </c>
      <c r="E41" s="565" t="s">
        <v>43</v>
      </c>
      <c r="F41" s="566">
        <v>40633</v>
      </c>
      <c r="G41" s="562">
        <v>8708410</v>
      </c>
      <c r="H41" s="563">
        <v>100</v>
      </c>
      <c r="I41" s="562">
        <v>8708.41</v>
      </c>
      <c r="J41" s="567">
        <v>0.3284</v>
      </c>
      <c r="K41" s="567">
        <v>0.000181364089164264</v>
      </c>
    </row>
    <row r="42" spans="1:256">
      <c r="B42" s="564" t="str">
        <v>גורם 21</v>
      </c>
      <c r="C42" s="565">
        <v>99992255</v>
      </c>
      <c r="D42" s="565" t="s">
        <v>120</v>
      </c>
      <c r="E42" s="565" t="s">
        <v>43</v>
      </c>
      <c r="F42" s="566">
        <v>40710</v>
      </c>
      <c r="G42" s="562">
        <v>18194590</v>
      </c>
      <c r="H42" s="563">
        <v>100</v>
      </c>
      <c r="I42" s="562">
        <v>18194.59</v>
      </c>
      <c r="J42" s="567">
        <v>0.3246</v>
      </c>
      <c r="K42" s="567">
        <v>0.000378926261288481</v>
      </c>
    </row>
    <row r="43" spans="1:256">
      <c r="B43" s="564" t="str">
        <v>גורם 22</v>
      </c>
      <c r="C43" s="565">
        <v>99992244</v>
      </c>
      <c r="D43" s="565" t="s">
        <v>120</v>
      </c>
      <c r="E43" s="565" t="s">
        <v>43</v>
      </c>
      <c r="F43" s="566">
        <v>40710</v>
      </c>
      <c r="G43" s="562">
        <v>22634520</v>
      </c>
      <c r="H43" s="563">
        <v>100</v>
      </c>
      <c r="I43" s="562">
        <v>22634.52</v>
      </c>
      <c r="J43" s="567">
        <v>0.2841</v>
      </c>
      <c r="K43" s="567">
        <v>0.000471393641717639</v>
      </c>
    </row>
    <row r="44" spans="1:256">
      <c r="B44" s="564" t="str">
        <v>גורם 24</v>
      </c>
      <c r="C44" s="565">
        <v>99993399</v>
      </c>
      <c r="D44" s="565" t="s">
        <v>120</v>
      </c>
      <c r="E44" s="565" t="s">
        <v>43</v>
      </c>
      <c r="F44" s="566">
        <v>40626</v>
      </c>
      <c r="G44" s="562">
        <v>17848810</v>
      </c>
      <c r="H44" s="563">
        <v>100</v>
      </c>
      <c r="I44" s="562">
        <v>17848.81</v>
      </c>
      <c r="J44" s="567">
        <v>0.3312</v>
      </c>
      <c r="K44" s="567">
        <v>0.000371724938113387</v>
      </c>
    </row>
    <row r="45" spans="1:256">
      <c r="B45" s="564" t="str">
        <v>גורם 32</v>
      </c>
      <c r="C45" s="565">
        <v>99993388</v>
      </c>
      <c r="D45" s="565" t="s">
        <v>120</v>
      </c>
      <c r="E45" s="565" t="s">
        <v>43</v>
      </c>
      <c r="F45" s="566">
        <v>41036</v>
      </c>
      <c r="G45" s="562">
        <v>14713060</v>
      </c>
      <c r="H45" s="563">
        <v>100</v>
      </c>
      <c r="I45" s="562">
        <v>14713.06</v>
      </c>
      <c r="J45" s="567">
        <v>0.6546</v>
      </c>
      <c r="K45" s="567">
        <v>0.000306418821084349</v>
      </c>
    </row>
    <row r="46" spans="1:256">
      <c r="B46" s="564" t="str">
        <v>גורם 17</v>
      </c>
      <c r="C46" s="565">
        <v>99992288</v>
      </c>
      <c r="D46" s="565" t="s">
        <v>120</v>
      </c>
      <c r="E46" s="565" t="s">
        <v>43</v>
      </c>
      <c r="F46" s="566">
        <v>40518</v>
      </c>
      <c r="G46" s="562">
        <v>66047070</v>
      </c>
      <c r="H46" s="563">
        <v>100</v>
      </c>
      <c r="I46" s="562">
        <v>66047.07</v>
      </c>
      <c r="J46" s="567">
        <v>0.2211</v>
      </c>
      <c r="K46" s="567">
        <v>0.00137551707975605</v>
      </c>
      <c r="L46" s="573"/>
      <c r="M46" s="573"/>
    </row>
    <row r="47" spans="1:256">
      <c r="B47" s="564" t="str">
        <v>גורם 18</v>
      </c>
      <c r="C47" s="565">
        <v>99992299</v>
      </c>
      <c r="D47" s="565" t="s">
        <v>120</v>
      </c>
      <c r="E47" s="565" t="s">
        <v>43</v>
      </c>
      <c r="F47" s="566">
        <v>40483</v>
      </c>
      <c r="G47" s="562">
        <v>16653450</v>
      </c>
      <c r="H47" s="563">
        <v>100</v>
      </c>
      <c r="I47" s="562">
        <v>16653.45</v>
      </c>
      <c r="J47" s="567">
        <v>0.3282</v>
      </c>
      <c r="K47" s="567">
        <v>0.000346829994303507</v>
      </c>
    </row>
    <row r="48" spans="1:256">
      <c r="B48" s="564" t="str">
        <v>גורם 26</v>
      </c>
      <c r="C48" s="565">
        <v>99992222</v>
      </c>
      <c r="D48" s="565" t="s">
        <v>120</v>
      </c>
      <c r="E48" s="565" t="s">
        <v>43</v>
      </c>
      <c r="F48" s="566">
        <v>40513</v>
      </c>
      <c r="G48" s="562">
        <v>37937520</v>
      </c>
      <c r="H48" s="563">
        <v>100</v>
      </c>
      <c r="I48" s="562">
        <v>37937.52</v>
      </c>
      <c r="J48" s="567">
        <v>0.2425</v>
      </c>
      <c r="K48" s="567">
        <v>0.000790098739029402</v>
      </c>
    </row>
    <row r="49" spans="1:256">
      <c r="B49" s="564" t="str">
        <v>גורם 34</v>
      </c>
      <c r="C49" s="565">
        <v>99994499</v>
      </c>
      <c r="D49" s="565" t="s">
        <v>120</v>
      </c>
      <c r="E49" s="565" t="s">
        <v>43</v>
      </c>
      <c r="F49" s="566">
        <v>41163</v>
      </c>
      <c r="G49" s="562">
        <v>45030010</v>
      </c>
      <c r="H49" s="563">
        <v>100</v>
      </c>
      <c r="I49" s="562">
        <v>45030.01</v>
      </c>
      <c r="J49" s="567">
        <v>0.1772</v>
      </c>
      <c r="K49" s="567">
        <v>0.000937809169378529</v>
      </c>
    </row>
    <row r="50" spans="1:256">
      <c r="B50" s="564" t="str">
        <v>גורם 36</v>
      </c>
      <c r="C50" s="565">
        <v>80118144</v>
      </c>
      <c r="D50" s="565" t="s">
        <v>120</v>
      </c>
      <c r="E50" s="565" t="s">
        <v>43</v>
      </c>
      <c r="F50" s="566">
        <v>41199</v>
      </c>
      <c r="G50" s="562">
        <v>48838290</v>
      </c>
      <c r="H50" s="563">
        <v>100</v>
      </c>
      <c r="I50" s="562">
        <v>48838.29</v>
      </c>
      <c r="J50" s="567">
        <v>0.3016</v>
      </c>
      <c r="K50" s="567">
        <v>0.00101712160798471</v>
      </c>
    </row>
    <row r="51" spans="1:256">
      <c r="B51" s="564" t="str">
        <v>גורם 38</v>
      </c>
      <c r="C51" s="565">
        <v>80118148</v>
      </c>
      <c r="D51" s="565" t="s">
        <v>120</v>
      </c>
      <c r="E51" s="565" t="s">
        <v>43</v>
      </c>
      <c r="F51" s="566">
        <v>41301</v>
      </c>
      <c r="G51" s="562">
        <v>44511620</v>
      </c>
      <c r="H51" s="563">
        <v>100</v>
      </c>
      <c r="I51" s="562">
        <v>44511.62</v>
      </c>
      <c r="J51" s="567">
        <v>0.3277</v>
      </c>
      <c r="K51" s="567">
        <v>0.000927013015984068</v>
      </c>
    </row>
    <row r="52" spans="1:256">
      <c r="B52" s="564" t="str">
        <v>גורם 39</v>
      </c>
      <c r="C52" s="565">
        <v>2994</v>
      </c>
      <c r="D52" s="565" t="s">
        <v>120</v>
      </c>
      <c r="E52" s="565" t="s">
        <v>46</v>
      </c>
      <c r="F52" s="566">
        <v>41423</v>
      </c>
      <c r="G52" s="562">
        <v>232665.54</v>
      </c>
      <c r="H52" s="563">
        <v>137.99</v>
      </c>
      <c r="I52" s="562">
        <v>32104.41</v>
      </c>
      <c r="J52" s="567">
        <v>0.0902</v>
      </c>
      <c r="K52" s="567">
        <v>0.000668616553171713</v>
      </c>
    </row>
    <row r="53" spans="1:256">
      <c r="B53" s="564" t="str">
        <v>גורם 41</v>
      </c>
      <c r="C53" s="565">
        <v>31855</v>
      </c>
      <c r="D53" s="565" t="s">
        <v>120</v>
      </c>
      <c r="E53" s="565" t="s">
        <v>46</v>
      </c>
      <c r="F53" s="566">
        <v>41516</v>
      </c>
      <c r="G53" s="562">
        <v>27960.25</v>
      </c>
      <c r="H53" s="563">
        <v>697.37</v>
      </c>
      <c r="I53" s="562">
        <v>19498.61</v>
      </c>
      <c r="J53" s="567">
        <v>0</v>
      </c>
      <c r="K53" s="567">
        <v>0.000406084192478214</v>
      </c>
    </row>
    <row r="54" spans="1:256">
      <c r="B54" s="561" t="s">
        <v>195</v>
      </c>
      <c r="C54" s="546"/>
      <c r="D54" s="546"/>
      <c r="E54" s="546"/>
      <c r="F54" s="570"/>
      <c r="G54" s="559"/>
      <c r="H54" s="560"/>
      <c r="I54" s="559">
        <v>524720.08</v>
      </c>
      <c r="J54" s="571"/>
      <c r="K54" s="571">
        <v>0.0109279856340479</v>
      </c>
    </row>
    <row r="55" spans="1:256">
      <c r="B55" s="574"/>
      <c r="G55" s="562"/>
      <c r="H55" s="563"/>
    </row>
    <row r="56" spans="1:256">
      <c r="B56" s="558" t="s">
        <v>262</v>
      </c>
      <c r="C56" s="546"/>
      <c r="D56" s="546"/>
      <c r="E56" s="546"/>
      <c r="F56" s="570"/>
      <c r="G56" s="559"/>
      <c r="H56" s="560"/>
      <c r="I56" s="559">
        <v>806974.92</v>
      </c>
      <c r="J56" s="571"/>
      <c r="K56" s="571">
        <v>0.0168</v>
      </c>
    </row>
    <row r="57" spans="1:256">
      <c r="B57" s="575"/>
      <c r="C57" s="576"/>
      <c r="D57" s="576"/>
      <c r="E57" s="576"/>
      <c r="F57" s="576"/>
      <c r="G57" s="577"/>
      <c r="H57" s="578"/>
      <c r="I57" s="576"/>
      <c r="J57" s="576"/>
      <c r="K57" s="576"/>
    </row>
    <row r="63" spans="1:256">
      <c r="H63" s="567"/>
    </row>
    <row r="65" spans="1:256">
      <c r="H65" s="567"/>
    </row>
    <row r="66" spans="1:256">
      <c r="H66" s="567"/>
    </row>
    <row r="67" spans="1:256">
      <c r="H67" s="567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71" right="0.71" top="0.75" bottom="0.75" header="0.31" footer="0.31"/>
  <pageSetup blackAndWhite="0" cellComments="none" draft="0" errors="displayed" orientation="landscape" pageOrder="downThenOver" paperSize="9" scale="100" useFirstPageNumber="0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123"/>
  <sheetViews>
    <sheetView topLeftCell="A101" workbookViewId="0" showGridLines="0" rightToLeft="1">
      <selection activeCell="J117" sqref="J117"/>
    </sheetView>
  </sheetViews>
  <sheetFormatPr defaultRowHeight="14.25"/>
  <cols>
    <col min="1" max="1" style="579" width="4.253365" customWidth="1"/>
    <col min="2" max="2" style="579" width="40.48446" customWidth="1"/>
    <col min="3" max="3" style="579" width="18.02944" customWidth="1"/>
    <col min="4" max="4" style="579" width="8.66171" customWidth="1"/>
    <col min="5" max="5" style="579" width="12.51901" customWidth="1"/>
    <col min="6" max="6" style="579" width="12.38125" customWidth="1"/>
    <col min="7" max="7" style="579" width="16.10079" customWidth="1"/>
    <col min="8" max="8" style="579" width="13.75886" customWidth="1"/>
    <col min="9" max="9" style="579" width="16.10079" customWidth="1"/>
    <col min="10" max="10" style="579" width="19.26929" customWidth="1"/>
    <col min="11" max="11" style="579" width="12.51901" customWidth="1"/>
    <col min="12" max="12" style="579" width="8.66171" customWidth="1"/>
    <col min="13" max="13" style="579" width="11.83021" customWidth="1"/>
    <col min="14" max="14" style="579" width="12.65677" customWidth="1"/>
    <col min="15" max="15" style="579" width="15.13647" customWidth="1"/>
    <col min="16" max="16" style="579" width="18.16721" customWidth="1"/>
    <col min="17" max="17" style="579" width="11.83021" customWidth="1"/>
    <col min="18" max="256" style="579"/>
  </cols>
  <sheetData>
    <row r="2" spans="1:256">
      <c r="B2" s="580" t="s">
        <v>27</v>
      </c>
      <c r="C2" s="580"/>
      <c r="D2" s="580"/>
      <c r="E2" s="580"/>
      <c r="F2" s="580"/>
      <c r="G2" s="580"/>
      <c r="H2" s="580"/>
      <c r="I2" s="580"/>
      <c r="J2" s="580"/>
      <c r="K2" s="580"/>
    </row>
    <row r="3" spans="1:256">
      <c r="B3" s="581" t="s">
        <v>28</v>
      </c>
      <c r="C3" s="581"/>
      <c r="D3" s="581"/>
      <c r="E3" s="581"/>
      <c r="F3" s="581"/>
      <c r="G3" s="581"/>
      <c r="H3" s="581"/>
      <c r="I3" s="581"/>
      <c r="J3" s="581"/>
      <c r="K3" s="581"/>
    </row>
    <row r="4" spans="1:256">
      <c r="B4" s="581" t="s">
        <v>1</v>
      </c>
      <c r="C4" s="581"/>
      <c r="D4" s="581"/>
      <c r="E4" s="581"/>
      <c r="F4" s="581"/>
      <c r="G4" s="581"/>
      <c r="H4" s="581"/>
      <c r="I4" s="581"/>
      <c r="J4" s="581"/>
      <c r="K4" s="581"/>
    </row>
    <row r="5" spans="1:256">
      <c r="B5" s="582" t="s">
        <v>29</v>
      </c>
    </row>
    <row r="6" spans="1:256">
      <c r="B6" s="583" t="s">
        <v>30</v>
      </c>
      <c r="C6" s="584">
        <v>41547</v>
      </c>
      <c r="E6" s="585" t="s">
        <v>15</v>
      </c>
    </row>
    <row r="7" spans="1:256">
      <c r="B7" s="583" t="s">
        <v>31</v>
      </c>
      <c r="C7" s="586" t="s">
        <v>32</v>
      </c>
      <c r="E7" s="585" t="s">
        <v>16</v>
      </c>
    </row>
    <row r="8" spans="1:256">
      <c r="B8" s="583" t="s">
        <v>33</v>
      </c>
      <c r="C8" s="586" t="s">
        <v>34</v>
      </c>
    </row>
    <row r="9" spans="1:256">
      <c r="B9" s="583" t="s">
        <v>35</v>
      </c>
      <c r="C9" s="586" t="s">
        <v>36</v>
      </c>
    </row>
    <row r="10" spans="1:256">
      <c r="B10" s="583" t="s">
        <v>37</v>
      </c>
      <c r="C10" s="586" t="s">
        <v>38</v>
      </c>
    </row>
    <row r="11" spans="1:256">
      <c r="C11" s="587"/>
      <c r="D11" s="587"/>
      <c r="E11" s="587"/>
      <c r="F11" s="587"/>
      <c r="G11" s="587"/>
      <c r="H11" s="587"/>
      <c r="I11" s="587"/>
      <c r="J11" s="587"/>
      <c r="K11" s="587"/>
    </row>
    <row r="12" spans="1:256">
      <c r="A12" s="588"/>
      <c r="B12" s="589" t="s">
        <v>2</v>
      </c>
      <c r="C12" s="590" t="s">
        <v>283</v>
      </c>
      <c r="D12" s="590" t="s">
        <v>106</v>
      </c>
      <c r="E12" s="590" t="s">
        <v>52</v>
      </c>
      <c r="F12" s="590" t="s">
        <v>285</v>
      </c>
      <c r="G12" s="591" t="s">
        <v>88</v>
      </c>
      <c r="H12" s="591" t="s">
        <v>89</v>
      </c>
      <c r="I12" s="591" t="s">
        <v>90</v>
      </c>
      <c r="J12" s="591" t="s">
        <v>91</v>
      </c>
      <c r="K12" s="591" t="s">
        <v>40</v>
      </c>
      <c r="L12" s="588"/>
      <c r="M12" s="588"/>
      <c r="N12" s="588"/>
      <c r="O12" s="588"/>
      <c r="P12" s="588"/>
      <c r="Q12" s="588"/>
      <c r="R12" s="588"/>
      <c r="S12" s="588"/>
      <c r="T12" s="588"/>
      <c r="U12" s="588"/>
      <c r="V12" s="588"/>
      <c r="W12" s="588"/>
      <c r="X12" s="588"/>
      <c r="Y12" s="588"/>
      <c r="Z12" s="588"/>
      <c r="AA12" s="588"/>
      <c r="AB12" s="588"/>
      <c r="AC12" s="588"/>
      <c r="AD12" s="588"/>
      <c r="AE12" s="588"/>
      <c r="AF12" s="588"/>
      <c r="AG12" s="588"/>
      <c r="AH12" s="588"/>
      <c r="AI12" s="588"/>
      <c r="AJ12" s="588"/>
      <c r="AK12" s="588"/>
      <c r="AL12" s="588"/>
      <c r="AM12" s="588"/>
      <c r="AN12" s="588"/>
      <c r="AO12" s="588"/>
      <c r="AP12" s="588"/>
      <c r="AQ12" s="588"/>
      <c r="AR12" s="588"/>
      <c r="AS12" s="588"/>
      <c r="AT12" s="588"/>
      <c r="AU12" s="588"/>
      <c r="AV12" s="588"/>
      <c r="AW12" s="588"/>
      <c r="AX12" s="588"/>
      <c r="AY12" s="588"/>
      <c r="AZ12" s="588"/>
      <c r="BA12" s="588"/>
      <c r="BB12" s="588"/>
      <c r="BC12" s="588"/>
      <c r="BD12" s="588"/>
      <c r="BE12" s="588"/>
      <c r="BF12" s="588"/>
      <c r="BG12" s="588"/>
      <c r="BH12" s="588"/>
      <c r="BI12" s="588"/>
      <c r="BJ12" s="588"/>
      <c r="BK12" s="588"/>
      <c r="BL12" s="588"/>
      <c r="BM12" s="588"/>
      <c r="BN12" s="588"/>
      <c r="BO12" s="588"/>
      <c r="BP12" s="588"/>
      <c r="BQ12" s="588"/>
      <c r="BR12" s="588"/>
      <c r="BS12" s="588"/>
      <c r="BT12" s="588"/>
      <c r="BU12" s="588"/>
      <c r="BV12" s="588"/>
      <c r="BW12" s="588"/>
      <c r="BX12" s="588"/>
      <c r="BY12" s="588"/>
      <c r="BZ12" s="588"/>
      <c r="CA12" s="588"/>
      <c r="CB12" s="588"/>
      <c r="CC12" s="588"/>
      <c r="CD12" s="588"/>
      <c r="CE12" s="588"/>
      <c r="CF12" s="588"/>
      <c r="CG12" s="588"/>
      <c r="CH12" s="588"/>
      <c r="CI12" s="588"/>
      <c r="CJ12" s="588"/>
      <c r="CK12" s="588"/>
      <c r="CL12" s="588"/>
      <c r="CM12" s="588"/>
      <c r="CN12" s="588"/>
      <c r="CO12" s="588"/>
      <c r="CP12" s="588"/>
      <c r="CQ12" s="588"/>
      <c r="CR12" s="588"/>
      <c r="CS12" s="588"/>
      <c r="CT12" s="588"/>
      <c r="CU12" s="588"/>
      <c r="CV12" s="588"/>
      <c r="CW12" s="588"/>
      <c r="CX12" s="588"/>
      <c r="CY12" s="588"/>
      <c r="CZ12" s="588"/>
      <c r="DA12" s="588"/>
      <c r="DB12" s="588"/>
      <c r="DC12" s="588"/>
      <c r="DD12" s="588"/>
      <c r="DE12" s="588"/>
      <c r="DF12" s="588"/>
      <c r="DG12" s="588"/>
      <c r="DH12" s="588"/>
      <c r="DI12" s="588"/>
      <c r="DJ12" s="588"/>
      <c r="DK12" s="588"/>
      <c r="DL12" s="588"/>
      <c r="DM12" s="588"/>
      <c r="DN12" s="588"/>
      <c r="DO12" s="588"/>
      <c r="DP12" s="588"/>
      <c r="DQ12" s="588"/>
      <c r="DR12" s="588"/>
      <c r="DS12" s="588"/>
      <c r="DT12" s="588"/>
      <c r="DU12" s="588"/>
      <c r="DV12" s="588"/>
      <c r="DW12" s="588"/>
      <c r="DX12" s="588"/>
      <c r="DY12" s="588"/>
      <c r="DZ12" s="588"/>
      <c r="EA12" s="588"/>
      <c r="EB12" s="588"/>
      <c r="EC12" s="588"/>
      <c r="ED12" s="588"/>
      <c r="EE12" s="588"/>
      <c r="EF12" s="588"/>
      <c r="EG12" s="588"/>
      <c r="EH12" s="588"/>
      <c r="EI12" s="588"/>
      <c r="EJ12" s="588"/>
      <c r="EK12" s="588"/>
      <c r="EL12" s="588"/>
      <c r="EM12" s="588"/>
      <c r="EN12" s="588"/>
      <c r="EO12" s="588"/>
      <c r="EP12" s="588"/>
      <c r="EQ12" s="588"/>
      <c r="ER12" s="588"/>
      <c r="ES12" s="588"/>
      <c r="ET12" s="588"/>
      <c r="EU12" s="588"/>
      <c r="EV12" s="588"/>
      <c r="EW12" s="588"/>
      <c r="EX12" s="588"/>
      <c r="EY12" s="588"/>
      <c r="EZ12" s="588"/>
      <c r="FA12" s="588"/>
      <c r="FB12" s="588"/>
      <c r="FC12" s="588"/>
      <c r="FD12" s="588"/>
      <c r="FE12" s="588"/>
      <c r="FF12" s="588"/>
      <c r="FG12" s="588"/>
      <c r="FH12" s="588"/>
      <c r="FI12" s="588"/>
      <c r="FJ12" s="588"/>
      <c r="FK12" s="588"/>
      <c r="FL12" s="588"/>
      <c r="FM12" s="588"/>
      <c r="FN12" s="588"/>
      <c r="FO12" s="588"/>
      <c r="FP12" s="588"/>
      <c r="FQ12" s="588"/>
      <c r="FR12" s="588"/>
      <c r="FS12" s="588"/>
      <c r="FT12" s="588"/>
      <c r="FU12" s="588"/>
      <c r="FV12" s="588"/>
      <c r="FW12" s="588"/>
      <c r="FX12" s="588"/>
      <c r="FY12" s="588"/>
      <c r="FZ12" s="588"/>
      <c r="GA12" s="588"/>
      <c r="GB12" s="588"/>
      <c r="GC12" s="588"/>
      <c r="GD12" s="588"/>
      <c r="GE12" s="588"/>
      <c r="GF12" s="588"/>
      <c r="GG12" s="588"/>
      <c r="GH12" s="588"/>
      <c r="GI12" s="588"/>
      <c r="GJ12" s="588"/>
      <c r="GK12" s="588"/>
      <c r="GL12" s="588"/>
      <c r="GM12" s="588"/>
      <c r="GN12" s="588"/>
      <c r="GO12" s="588"/>
      <c r="GP12" s="588"/>
      <c r="GQ12" s="588"/>
      <c r="GR12" s="588"/>
      <c r="GS12" s="588"/>
      <c r="GT12" s="588"/>
      <c r="GU12" s="588"/>
      <c r="GV12" s="588"/>
      <c r="GW12" s="588"/>
      <c r="GX12" s="588"/>
      <c r="GY12" s="588"/>
      <c r="GZ12" s="588"/>
      <c r="HA12" s="588"/>
      <c r="HB12" s="588"/>
      <c r="HC12" s="588"/>
      <c r="HD12" s="588"/>
      <c r="HE12" s="588"/>
      <c r="HF12" s="588"/>
      <c r="HG12" s="588"/>
      <c r="HH12" s="588"/>
      <c r="HI12" s="588"/>
      <c r="HJ12" s="588"/>
      <c r="HK12" s="588"/>
      <c r="HL12" s="588"/>
      <c r="HM12" s="588"/>
      <c r="HN12" s="588"/>
      <c r="HO12" s="588"/>
      <c r="HP12" s="588"/>
      <c r="HQ12" s="588"/>
      <c r="HR12" s="588"/>
      <c r="HS12" s="588"/>
      <c r="HT12" s="588"/>
      <c r="HU12" s="588"/>
      <c r="HV12" s="588"/>
      <c r="HW12" s="588"/>
      <c r="HX12" s="588"/>
      <c r="HY12" s="588"/>
      <c r="HZ12" s="588"/>
      <c r="IA12" s="588"/>
      <c r="IB12" s="588"/>
      <c r="IC12" s="588"/>
      <c r="ID12" s="588"/>
      <c r="IE12" s="588"/>
      <c r="IF12" s="588"/>
      <c r="IG12" s="588"/>
      <c r="IH12" s="588"/>
      <c r="II12" s="588"/>
      <c r="IJ12" s="588"/>
      <c r="IK12" s="588"/>
      <c r="IL12" s="588"/>
      <c r="IM12" s="588"/>
      <c r="IN12" s="588"/>
      <c r="IO12" s="588"/>
      <c r="IP12" s="588"/>
      <c r="IQ12" s="588"/>
      <c r="IR12" s="588"/>
      <c r="IS12" s="588"/>
      <c r="IT12" s="588"/>
      <c r="IU12" s="588"/>
      <c r="IV12" s="588"/>
    </row>
    <row r="13" spans="1:256">
      <c r="B13" s="592" t="s">
        <v>15</v>
      </c>
      <c r="C13" s="593"/>
      <c r="D13" s="593"/>
      <c r="E13" s="593"/>
      <c r="F13" s="593"/>
      <c r="G13" s="594"/>
      <c r="H13" s="595"/>
      <c r="I13" s="593"/>
      <c r="J13" s="593"/>
      <c r="K13" s="593"/>
    </row>
    <row r="14" spans="1:256">
      <c r="B14" s="596" t="s">
        <v>16</v>
      </c>
      <c r="C14" s="585"/>
      <c r="D14" s="585"/>
      <c r="E14" s="585"/>
      <c r="F14" s="585"/>
      <c r="G14" s="597"/>
      <c r="H14" s="598"/>
      <c r="I14" s="585"/>
      <c r="J14" s="585"/>
      <c r="K14" s="585"/>
    </row>
    <row r="15" spans="1:256">
      <c r="A15" s="585"/>
      <c r="B15" s="599" t="s">
        <v>92</v>
      </c>
      <c r="C15" s="585"/>
      <c r="D15" s="585"/>
      <c r="E15" s="585"/>
      <c r="G15" s="600"/>
      <c r="H15" s="601"/>
      <c r="M15" s="585"/>
      <c r="N15" s="585"/>
      <c r="O15" s="585"/>
      <c r="P15" s="585"/>
      <c r="Q15" s="585"/>
      <c r="R15" s="585"/>
      <c r="S15" s="585"/>
      <c r="T15" s="585"/>
      <c r="U15" s="585"/>
      <c r="V15" s="585"/>
      <c r="W15" s="585"/>
      <c r="X15" s="585"/>
      <c r="Y15" s="585"/>
      <c r="Z15" s="585"/>
      <c r="AA15" s="585"/>
      <c r="AB15" s="585"/>
      <c r="AC15" s="585"/>
      <c r="AD15" s="585"/>
      <c r="AE15" s="585"/>
      <c r="AF15" s="585"/>
      <c r="AG15" s="585"/>
      <c r="AH15" s="585"/>
      <c r="AI15" s="585"/>
      <c r="AJ15" s="585"/>
      <c r="AK15" s="585"/>
      <c r="AL15" s="585"/>
      <c r="AM15" s="585"/>
      <c r="AN15" s="585"/>
      <c r="AO15" s="585"/>
      <c r="AP15" s="585"/>
      <c r="AQ15" s="585"/>
      <c r="AR15" s="585"/>
      <c r="AS15" s="585"/>
      <c r="AT15" s="585"/>
      <c r="AU15" s="585"/>
      <c r="AV15" s="585"/>
      <c r="AW15" s="585"/>
      <c r="AX15" s="585"/>
      <c r="AY15" s="585"/>
      <c r="AZ15" s="585"/>
      <c r="BA15" s="585"/>
      <c r="BB15" s="585"/>
      <c r="BC15" s="585"/>
      <c r="BD15" s="585"/>
      <c r="BE15" s="585"/>
      <c r="BF15" s="585"/>
      <c r="BG15" s="585"/>
      <c r="BH15" s="585"/>
      <c r="BI15" s="585"/>
      <c r="BJ15" s="585"/>
      <c r="BK15" s="585"/>
      <c r="BL15" s="585"/>
      <c r="BM15" s="585"/>
      <c r="BN15" s="585"/>
      <c r="BO15" s="585"/>
      <c r="BP15" s="585"/>
      <c r="BQ15" s="585"/>
      <c r="BR15" s="585"/>
      <c r="BS15" s="585"/>
      <c r="BT15" s="585"/>
      <c r="BU15" s="585"/>
      <c r="BV15" s="585"/>
      <c r="BW15" s="585"/>
      <c r="BX15" s="585"/>
      <c r="BY15" s="585"/>
      <c r="BZ15" s="585"/>
      <c r="CA15" s="585"/>
      <c r="CB15" s="585"/>
      <c r="CC15" s="585"/>
      <c r="CD15" s="585"/>
      <c r="CE15" s="585"/>
      <c r="CF15" s="585"/>
      <c r="CG15" s="585"/>
      <c r="CH15" s="585"/>
      <c r="CI15" s="585"/>
      <c r="CJ15" s="585"/>
      <c r="CK15" s="585"/>
      <c r="CL15" s="585"/>
      <c r="CM15" s="585"/>
      <c r="CN15" s="585"/>
      <c r="CO15" s="585"/>
      <c r="CP15" s="585"/>
      <c r="CQ15" s="585"/>
      <c r="CR15" s="585"/>
      <c r="CS15" s="585"/>
      <c r="CT15" s="585"/>
      <c r="CU15" s="585"/>
      <c r="CV15" s="585"/>
      <c r="CW15" s="585"/>
      <c r="CX15" s="585"/>
      <c r="CY15" s="585"/>
      <c r="CZ15" s="585"/>
      <c r="DA15" s="585"/>
      <c r="DB15" s="585"/>
      <c r="DC15" s="585"/>
      <c r="DD15" s="585"/>
      <c r="DE15" s="585"/>
      <c r="DF15" s="585"/>
      <c r="DG15" s="585"/>
      <c r="DH15" s="585"/>
      <c r="DI15" s="585"/>
      <c r="DJ15" s="585"/>
      <c r="DK15" s="585"/>
      <c r="DL15" s="585"/>
      <c r="DM15" s="585"/>
      <c r="DN15" s="585"/>
      <c r="DO15" s="585"/>
      <c r="DP15" s="585"/>
      <c r="DQ15" s="585"/>
      <c r="DR15" s="585"/>
      <c r="DS15" s="585"/>
      <c r="DT15" s="585"/>
      <c r="DU15" s="585"/>
      <c r="DV15" s="585"/>
      <c r="DW15" s="585"/>
      <c r="DX15" s="585"/>
      <c r="DY15" s="585"/>
      <c r="DZ15" s="585"/>
      <c r="EA15" s="585"/>
      <c r="EB15" s="585"/>
      <c r="EC15" s="585"/>
      <c r="ED15" s="585"/>
      <c r="EE15" s="585"/>
      <c r="EF15" s="585"/>
      <c r="EG15" s="585"/>
      <c r="EH15" s="585"/>
      <c r="EI15" s="585"/>
      <c r="EJ15" s="585"/>
      <c r="EK15" s="585"/>
      <c r="EL15" s="585"/>
      <c r="EM15" s="585"/>
      <c r="EN15" s="585"/>
      <c r="EO15" s="585"/>
      <c r="EP15" s="585"/>
      <c r="EQ15" s="585"/>
      <c r="ER15" s="585"/>
      <c r="ES15" s="585"/>
      <c r="ET15" s="585"/>
      <c r="EU15" s="585"/>
      <c r="EV15" s="585"/>
      <c r="EW15" s="585"/>
      <c r="EX15" s="585"/>
      <c r="EY15" s="585"/>
      <c r="EZ15" s="585"/>
      <c r="FA15" s="585"/>
      <c r="FB15" s="585"/>
      <c r="FC15" s="585"/>
      <c r="FD15" s="585"/>
      <c r="FE15" s="585"/>
      <c r="FF15" s="585"/>
      <c r="FG15" s="585"/>
      <c r="FH15" s="585"/>
      <c r="FI15" s="585"/>
      <c r="FJ15" s="585"/>
      <c r="FK15" s="585"/>
      <c r="FL15" s="585"/>
      <c r="FM15" s="585"/>
      <c r="FN15" s="585"/>
      <c r="FO15" s="585"/>
      <c r="FP15" s="585"/>
      <c r="FQ15" s="585"/>
      <c r="FR15" s="585"/>
      <c r="FS15" s="585"/>
      <c r="FT15" s="585"/>
      <c r="FU15" s="585"/>
      <c r="FV15" s="585"/>
      <c r="FW15" s="585"/>
      <c r="FX15" s="585"/>
      <c r="FY15" s="585"/>
      <c r="FZ15" s="585"/>
      <c r="GA15" s="585"/>
      <c r="GB15" s="585"/>
      <c r="GC15" s="585"/>
      <c r="GD15" s="585"/>
      <c r="GE15" s="585"/>
      <c r="GF15" s="585"/>
      <c r="GG15" s="585"/>
      <c r="GH15" s="585"/>
      <c r="GI15" s="585"/>
      <c r="GJ15" s="585"/>
      <c r="GK15" s="585"/>
      <c r="GL15" s="585"/>
      <c r="GM15" s="585"/>
      <c r="GN15" s="585"/>
      <c r="GO15" s="585"/>
      <c r="GP15" s="585"/>
      <c r="GQ15" s="585"/>
      <c r="GR15" s="585"/>
      <c r="GS15" s="585"/>
      <c r="GT15" s="585"/>
      <c r="GU15" s="585"/>
      <c r="GV15" s="585"/>
      <c r="GW15" s="585"/>
      <c r="GX15" s="585"/>
      <c r="GY15" s="585"/>
      <c r="GZ15" s="585"/>
      <c r="HA15" s="585"/>
      <c r="HB15" s="585"/>
      <c r="HC15" s="585"/>
      <c r="HD15" s="585"/>
      <c r="HE15" s="585"/>
      <c r="HF15" s="585"/>
      <c r="HG15" s="585"/>
      <c r="HH15" s="585"/>
      <c r="HI15" s="585"/>
      <c r="HJ15" s="585"/>
      <c r="HK15" s="585"/>
      <c r="HL15" s="585"/>
      <c r="HM15" s="585"/>
      <c r="HN15" s="585"/>
      <c r="HO15" s="585"/>
      <c r="HP15" s="585"/>
      <c r="HQ15" s="585"/>
      <c r="HR15" s="585"/>
      <c r="HS15" s="585"/>
      <c r="HT15" s="585"/>
      <c r="HU15" s="585"/>
      <c r="HV15" s="585"/>
      <c r="HW15" s="585"/>
      <c r="HX15" s="585"/>
      <c r="HY15" s="585"/>
      <c r="HZ15" s="585"/>
      <c r="IA15" s="585"/>
      <c r="IB15" s="585"/>
      <c r="IC15" s="585"/>
      <c r="ID15" s="585"/>
      <c r="IE15" s="585"/>
      <c r="IF15" s="585"/>
      <c r="IG15" s="585"/>
      <c r="IH15" s="585"/>
      <c r="II15" s="585"/>
      <c r="IJ15" s="585"/>
      <c r="IK15" s="585"/>
      <c r="IL15" s="585"/>
      <c r="IM15" s="585"/>
      <c r="IN15" s="585"/>
      <c r="IO15" s="585"/>
      <c r="IP15" s="585"/>
      <c r="IQ15" s="585"/>
      <c r="IR15" s="585"/>
      <c r="IS15" s="585"/>
      <c r="IT15" s="585"/>
      <c r="IU15" s="585"/>
      <c r="IV15" s="585"/>
    </row>
    <row r="16" spans="1:256">
      <c r="B16" s="602" t="s">
        <v>292</v>
      </c>
      <c r="C16" s="585"/>
      <c r="D16" s="585"/>
      <c r="E16" s="585"/>
      <c r="F16" s="585"/>
      <c r="G16" s="597"/>
      <c r="H16" s="598"/>
      <c r="I16" s="585"/>
      <c r="J16" s="585"/>
      <c r="K16" s="585"/>
    </row>
    <row r="17" spans="1:256">
      <c r="B17" s="603" t="str">
        <v>ANATOMY I</v>
      </c>
      <c r="C17" s="604">
        <v>5226</v>
      </c>
      <c r="D17" s="604"/>
      <c r="E17" s="604" t="s">
        <v>96</v>
      </c>
      <c r="F17" s="605">
        <v>40941</v>
      </c>
      <c r="G17" s="600">
        <v>2077865.48</v>
      </c>
      <c r="H17" s="601">
        <v>95.06</v>
      </c>
      <c r="I17" s="600">
        <v>1975.24</v>
      </c>
      <c r="J17" s="606">
        <v>0.1258673892</v>
      </c>
      <c r="K17" s="606">
        <v>0</v>
      </c>
      <c r="M17" s="606"/>
    </row>
    <row r="18" spans="1:256">
      <c r="B18" s="603" t="str">
        <v>Concord Ventures II L.P</v>
      </c>
      <c r="C18" s="604">
        <v>5055</v>
      </c>
      <c r="D18" s="604"/>
      <c r="E18" s="604" t="s">
        <v>43</v>
      </c>
      <c r="F18" s="605">
        <v>36535</v>
      </c>
      <c r="G18" s="600">
        <v>19045261.76</v>
      </c>
      <c r="H18" s="601">
        <v>0</v>
      </c>
      <c r="I18" s="600">
        <v>0.02</v>
      </c>
      <c r="J18" s="606">
        <v>0.0364342031109328</v>
      </c>
      <c r="K18" s="606">
        <v>0</v>
      </c>
      <c r="M18" s="606"/>
    </row>
    <row r="19" spans="1:256">
      <c r="B19" s="603" t="str">
        <v>Harvest Fund II (Israel) L.P</v>
      </c>
      <c r="C19" s="604">
        <v>5041</v>
      </c>
      <c r="D19" s="604"/>
      <c r="E19" s="604" t="s">
        <v>43</v>
      </c>
      <c r="F19" s="605">
        <v>37328</v>
      </c>
      <c r="G19" s="600">
        <v>10857309.25</v>
      </c>
      <c r="H19" s="601">
        <v>49.7</v>
      </c>
      <c r="I19" s="600">
        <v>5396.08</v>
      </c>
      <c r="J19" s="606">
        <v>0.0556767561393489</v>
      </c>
      <c r="K19" s="606">
        <v>0.0001</v>
      </c>
      <c r="M19" s="606"/>
    </row>
    <row r="20" spans="1:256">
      <c r="B20" s="603" t="s">
        <v>293</v>
      </c>
      <c r="C20" s="604">
        <v>5074</v>
      </c>
      <c r="D20" s="604"/>
      <c r="E20" s="604" t="s">
        <v>43</v>
      </c>
      <c r="F20" s="605">
        <v>38929</v>
      </c>
      <c r="G20" s="600">
        <v>15596611.87</v>
      </c>
      <c r="H20" s="601">
        <v>87.2</v>
      </c>
      <c r="I20" s="600">
        <v>13600.25</v>
      </c>
      <c r="J20" s="606">
        <v>0.0687257745984401</v>
      </c>
      <c r="K20" s="606">
        <v>0.0003</v>
      </c>
      <c r="M20" s="606"/>
    </row>
    <row r="21" spans="1:256">
      <c r="B21" s="603" t="str">
        <v>inimiti</v>
      </c>
      <c r="C21" s="604">
        <v>5229</v>
      </c>
      <c r="D21" s="604"/>
      <c r="E21" s="604" t="s">
        <v>43</v>
      </c>
      <c r="F21" s="605">
        <v>41164</v>
      </c>
      <c r="G21" s="600">
        <v>724827.22</v>
      </c>
      <c r="H21" s="601">
        <v>78.61</v>
      </c>
      <c r="I21" s="600">
        <v>569.77</v>
      </c>
      <c r="J21" s="606">
        <v>0</v>
      </c>
      <c r="K21" s="606">
        <v>0</v>
      </c>
      <c r="M21" s="606"/>
    </row>
    <row r="22" spans="1:256">
      <c r="B22" s="603" t="str">
        <v>orbimed</v>
      </c>
      <c r="C22" s="604">
        <v>5123</v>
      </c>
      <c r="D22" s="604"/>
      <c r="E22" s="604" t="s">
        <v>43</v>
      </c>
      <c r="F22" s="605">
        <v>40668</v>
      </c>
      <c r="G22" s="600">
        <v>2125098.76</v>
      </c>
      <c r="H22" s="601">
        <v>91.26</v>
      </c>
      <c r="I22" s="600">
        <v>1939.37</v>
      </c>
      <c r="J22" s="606">
        <v>0.015367881773399</v>
      </c>
      <c r="K22" s="606">
        <v>0</v>
      </c>
      <c r="M22" s="606"/>
    </row>
    <row r="23" spans="1:256">
      <c r="B23" s="603" t="s">
        <v>294</v>
      </c>
      <c r="C23" s="604">
        <v>5067</v>
      </c>
      <c r="D23" s="604"/>
      <c r="E23" s="604" t="s">
        <v>43</v>
      </c>
      <c r="F23" s="605">
        <v>38372</v>
      </c>
      <c r="G23" s="600">
        <v>17290376.81</v>
      </c>
      <c r="H23" s="601">
        <v>102.4368</v>
      </c>
      <c r="I23" s="600">
        <v>17711.71</v>
      </c>
      <c r="J23" s="606">
        <v>0.123291358783039</v>
      </c>
      <c r="K23" s="606">
        <v>0.0004</v>
      </c>
      <c r="M23" s="606"/>
    </row>
    <row r="24" spans="1:256">
      <c r="B24" s="603" t="s">
        <v>295</v>
      </c>
      <c r="C24" s="604">
        <v>5081</v>
      </c>
      <c r="D24" s="604"/>
      <c r="E24" s="604" t="s">
        <v>43</v>
      </c>
      <c r="F24" s="605">
        <v>39379</v>
      </c>
      <c r="G24" s="600">
        <v>46731608.48</v>
      </c>
      <c r="H24" s="601">
        <v>112.28669</v>
      </c>
      <c r="I24" s="600">
        <v>52473.38</v>
      </c>
      <c r="J24" s="606">
        <v>0.146235</v>
      </c>
      <c r="K24" s="606">
        <v>0.0011</v>
      </c>
      <c r="M24" s="606"/>
    </row>
    <row r="25" spans="1:256">
      <c r="B25" s="603" t="str">
        <v>אקסל מד</v>
      </c>
      <c r="C25" s="604">
        <v>5224</v>
      </c>
      <c r="D25" s="604"/>
      <c r="E25" s="604" t="s">
        <v>96</v>
      </c>
      <c r="F25" s="605">
        <v>40801</v>
      </c>
      <c r="G25" s="600">
        <v>21276817.47</v>
      </c>
      <c r="H25" s="601">
        <v>105.15</v>
      </c>
      <c r="I25" s="600">
        <v>22373.4</v>
      </c>
      <c r="J25" s="606">
        <v>0.2558088855</v>
      </c>
      <c r="K25" s="606">
        <v>0.0005</v>
      </c>
      <c r="M25" s="606"/>
    </row>
    <row r="26" spans="1:256">
      <c r="B26" s="602" t="s">
        <v>296</v>
      </c>
      <c r="C26" s="585"/>
      <c r="D26" s="585"/>
      <c r="E26" s="585"/>
      <c r="F26" s="607"/>
      <c r="G26" s="597"/>
      <c r="H26" s="598"/>
      <c r="I26" s="597">
        <f>SUM(I17:I25)</f>
        <v>116039.22</v>
      </c>
      <c r="J26" s="608"/>
      <c r="K26" s="608">
        <v>0.0024</v>
      </c>
    </row>
    <row r="27" spans="1:256">
      <c r="B27" s="609"/>
      <c r="G27" s="600"/>
      <c r="H27" s="601"/>
    </row>
    <row r="28" spans="1:256">
      <c r="B28" s="602" t="s">
        <v>297</v>
      </c>
      <c r="C28" s="585"/>
      <c r="D28" s="585"/>
      <c r="E28" s="585"/>
      <c r="F28" s="585"/>
      <c r="G28" s="597"/>
      <c r="H28" s="598"/>
      <c r="I28" s="585"/>
      <c r="J28" s="585"/>
      <c r="K28" s="585"/>
    </row>
    <row r="29" spans="1:256">
      <c r="B29" s="603" t="s">
        <v>298</v>
      </c>
      <c r="C29" s="604">
        <v>5066</v>
      </c>
      <c r="D29" s="604"/>
      <c r="E29" s="604" t="s">
        <v>43</v>
      </c>
      <c r="F29" s="605">
        <v>37803</v>
      </c>
      <c r="G29" s="600">
        <v>5106601.31</v>
      </c>
      <c r="H29" s="601">
        <v>29.9347825922208</v>
      </c>
      <c r="I29" s="600">
        <v>1528.65</v>
      </c>
      <c r="J29" s="606">
        <v>0.060658278</v>
      </c>
      <c r="K29" s="606">
        <v>0</v>
      </c>
      <c r="M29" s="606"/>
    </row>
    <row r="30" spans="1:256">
      <c r="B30" s="603" t="s">
        <v>299</v>
      </c>
      <c r="C30" s="604">
        <v>5084</v>
      </c>
      <c r="D30" s="604"/>
      <c r="E30" s="604" t="s">
        <v>43</v>
      </c>
      <c r="F30" s="605">
        <v>39457</v>
      </c>
      <c r="G30" s="600">
        <v>18188970.23</v>
      </c>
      <c r="H30" s="601">
        <v>82.7014933214281</v>
      </c>
      <c r="I30" s="600">
        <v>15042.55</v>
      </c>
      <c r="J30" s="606">
        <v>0.0124740293051092</v>
      </c>
      <c r="K30" s="606">
        <v>0.0003</v>
      </c>
      <c r="M30" s="606"/>
    </row>
    <row r="31" spans="1:256">
      <c r="B31" s="603" t="str">
        <v>FORTISSIMO MISHTATEF</v>
      </c>
      <c r="C31" s="604">
        <v>50432</v>
      </c>
      <c r="D31" s="604"/>
      <c r="E31" s="604" t="s">
        <v>43</v>
      </c>
      <c r="F31" s="605">
        <v>41508</v>
      </c>
      <c r="G31" s="600">
        <v>13274971.13</v>
      </c>
      <c r="H31" s="601">
        <v>82.9381088077741</v>
      </c>
      <c r="I31" s="600">
        <v>11010.01</v>
      </c>
      <c r="J31" s="606">
        <v>0</v>
      </c>
      <c r="K31" s="606">
        <v>0.0002</v>
      </c>
      <c r="M31" s="606"/>
    </row>
    <row r="32" spans="1:256">
      <c r="B32" s="603" t="str">
        <v>Infinity Israel China Fund L.P</v>
      </c>
      <c r="C32" s="604">
        <v>5058</v>
      </c>
      <c r="D32" s="604"/>
      <c r="E32" s="604" t="s">
        <v>43</v>
      </c>
      <c r="F32" s="605">
        <v>39226</v>
      </c>
      <c r="G32" s="600">
        <v>30837940.69</v>
      </c>
      <c r="H32" s="601">
        <v>85.0497128315218</v>
      </c>
      <c r="I32" s="600">
        <v>26227.58</v>
      </c>
      <c r="J32" s="606">
        <v>0.0444821292775665</v>
      </c>
      <c r="K32" s="606">
        <v>0.0005</v>
      </c>
      <c r="M32" s="606"/>
    </row>
    <row r="33" spans="1:256">
      <c r="B33" s="603" t="s">
        <v>300</v>
      </c>
      <c r="C33" s="604">
        <v>5078</v>
      </c>
      <c r="D33" s="604"/>
      <c r="E33" s="604" t="s">
        <v>43</v>
      </c>
      <c r="F33" s="605">
        <v>39079</v>
      </c>
      <c r="G33" s="600">
        <v>44647688.41</v>
      </c>
      <c r="H33" s="601">
        <v>81.9344994170103</v>
      </c>
      <c r="I33" s="600">
        <v>36581.86</v>
      </c>
      <c r="J33" s="606">
        <v>0.166550092079104</v>
      </c>
      <c r="K33" s="606">
        <v>0.0008</v>
      </c>
      <c r="M33" s="606"/>
    </row>
    <row r="34" spans="1:256">
      <c r="B34" s="603" t="s">
        <v>301</v>
      </c>
      <c r="C34" s="604">
        <v>5049</v>
      </c>
      <c r="D34" s="604"/>
      <c r="E34" s="604" t="s">
        <v>43</v>
      </c>
      <c r="F34" s="605">
        <v>38721</v>
      </c>
      <c r="G34" s="600">
        <v>16478225.53</v>
      </c>
      <c r="H34" s="601">
        <v>112.036820751051</v>
      </c>
      <c r="I34" s="600">
        <v>18461.68</v>
      </c>
      <c r="J34" s="606">
        <v>0.0797095951089427</v>
      </c>
      <c r="K34" s="606">
        <v>0.0004</v>
      </c>
      <c r="M34" s="606"/>
    </row>
    <row r="35" spans="1:256">
      <c r="B35" s="603" t="str">
        <v>Sky 2</v>
      </c>
      <c r="C35" s="604">
        <v>5230</v>
      </c>
      <c r="D35" s="604"/>
      <c r="E35" s="604" t="s">
        <v>43</v>
      </c>
      <c r="F35" s="605">
        <v>40372</v>
      </c>
      <c r="G35" s="600">
        <v>18056180.59</v>
      </c>
      <c r="H35" s="601">
        <v>81.2934935316794</v>
      </c>
      <c r="I35" s="600">
        <v>14678.5</v>
      </c>
      <c r="J35" s="606">
        <v>0.128847301829268</v>
      </c>
      <c r="K35" s="606">
        <v>0.0003</v>
      </c>
      <c r="M35" s="606"/>
    </row>
    <row r="36" spans="1:256">
      <c r="B36" s="602" t="s">
        <v>302</v>
      </c>
      <c r="C36" s="585"/>
      <c r="D36" s="585"/>
      <c r="E36" s="585"/>
      <c r="F36" s="607"/>
      <c r="G36" s="597"/>
      <c r="H36" s="598"/>
      <c r="I36" s="597">
        <v>123530.83</v>
      </c>
      <c r="J36" s="608"/>
      <c r="K36" s="608">
        <v>0.0026</v>
      </c>
    </row>
    <row r="37" spans="1:256">
      <c r="B37" s="610"/>
      <c r="G37" s="600"/>
      <c r="H37" s="601"/>
    </row>
    <row r="38" spans="1:256">
      <c r="B38" s="599" t="s">
        <v>100</v>
      </c>
      <c r="C38" s="585"/>
      <c r="D38" s="585"/>
      <c r="E38" s="585"/>
      <c r="F38" s="607"/>
      <c r="G38" s="597"/>
      <c r="H38" s="598"/>
      <c r="I38" s="597">
        <v>239000.27</v>
      </c>
      <c r="J38" s="608"/>
      <c r="K38" s="608">
        <v>0.005</v>
      </c>
    </row>
    <row r="39" spans="1:256">
      <c r="B39" s="611"/>
      <c r="G39" s="600"/>
      <c r="H39" s="601"/>
    </row>
    <row r="40" spans="1:256">
      <c r="A40" s="585"/>
      <c r="B40" s="599" t="s">
        <v>101</v>
      </c>
      <c r="C40" s="585"/>
      <c r="D40" s="585"/>
      <c r="E40" s="585"/>
      <c r="G40" s="600"/>
      <c r="H40" s="601"/>
      <c r="M40" s="585"/>
      <c r="N40" s="585"/>
      <c r="O40" s="585"/>
      <c r="P40" s="585"/>
      <c r="Q40" s="585"/>
      <c r="R40" s="585"/>
      <c r="S40" s="585"/>
      <c r="T40" s="585"/>
      <c r="U40" s="585"/>
      <c r="V40" s="585"/>
      <c r="W40" s="585"/>
      <c r="X40" s="585"/>
      <c r="Y40" s="585"/>
      <c r="Z40" s="585"/>
      <c r="AA40" s="585"/>
      <c r="AB40" s="585"/>
      <c r="AC40" s="585"/>
      <c r="AD40" s="585"/>
      <c r="AE40" s="585"/>
      <c r="AF40" s="585"/>
      <c r="AG40" s="585"/>
      <c r="AH40" s="585"/>
      <c r="AI40" s="585"/>
      <c r="AJ40" s="585"/>
      <c r="AK40" s="585"/>
      <c r="AL40" s="585"/>
      <c r="AM40" s="585"/>
      <c r="AN40" s="585"/>
      <c r="AO40" s="585"/>
      <c r="AP40" s="585"/>
      <c r="AQ40" s="585"/>
      <c r="AR40" s="585"/>
      <c r="AS40" s="585"/>
      <c r="AT40" s="585"/>
      <c r="AU40" s="585"/>
      <c r="AV40" s="585"/>
      <c r="AW40" s="585"/>
      <c r="AX40" s="585"/>
      <c r="AY40" s="585"/>
      <c r="AZ40" s="585"/>
      <c r="BA40" s="585"/>
      <c r="BB40" s="585"/>
      <c r="BC40" s="585"/>
      <c r="BD40" s="585"/>
      <c r="BE40" s="585"/>
      <c r="BF40" s="585"/>
      <c r="BG40" s="585"/>
      <c r="BH40" s="585"/>
      <c r="BI40" s="585"/>
      <c r="BJ40" s="585"/>
      <c r="BK40" s="585"/>
      <c r="BL40" s="585"/>
      <c r="BM40" s="585"/>
      <c r="BN40" s="585"/>
      <c r="BO40" s="585"/>
      <c r="BP40" s="585"/>
      <c r="BQ40" s="585"/>
      <c r="BR40" s="585"/>
      <c r="BS40" s="585"/>
      <c r="BT40" s="585"/>
      <c r="BU40" s="585"/>
      <c r="BV40" s="585"/>
      <c r="BW40" s="585"/>
      <c r="BX40" s="585"/>
      <c r="BY40" s="585"/>
      <c r="BZ40" s="585"/>
      <c r="CA40" s="585"/>
      <c r="CB40" s="585"/>
      <c r="CC40" s="585"/>
      <c r="CD40" s="585"/>
      <c r="CE40" s="585"/>
      <c r="CF40" s="585"/>
      <c r="CG40" s="585"/>
      <c r="CH40" s="585"/>
      <c r="CI40" s="585"/>
      <c r="CJ40" s="585"/>
      <c r="CK40" s="585"/>
      <c r="CL40" s="585"/>
      <c r="CM40" s="585"/>
      <c r="CN40" s="585"/>
      <c r="CO40" s="585"/>
      <c r="CP40" s="585"/>
      <c r="CQ40" s="585"/>
      <c r="CR40" s="585"/>
      <c r="CS40" s="585"/>
      <c r="CT40" s="585"/>
      <c r="CU40" s="585"/>
      <c r="CV40" s="585"/>
      <c r="CW40" s="585"/>
      <c r="CX40" s="585"/>
      <c r="CY40" s="585"/>
      <c r="CZ40" s="585"/>
      <c r="DA40" s="585"/>
      <c r="DB40" s="585"/>
      <c r="DC40" s="585"/>
      <c r="DD40" s="585"/>
      <c r="DE40" s="585"/>
      <c r="DF40" s="585"/>
      <c r="DG40" s="585"/>
      <c r="DH40" s="585"/>
      <c r="DI40" s="585"/>
      <c r="DJ40" s="585"/>
      <c r="DK40" s="585"/>
      <c r="DL40" s="585"/>
      <c r="DM40" s="585"/>
      <c r="DN40" s="585"/>
      <c r="DO40" s="585"/>
      <c r="DP40" s="585"/>
      <c r="DQ40" s="585"/>
      <c r="DR40" s="585"/>
      <c r="DS40" s="585"/>
      <c r="DT40" s="585"/>
      <c r="DU40" s="585"/>
      <c r="DV40" s="585"/>
      <c r="DW40" s="585"/>
      <c r="DX40" s="585"/>
      <c r="DY40" s="585"/>
      <c r="DZ40" s="585"/>
      <c r="EA40" s="585"/>
      <c r="EB40" s="585"/>
      <c r="EC40" s="585"/>
      <c r="ED40" s="585"/>
      <c r="EE40" s="585"/>
      <c r="EF40" s="585"/>
      <c r="EG40" s="585"/>
      <c r="EH40" s="585"/>
      <c r="EI40" s="585"/>
      <c r="EJ40" s="585"/>
      <c r="EK40" s="585"/>
      <c r="EL40" s="585"/>
      <c r="EM40" s="585"/>
      <c r="EN40" s="585"/>
      <c r="EO40" s="585"/>
      <c r="EP40" s="585"/>
      <c r="EQ40" s="585"/>
      <c r="ER40" s="585"/>
      <c r="ES40" s="585"/>
      <c r="ET40" s="585"/>
      <c r="EU40" s="585"/>
      <c r="EV40" s="585"/>
      <c r="EW40" s="585"/>
      <c r="EX40" s="585"/>
      <c r="EY40" s="585"/>
      <c r="EZ40" s="585"/>
      <c r="FA40" s="585"/>
      <c r="FB40" s="585"/>
      <c r="FC40" s="585"/>
      <c r="FD40" s="585"/>
      <c r="FE40" s="585"/>
      <c r="FF40" s="585"/>
      <c r="FG40" s="585"/>
      <c r="FH40" s="585"/>
      <c r="FI40" s="585"/>
      <c r="FJ40" s="585"/>
      <c r="FK40" s="585"/>
      <c r="FL40" s="585"/>
      <c r="FM40" s="585"/>
      <c r="FN40" s="585"/>
      <c r="FO40" s="585"/>
      <c r="FP40" s="585"/>
      <c r="FQ40" s="585"/>
      <c r="FR40" s="585"/>
      <c r="FS40" s="585"/>
      <c r="FT40" s="585"/>
      <c r="FU40" s="585"/>
      <c r="FV40" s="585"/>
      <c r="FW40" s="585"/>
      <c r="FX40" s="585"/>
      <c r="FY40" s="585"/>
      <c r="FZ40" s="585"/>
      <c r="GA40" s="585"/>
      <c r="GB40" s="585"/>
      <c r="GC40" s="585"/>
      <c r="GD40" s="585"/>
      <c r="GE40" s="585"/>
      <c r="GF40" s="585"/>
      <c r="GG40" s="585"/>
      <c r="GH40" s="585"/>
      <c r="GI40" s="585"/>
      <c r="GJ40" s="585"/>
      <c r="GK40" s="585"/>
      <c r="GL40" s="585"/>
      <c r="GM40" s="585"/>
      <c r="GN40" s="585"/>
      <c r="GO40" s="585"/>
      <c r="GP40" s="585"/>
      <c r="GQ40" s="585"/>
      <c r="GR40" s="585"/>
      <c r="GS40" s="585"/>
      <c r="GT40" s="585"/>
      <c r="GU40" s="585"/>
      <c r="GV40" s="585"/>
      <c r="GW40" s="585"/>
      <c r="GX40" s="585"/>
      <c r="GY40" s="585"/>
      <c r="GZ40" s="585"/>
      <c r="HA40" s="585"/>
      <c r="HB40" s="585"/>
      <c r="HC40" s="585"/>
      <c r="HD40" s="585"/>
      <c r="HE40" s="585"/>
      <c r="HF40" s="585"/>
      <c r="HG40" s="585"/>
      <c r="HH40" s="585"/>
      <c r="HI40" s="585"/>
      <c r="HJ40" s="585"/>
      <c r="HK40" s="585"/>
      <c r="HL40" s="585"/>
      <c r="HM40" s="585"/>
      <c r="HN40" s="585"/>
      <c r="HO40" s="585"/>
      <c r="HP40" s="585"/>
      <c r="HQ40" s="585"/>
      <c r="HR40" s="585"/>
      <c r="HS40" s="585"/>
      <c r="HT40" s="585"/>
      <c r="HU40" s="585"/>
      <c r="HV40" s="585"/>
      <c r="HW40" s="585"/>
      <c r="HX40" s="585"/>
      <c r="HY40" s="585"/>
      <c r="HZ40" s="585"/>
      <c r="IA40" s="585"/>
      <c r="IB40" s="585"/>
      <c r="IC40" s="585"/>
      <c r="ID40" s="585"/>
      <c r="IE40" s="585"/>
      <c r="IF40" s="585"/>
      <c r="IG40" s="585"/>
      <c r="IH40" s="585"/>
      <c r="II40" s="585"/>
      <c r="IJ40" s="585"/>
      <c r="IK40" s="585"/>
      <c r="IL40" s="585"/>
      <c r="IM40" s="585"/>
      <c r="IN40" s="585"/>
      <c r="IO40" s="585"/>
      <c r="IP40" s="585"/>
      <c r="IQ40" s="585"/>
      <c r="IR40" s="585"/>
      <c r="IS40" s="585"/>
      <c r="IT40" s="585"/>
      <c r="IU40" s="585"/>
      <c r="IV40" s="585"/>
    </row>
    <row r="41" spans="1:256">
      <c r="B41" s="602" t="s">
        <v>292</v>
      </c>
      <c r="C41" s="585"/>
      <c r="D41" s="585"/>
      <c r="E41" s="585"/>
      <c r="F41" s="585"/>
      <c r="G41" s="597"/>
      <c r="H41" s="598"/>
      <c r="I41" s="585"/>
      <c r="J41" s="585"/>
      <c r="K41" s="585"/>
    </row>
    <row r="42" spans="1:256">
      <c r="B42" s="603" t="str">
        <v>Gemini Israel III L.P</v>
      </c>
      <c r="C42" s="604">
        <v>5030</v>
      </c>
      <c r="D42" s="604"/>
      <c r="E42" s="604" t="s">
        <v>43</v>
      </c>
      <c r="F42" s="605">
        <v>36818</v>
      </c>
      <c r="G42" s="600">
        <v>11806983.45</v>
      </c>
      <c r="H42" s="601">
        <v>1.90870090531041</v>
      </c>
      <c r="I42" s="600">
        <v>225.36</v>
      </c>
      <c r="J42" s="606">
        <v>0.0340262265656163</v>
      </c>
      <c r="K42" s="606">
        <v>0</v>
      </c>
      <c r="M42" s="606"/>
      <c r="N42" s="612"/>
    </row>
    <row r="43" spans="1:256">
      <c r="B43" s="603" t="str">
        <v>Israel Cleantech Ventures II</v>
      </c>
      <c r="C43" s="604">
        <v>5122</v>
      </c>
      <c r="D43" s="604"/>
      <c r="E43" s="604" t="s">
        <v>43</v>
      </c>
      <c r="F43" s="605">
        <v>40652</v>
      </c>
      <c r="G43" s="600">
        <v>1917974.73</v>
      </c>
      <c r="H43" s="601">
        <v>58.1504011786433</v>
      </c>
      <c r="I43" s="600">
        <v>1115.31</v>
      </c>
      <c r="J43" s="606">
        <v>0.0329313606269423</v>
      </c>
      <c r="K43" s="606">
        <v>0</v>
      </c>
      <c r="M43" s="606"/>
      <c r="N43" s="612"/>
    </row>
    <row r="44" spans="1:256">
      <c r="B44" s="603" t="s">
        <v>303</v>
      </c>
      <c r="C44" s="604">
        <v>5086</v>
      </c>
      <c r="D44" s="604"/>
      <c r="E44" s="604" t="s">
        <v>43</v>
      </c>
      <c r="F44" s="605">
        <v>39531</v>
      </c>
      <c r="G44" s="600">
        <v>5723679.27</v>
      </c>
      <c r="H44" s="601">
        <v>69.3223678831326</v>
      </c>
      <c r="I44" s="600">
        <v>3967.79</v>
      </c>
      <c r="J44" s="606">
        <v>0.02417752</v>
      </c>
      <c r="K44" s="606">
        <v>0.0001</v>
      </c>
      <c r="M44" s="606"/>
      <c r="N44" s="612"/>
    </row>
    <row r="45" spans="1:256">
      <c r="B45" s="603" t="str">
        <v>Tamir Fishman Ventures lll</v>
      </c>
      <c r="C45" s="604">
        <v>5063</v>
      </c>
      <c r="D45" s="604"/>
      <c r="E45" s="604" t="s">
        <v>43</v>
      </c>
      <c r="F45" s="605">
        <v>39283</v>
      </c>
      <c r="G45" s="600">
        <v>17240222.25</v>
      </c>
      <c r="H45" s="601">
        <v>120.088127054163</v>
      </c>
      <c r="I45" s="600">
        <v>20703.46</v>
      </c>
      <c r="J45" s="606">
        <v>0.07068025</v>
      </c>
      <c r="K45" s="606">
        <v>0.0004</v>
      </c>
      <c r="M45" s="606"/>
      <c r="N45" s="612"/>
    </row>
    <row r="46" spans="1:256">
      <c r="B46" s="602" t="s">
        <v>296</v>
      </c>
      <c r="C46" s="585"/>
      <c r="D46" s="585"/>
      <c r="E46" s="585"/>
      <c r="F46" s="607"/>
      <c r="G46" s="597"/>
      <c r="H46" s="598"/>
      <c r="I46" s="597">
        <v>26011.92</v>
      </c>
      <c r="J46" s="608"/>
      <c r="K46" s="608">
        <v>0.0005</v>
      </c>
    </row>
    <row r="47" spans="1:256">
      <c r="B47" s="610"/>
      <c r="G47" s="600"/>
      <c r="H47" s="601"/>
    </row>
    <row r="48" spans="1:256">
      <c r="B48" s="602" t="str">
        <v>קרנות גידור</v>
      </c>
      <c r="C48" s="585"/>
      <c r="D48" s="585"/>
      <c r="E48" s="585"/>
      <c r="F48" s="585"/>
      <c r="G48" s="597"/>
      <c r="H48" s="598"/>
      <c r="I48" s="585"/>
      <c r="J48" s="585"/>
      <c r="K48" s="585"/>
    </row>
    <row r="49" spans="1:256">
      <c r="B49" s="603" t="str">
        <v>Cheyne RECH class A</v>
      </c>
      <c r="C49" s="604">
        <v>11144250</v>
      </c>
      <c r="D49" s="604" t="s">
        <v>276</v>
      </c>
      <c r="E49" s="604" t="s">
        <v>49</v>
      </c>
      <c r="F49" s="605">
        <v>40772</v>
      </c>
      <c r="G49" s="600">
        <v>1551199.34</v>
      </c>
      <c r="H49" s="601">
        <v>12380.2</v>
      </c>
      <c r="I49" s="600">
        <v>192041.58</v>
      </c>
      <c r="J49" s="606">
        <v>0.0938</v>
      </c>
      <c r="K49" s="606">
        <v>0.004</v>
      </c>
      <c r="M49" s="600"/>
      <c r="N49" s="612"/>
    </row>
    <row r="50" spans="1:256">
      <c r="B50" s="603" t="str">
        <v>Golden tree Class B Series 1</v>
      </c>
      <c r="C50" s="604">
        <v>1113383</v>
      </c>
      <c r="D50" s="604" t="s">
        <v>276</v>
      </c>
      <c r="E50" s="604" t="s">
        <v>43</v>
      </c>
      <c r="F50" s="605">
        <v>41333</v>
      </c>
      <c r="G50" s="600">
        <v>22475.84</v>
      </c>
      <c r="H50" s="601">
        <v>225081.62</v>
      </c>
      <c r="I50" s="600">
        <v>50588.98</v>
      </c>
      <c r="J50" s="606">
        <v>0.0186</v>
      </c>
      <c r="K50" s="606">
        <v>0.0011</v>
      </c>
      <c r="M50" s="600"/>
      <c r="N50" s="612"/>
    </row>
    <row r="51" spans="1:256">
      <c r="B51" s="603" t="str">
        <v>GOLDENTREE 2012B/1</v>
      </c>
      <c r="C51" s="604" t="str">
        <v>XD0208346805</v>
      </c>
      <c r="D51" s="604" t="s">
        <v>276</v>
      </c>
      <c r="E51" s="604" t="s">
        <v>43</v>
      </c>
      <c r="F51" s="605">
        <v>41334</v>
      </c>
      <c r="G51" s="600">
        <v>69171.39</v>
      </c>
      <c r="H51" s="601">
        <v>126768.94</v>
      </c>
      <c r="I51" s="600">
        <v>87687.84</v>
      </c>
      <c r="J51" s="606">
        <v>0.0322</v>
      </c>
      <c r="K51" s="606">
        <v>0.0018</v>
      </c>
      <c r="M51" s="600"/>
      <c r="N51" s="612"/>
    </row>
    <row r="52" spans="1:256">
      <c r="B52" s="603" t="str">
        <v>ALCENTRA</v>
      </c>
      <c r="C52" s="604" t="str">
        <v>LU0936257491</v>
      </c>
      <c r="D52" s="604" t="s">
        <v>276</v>
      </c>
      <c r="E52" s="604" t="s">
        <v>46</v>
      </c>
      <c r="F52" s="605">
        <v>41388</v>
      </c>
      <c r="G52" s="600">
        <v>116333.72</v>
      </c>
      <c r="H52" s="601">
        <v>103400</v>
      </c>
      <c r="I52" s="600">
        <v>120289.07</v>
      </c>
      <c r="J52" s="606">
        <v>0.2332</v>
      </c>
      <c r="K52" s="606">
        <v>0.0025</v>
      </c>
      <c r="M52" s="600"/>
      <c r="N52" s="612"/>
    </row>
    <row r="53" spans="1:256">
      <c r="B53" s="603" t="str">
        <v>Harbinger Premium Strategies</v>
      </c>
      <c r="C53" s="604" t="str">
        <v>BSP7906J1011</v>
      </c>
      <c r="D53" s="604" t="s">
        <v>276</v>
      </c>
      <c r="E53" s="604" t="s">
        <v>43</v>
      </c>
      <c r="F53" s="605">
        <v>38930</v>
      </c>
      <c r="G53" s="600">
        <v>43520.49</v>
      </c>
      <c r="H53" s="601">
        <v>10708.07</v>
      </c>
      <c r="I53" s="600">
        <v>4660.21</v>
      </c>
      <c r="J53" s="606">
        <v>0.0439</v>
      </c>
      <c r="K53" s="606">
        <v>0.0001</v>
      </c>
      <c r="M53" s="600"/>
      <c r="N53" s="612"/>
    </row>
    <row r="54" spans="1:256">
      <c r="B54" s="603" t="str">
        <v>Pond View class B 01/2008</v>
      </c>
      <c r="C54" s="604" t="str">
        <v>XD0038728982</v>
      </c>
      <c r="D54" s="604" t="s">
        <v>276</v>
      </c>
      <c r="E54" s="604" t="s">
        <v>43</v>
      </c>
      <c r="F54" s="605">
        <v>39449</v>
      </c>
      <c r="G54" s="600">
        <v>896.08</v>
      </c>
      <c r="H54" s="601">
        <v>140981</v>
      </c>
      <c r="I54" s="600">
        <v>1263.3</v>
      </c>
      <c r="J54" s="606">
        <v>0.0149</v>
      </c>
      <c r="K54" s="606">
        <v>0</v>
      </c>
      <c r="M54" s="600"/>
      <c r="N54" s="612"/>
    </row>
    <row r="55" spans="1:256">
      <c r="B55" s="603" t="str">
        <v> GS GAMMA INV A/MV</v>
      </c>
      <c r="C55" s="604" t="str">
        <v>XD0105469445</v>
      </c>
      <c r="D55" s="604" t="s">
        <v>280</v>
      </c>
      <c r="E55" s="604" t="s">
        <v>43</v>
      </c>
      <c r="F55" s="605">
        <v>41456</v>
      </c>
      <c r="G55" s="600">
        <v>77630.29</v>
      </c>
      <c r="H55" s="601">
        <v>105105.01</v>
      </c>
      <c r="I55" s="600">
        <v>81593.32</v>
      </c>
      <c r="J55" s="606">
        <v>0.0134</v>
      </c>
      <c r="K55" s="606">
        <v>0.001</v>
      </c>
      <c r="M55" s="600"/>
      <c r="N55" s="612"/>
    </row>
    <row r="56" spans="1:256">
      <c r="B56" s="603" t="str">
        <v>ASTEN OFF</v>
      </c>
      <c r="C56" s="604" t="str">
        <v>XD0208297594</v>
      </c>
      <c r="D56" s="604" t="s">
        <v>280</v>
      </c>
      <c r="E56" s="604" t="s">
        <v>43</v>
      </c>
      <c r="F56" s="605">
        <v>40259</v>
      </c>
      <c r="G56" s="600">
        <v>44787.61</v>
      </c>
      <c r="H56" s="601">
        <v>156644.43</v>
      </c>
      <c r="I56" s="600">
        <v>70157.31</v>
      </c>
      <c r="J56" s="606">
        <v>0.0117</v>
      </c>
      <c r="K56" s="606">
        <v>0.0015</v>
      </c>
      <c r="M56" s="600"/>
      <c r="N56" s="612"/>
    </row>
    <row r="57" spans="1:256">
      <c r="B57" s="603" t="str">
        <v>BLUEMOU A/01/13/ELI</v>
      </c>
      <c r="C57" s="604" t="str">
        <v>XD0206164564</v>
      </c>
      <c r="D57" s="604" t="s">
        <v>280</v>
      </c>
      <c r="E57" s="604" t="s">
        <v>43</v>
      </c>
      <c r="F57" s="605">
        <v>41312</v>
      </c>
      <c r="G57" s="600">
        <v>43340.26</v>
      </c>
      <c r="H57" s="601">
        <v>105347.93</v>
      </c>
      <c r="I57" s="600">
        <v>45658.07</v>
      </c>
      <c r="J57" s="606">
        <v>0.0099</v>
      </c>
      <c r="K57" s="606">
        <v>0.001</v>
      </c>
      <c r="M57" s="600"/>
      <c r="N57" s="612"/>
    </row>
    <row r="58" spans="1:256">
      <c r="B58" s="603" t="str">
        <v>BLUEMOU A/04/13/ELI</v>
      </c>
      <c r="C58" s="604" t="str">
        <v>XD0211229048</v>
      </c>
      <c r="D58" s="604" t="s">
        <v>280</v>
      </c>
      <c r="E58" s="604" t="s">
        <v>43</v>
      </c>
      <c r="F58" s="605">
        <v>41373</v>
      </c>
      <c r="G58" s="600">
        <v>27584.36</v>
      </c>
      <c r="H58" s="601">
        <v>101703.3</v>
      </c>
      <c r="I58" s="600">
        <v>28054.2</v>
      </c>
      <c r="J58" s="606">
        <v>0.0061</v>
      </c>
      <c r="K58" s="606">
        <v>0.0006</v>
      </c>
      <c r="M58" s="600"/>
      <c r="N58" s="612"/>
    </row>
    <row r="59" spans="1:256">
      <c r="B59" s="603" t="str">
        <v>Bluemountain Credit A/02/13/RE</v>
      </c>
      <c r="C59" s="604" t="str">
        <v>XD0207107752</v>
      </c>
      <c r="D59" s="604" t="s">
        <v>280</v>
      </c>
      <c r="E59" s="604" t="s">
        <v>43</v>
      </c>
      <c r="F59" s="605">
        <v>41318</v>
      </c>
      <c r="G59" s="600">
        <v>8620.11</v>
      </c>
      <c r="H59" s="601">
        <v>103063.17</v>
      </c>
      <c r="I59" s="600">
        <v>8884.16</v>
      </c>
      <c r="J59" s="606">
        <v>0.0019</v>
      </c>
      <c r="K59" s="606">
        <v>0.0002</v>
      </c>
      <c r="M59" s="600"/>
      <c r="N59" s="612"/>
    </row>
    <row r="60" spans="1:256">
      <c r="B60" s="603" t="str">
        <v>BRIGADE CREDIT FUND 02/2008</v>
      </c>
      <c r="C60" s="604" t="str">
        <v>XD0028898357</v>
      </c>
      <c r="D60" s="604" t="s">
        <v>276</v>
      </c>
      <c r="E60" s="604" t="s">
        <v>43</v>
      </c>
      <c r="F60" s="605">
        <v>40267</v>
      </c>
      <c r="G60" s="600">
        <v>96759.68</v>
      </c>
      <c r="H60" s="601">
        <v>153543.39</v>
      </c>
      <c r="I60" s="600">
        <v>148568.09</v>
      </c>
      <c r="J60" s="606">
        <v>0.0127</v>
      </c>
      <c r="K60" s="606">
        <v>0.0031</v>
      </c>
      <c r="M60" s="600"/>
      <c r="N60" s="612"/>
    </row>
    <row r="61" spans="1:256">
      <c r="B61" s="603" t="str">
        <v>BRIGADE LEV 04/13</v>
      </c>
      <c r="C61" s="604" t="str">
        <v>XD0212473918</v>
      </c>
      <c r="D61" s="604" t="s">
        <v>276</v>
      </c>
      <c r="E61" s="604" t="s">
        <v>43</v>
      </c>
      <c r="F61" s="605">
        <v>41387</v>
      </c>
      <c r="G61" s="600">
        <v>13792.18</v>
      </c>
      <c r="H61" s="601">
        <v>100385.65</v>
      </c>
      <c r="I61" s="600">
        <v>13845.37</v>
      </c>
      <c r="J61" s="606">
        <v>0.0012</v>
      </c>
      <c r="K61" s="606">
        <v>0.0003</v>
      </c>
      <c r="M61" s="600"/>
      <c r="N61" s="612"/>
    </row>
    <row r="62" spans="1:256">
      <c r="A62" s="603"/>
      <c r="B62" s="603" t="str">
        <v>CHEYNE E/Q A</v>
      </c>
      <c r="C62" s="604" t="str">
        <v>KYG210211036</v>
      </c>
      <c r="D62" s="604" t="s">
        <v>280</v>
      </c>
      <c r="E62" s="604" t="s">
        <v>43</v>
      </c>
      <c r="F62" s="605">
        <v>40780</v>
      </c>
      <c r="G62" s="600">
        <v>306478.02</v>
      </c>
      <c r="H62" s="601">
        <v>11202.96</v>
      </c>
      <c r="I62" s="600">
        <v>34334.61</v>
      </c>
      <c r="J62" s="606">
        <v>0.0852</v>
      </c>
      <c r="K62" s="606">
        <v>0.0007</v>
      </c>
      <c r="M62" s="600"/>
      <c r="N62" s="612"/>
    </row>
    <row r="63" spans="1:256">
      <c r="B63" s="603" t="str">
        <v>CHEYNE SPECIAL SIT CLASS k</v>
      </c>
      <c r="C63" s="604" t="str">
        <v>KYG210061126</v>
      </c>
      <c r="D63" s="604" t="s">
        <v>276</v>
      </c>
      <c r="E63" s="604" t="s">
        <v>46</v>
      </c>
      <c r="F63" s="605">
        <v>40633</v>
      </c>
      <c r="G63" s="600">
        <v>58079.8</v>
      </c>
      <c r="H63" s="601">
        <v>13902.96</v>
      </c>
      <c r="I63" s="600">
        <v>8074.81</v>
      </c>
      <c r="J63" s="606">
        <v>0.0073</v>
      </c>
      <c r="K63" s="606">
        <v>0.0002</v>
      </c>
      <c r="M63" s="600"/>
      <c r="N63" s="612"/>
    </row>
    <row r="64" spans="1:256">
      <c r="B64" s="603" t="str">
        <v>Cheyne TRCF 17</v>
      </c>
      <c r="C64" s="604" t="str">
        <v>KYG2101X203</v>
      </c>
      <c r="D64" s="604" t="s">
        <v>280</v>
      </c>
      <c r="E64" s="604" t="s">
        <v>43</v>
      </c>
      <c r="F64" s="605">
        <v>41539</v>
      </c>
      <c r="G64" s="600">
        <v>384883.93</v>
      </c>
      <c r="H64" s="601">
        <v>14855.82</v>
      </c>
      <c r="I64" s="600">
        <v>57177.66</v>
      </c>
      <c r="J64" s="606">
        <v>0.0239</v>
      </c>
      <c r="K64" s="606">
        <v>0.0012</v>
      </c>
      <c r="M64" s="600"/>
      <c r="N64" s="612"/>
    </row>
    <row r="65" spans="1:256">
      <c r="B65" s="603" t="str">
        <v>Cheyne TRCF D</v>
      </c>
      <c r="C65" s="604">
        <v>113319</v>
      </c>
      <c r="D65" s="604" t="s">
        <v>280</v>
      </c>
      <c r="E65" s="604" t="s">
        <v>43</v>
      </c>
      <c r="F65" s="605">
        <v>38973</v>
      </c>
      <c r="G65" s="600">
        <v>229008.94</v>
      </c>
      <c r="H65" s="601">
        <v>20677.64</v>
      </c>
      <c r="I65" s="600">
        <v>47353.64</v>
      </c>
      <c r="J65" s="606">
        <v>0.0198</v>
      </c>
      <c r="K65" s="606">
        <v>0.001</v>
      </c>
      <c r="M65" s="600"/>
      <c r="N65" s="612"/>
    </row>
    <row r="66" spans="1:256">
      <c r="B66" s="603" t="str">
        <v>COHANZICK ABS A INI</v>
      </c>
      <c r="C66" s="604" t="str">
        <v>QT0029326870</v>
      </c>
      <c r="D66" s="604" t="s">
        <v>280</v>
      </c>
      <c r="E66" s="604" t="s">
        <v>43</v>
      </c>
      <c r="F66" s="605">
        <v>41382</v>
      </c>
      <c r="G66" s="600">
        <v>13732.97</v>
      </c>
      <c r="H66" s="601">
        <v>206436</v>
      </c>
      <c r="I66" s="600">
        <v>28349.8</v>
      </c>
      <c r="J66" s="606">
        <v>0.2801</v>
      </c>
      <c r="K66" s="606">
        <v>0.0006</v>
      </c>
      <c r="M66" s="600"/>
      <c r="N66" s="612"/>
    </row>
    <row r="67" spans="1:256">
      <c r="B67" s="603" t="str">
        <v>Cohanzik Absolute Return C</v>
      </c>
      <c r="C67" s="604">
        <v>118769114</v>
      </c>
      <c r="D67" s="604" t="s">
        <v>280</v>
      </c>
      <c r="E67" s="604" t="s">
        <v>43</v>
      </c>
      <c r="F67" s="605">
        <v>41381</v>
      </c>
      <c r="G67" s="600">
        <v>8620.11</v>
      </c>
      <c r="H67" s="601">
        <v>102801.93</v>
      </c>
      <c r="I67" s="600">
        <v>8861.64</v>
      </c>
      <c r="J67" s="606">
        <v>0.0329</v>
      </c>
      <c r="K67" s="606">
        <v>0.0002</v>
      </c>
      <c r="M67" s="600"/>
      <c r="N67" s="612"/>
    </row>
    <row r="68" spans="1:256">
      <c r="A68" s="585"/>
      <c r="B68" s="603" t="str">
        <v>DRAWBRID A/05/10/UR</v>
      </c>
      <c r="C68" s="604" t="str">
        <v>XD0181307303</v>
      </c>
      <c r="D68" s="604" t="s">
        <v>280</v>
      </c>
      <c r="E68" s="604" t="s">
        <v>43</v>
      </c>
      <c r="F68" s="605">
        <v>40968</v>
      </c>
      <c r="G68" s="600">
        <v>59635.34</v>
      </c>
      <c r="H68" s="601">
        <v>167450.53</v>
      </c>
      <c r="I68" s="600">
        <v>99859.7</v>
      </c>
      <c r="J68" s="606">
        <v>0.0235</v>
      </c>
      <c r="K68" s="606">
        <v>0.0021</v>
      </c>
      <c r="M68" s="600"/>
      <c r="N68" s="612"/>
      <c r="O68" s="585"/>
      <c r="P68" s="585"/>
      <c r="Q68" s="585"/>
      <c r="R68" s="585"/>
      <c r="S68" s="585"/>
      <c r="T68" s="585"/>
      <c r="U68" s="585"/>
      <c r="V68" s="585"/>
      <c r="W68" s="585"/>
      <c r="X68" s="585"/>
      <c r="Y68" s="585"/>
      <c r="Z68" s="585"/>
      <c r="AA68" s="585"/>
      <c r="AB68" s="585"/>
      <c r="AC68" s="585"/>
      <c r="AD68" s="585"/>
      <c r="AE68" s="585"/>
      <c r="AF68" s="585"/>
      <c r="AG68" s="585"/>
      <c r="AH68" s="585"/>
      <c r="AI68" s="585"/>
      <c r="AJ68" s="585"/>
      <c r="AK68" s="585"/>
      <c r="AL68" s="585"/>
      <c r="AM68" s="585"/>
      <c r="AN68" s="585"/>
      <c r="AO68" s="585"/>
      <c r="AP68" s="585"/>
      <c r="AQ68" s="585"/>
      <c r="AR68" s="585"/>
      <c r="AS68" s="585"/>
      <c r="AT68" s="585"/>
      <c r="AU68" s="585"/>
      <c r="AV68" s="585"/>
      <c r="AW68" s="585"/>
      <c r="AX68" s="585"/>
      <c r="AY68" s="585"/>
      <c r="AZ68" s="585"/>
      <c r="BA68" s="585"/>
      <c r="BB68" s="585"/>
      <c r="BC68" s="585"/>
      <c r="BD68" s="585"/>
      <c r="BE68" s="585"/>
      <c r="BF68" s="585"/>
      <c r="BG68" s="585"/>
      <c r="BH68" s="585"/>
      <c r="BI68" s="585"/>
      <c r="BJ68" s="585"/>
      <c r="BK68" s="585"/>
      <c r="BL68" s="585"/>
      <c r="BM68" s="585"/>
      <c r="BN68" s="585"/>
      <c r="BO68" s="585"/>
      <c r="BP68" s="585"/>
      <c r="BQ68" s="585"/>
      <c r="BR68" s="585"/>
      <c r="BS68" s="585"/>
      <c r="BT68" s="585"/>
      <c r="BU68" s="585"/>
      <c r="BV68" s="585"/>
      <c r="BW68" s="585"/>
      <c r="BX68" s="585"/>
      <c r="BY68" s="585"/>
      <c r="BZ68" s="585"/>
      <c r="CA68" s="585"/>
      <c r="CB68" s="585"/>
      <c r="CC68" s="585"/>
      <c r="CD68" s="585"/>
      <c r="CE68" s="585"/>
      <c r="CF68" s="585"/>
      <c r="CG68" s="585"/>
      <c r="CH68" s="585"/>
      <c r="CI68" s="585"/>
      <c r="CJ68" s="585"/>
      <c r="CK68" s="585"/>
      <c r="CL68" s="585"/>
      <c r="CM68" s="585"/>
      <c r="CN68" s="585"/>
      <c r="CO68" s="585"/>
      <c r="CP68" s="585"/>
      <c r="CQ68" s="585"/>
      <c r="CR68" s="585"/>
      <c r="CS68" s="585"/>
      <c r="CT68" s="585"/>
      <c r="CU68" s="585"/>
      <c r="CV68" s="585"/>
      <c r="CW68" s="585"/>
      <c r="CX68" s="585"/>
      <c r="CY68" s="585"/>
      <c r="CZ68" s="585"/>
      <c r="DA68" s="585"/>
      <c r="DB68" s="585"/>
      <c r="DC68" s="585"/>
      <c r="DD68" s="585"/>
      <c r="DE68" s="585"/>
      <c r="DF68" s="585"/>
      <c r="DG68" s="585"/>
      <c r="DH68" s="585"/>
      <c r="DI68" s="585"/>
      <c r="DJ68" s="585"/>
      <c r="DK68" s="585"/>
      <c r="DL68" s="585"/>
      <c r="DM68" s="585"/>
      <c r="DN68" s="585"/>
      <c r="DO68" s="585"/>
      <c r="DP68" s="585"/>
      <c r="DQ68" s="585"/>
      <c r="DR68" s="585"/>
      <c r="DS68" s="585"/>
      <c r="DT68" s="585"/>
      <c r="DU68" s="585"/>
      <c r="DV68" s="585"/>
      <c r="DW68" s="585"/>
      <c r="DX68" s="585"/>
      <c r="DY68" s="585"/>
      <c r="DZ68" s="585"/>
      <c r="EA68" s="585"/>
      <c r="EB68" s="585"/>
      <c r="EC68" s="585"/>
      <c r="ED68" s="585"/>
      <c r="EE68" s="585"/>
      <c r="EF68" s="585"/>
      <c r="EG68" s="585"/>
      <c r="EH68" s="585"/>
      <c r="EI68" s="585"/>
      <c r="EJ68" s="585"/>
      <c r="EK68" s="585"/>
      <c r="EL68" s="585"/>
      <c r="EM68" s="585"/>
      <c r="EN68" s="585"/>
      <c r="EO68" s="585"/>
      <c r="EP68" s="585"/>
      <c r="EQ68" s="585"/>
      <c r="ER68" s="585"/>
      <c r="ES68" s="585"/>
      <c r="ET68" s="585"/>
      <c r="EU68" s="585"/>
      <c r="EV68" s="585"/>
      <c r="EW68" s="585"/>
      <c r="EX68" s="585"/>
      <c r="EY68" s="585"/>
      <c r="EZ68" s="585"/>
      <c r="FA68" s="585"/>
      <c r="FB68" s="585"/>
      <c r="FC68" s="585"/>
      <c r="FD68" s="585"/>
      <c r="FE68" s="585"/>
      <c r="FF68" s="585"/>
      <c r="FG68" s="585"/>
      <c r="FH68" s="585"/>
      <c r="FI68" s="585"/>
      <c r="FJ68" s="585"/>
      <c r="FK68" s="585"/>
      <c r="FL68" s="585"/>
      <c r="FM68" s="585"/>
      <c r="FN68" s="585"/>
      <c r="FO68" s="585"/>
      <c r="FP68" s="585"/>
      <c r="FQ68" s="585"/>
      <c r="FR68" s="585"/>
      <c r="FS68" s="585"/>
      <c r="FT68" s="585"/>
      <c r="FU68" s="585"/>
      <c r="FV68" s="585"/>
      <c r="FW68" s="585"/>
      <c r="FX68" s="585"/>
      <c r="FY68" s="585"/>
      <c r="FZ68" s="585"/>
      <c r="GA68" s="585"/>
      <c r="GB68" s="585"/>
      <c r="GC68" s="585"/>
      <c r="GD68" s="585"/>
      <c r="GE68" s="585"/>
      <c r="GF68" s="585"/>
      <c r="GG68" s="585"/>
      <c r="GH68" s="585"/>
      <c r="GI68" s="585"/>
      <c r="GJ68" s="585"/>
      <c r="GK68" s="585"/>
      <c r="GL68" s="585"/>
      <c r="GM68" s="585"/>
      <c r="GN68" s="585"/>
      <c r="GO68" s="585"/>
      <c r="GP68" s="585"/>
      <c r="GQ68" s="585"/>
      <c r="GR68" s="585"/>
      <c r="GS68" s="585"/>
      <c r="GT68" s="585"/>
      <c r="GU68" s="585"/>
      <c r="GV68" s="585"/>
      <c r="GW68" s="585"/>
      <c r="GX68" s="585"/>
      <c r="GY68" s="585"/>
      <c r="GZ68" s="585"/>
      <c r="HA68" s="585"/>
      <c r="HB68" s="585"/>
      <c r="HC68" s="585"/>
      <c r="HD68" s="585"/>
      <c r="HE68" s="585"/>
      <c r="HF68" s="585"/>
      <c r="HG68" s="585"/>
      <c r="HH68" s="585"/>
      <c r="HI68" s="585"/>
      <c r="HJ68" s="585"/>
      <c r="HK68" s="585"/>
      <c r="HL68" s="585"/>
      <c r="HM68" s="585"/>
      <c r="HN68" s="585"/>
      <c r="HO68" s="585"/>
      <c r="HP68" s="585"/>
      <c r="HQ68" s="585"/>
      <c r="HR68" s="585"/>
      <c r="HS68" s="585"/>
      <c r="HT68" s="585"/>
      <c r="HU68" s="585"/>
      <c r="HV68" s="585"/>
      <c r="HW68" s="585"/>
      <c r="HX68" s="585"/>
      <c r="HY68" s="585"/>
      <c r="HZ68" s="585"/>
      <c r="IA68" s="585"/>
      <c r="IB68" s="585"/>
      <c r="IC68" s="585"/>
      <c r="ID68" s="585"/>
      <c r="IE68" s="585"/>
      <c r="IF68" s="585"/>
      <c r="IG68" s="585"/>
      <c r="IH68" s="585"/>
      <c r="II68" s="585"/>
      <c r="IJ68" s="585"/>
      <c r="IK68" s="585"/>
      <c r="IL68" s="585"/>
      <c r="IM68" s="585"/>
      <c r="IN68" s="585"/>
      <c r="IO68" s="585"/>
      <c r="IP68" s="585"/>
      <c r="IQ68" s="585"/>
      <c r="IR68" s="585"/>
      <c r="IS68" s="585"/>
      <c r="IT68" s="585"/>
      <c r="IU68" s="585"/>
      <c r="IV68" s="585"/>
    </row>
    <row r="69" spans="1:256">
      <c r="B69" s="603" t="str">
        <v>EMANCIPATION</v>
      </c>
      <c r="C69" s="604" t="str">
        <v>XD0138754466</v>
      </c>
      <c r="D69" s="604" t="s">
        <v>278</v>
      </c>
      <c r="E69" s="604" t="s">
        <v>43</v>
      </c>
      <c r="F69" s="605">
        <v>41206</v>
      </c>
      <c r="G69" s="600">
        <v>18162.95</v>
      </c>
      <c r="H69" s="601">
        <v>102474.79</v>
      </c>
      <c r="I69" s="600">
        <v>18612.43</v>
      </c>
      <c r="J69" s="606">
        <v>0.1588</v>
      </c>
      <c r="K69" s="606">
        <v>0.0004</v>
      </c>
      <c r="M69" s="600"/>
      <c r="N69" s="612"/>
    </row>
    <row r="70" spans="1:256">
      <c r="B70" s="603" t="str">
        <v>GAVEA  Fund Class B</v>
      </c>
      <c r="C70" s="604" t="str">
        <v>XD0039082843</v>
      </c>
      <c r="D70" s="604" t="s">
        <v>280</v>
      </c>
      <c r="E70" s="604" t="s">
        <v>43</v>
      </c>
      <c r="F70" s="605">
        <v>40653</v>
      </c>
      <c r="G70" s="600">
        <v>513778.92</v>
      </c>
      <c r="H70" s="601">
        <v>12889.59</v>
      </c>
      <c r="I70" s="600">
        <v>93532.5</v>
      </c>
      <c r="J70" s="606">
        <v>0.0116</v>
      </c>
      <c r="K70" s="606">
        <v>0.0014</v>
      </c>
      <c r="M70" s="600"/>
      <c r="N70" s="612"/>
    </row>
    <row r="71" spans="1:256">
      <c r="A71" s="585"/>
      <c r="B71" s="603" t="str">
        <v>GAVEA FUND B/2</v>
      </c>
      <c r="C71" s="604" t="str">
        <v>XD0039703489</v>
      </c>
      <c r="D71" s="604" t="s">
        <v>280</v>
      </c>
      <c r="E71" s="604" t="s">
        <v>43</v>
      </c>
      <c r="F71" s="605">
        <v>41330</v>
      </c>
      <c r="G71" s="600">
        <v>86201.11</v>
      </c>
      <c r="H71" s="601">
        <v>10277.07</v>
      </c>
      <c r="I71" s="600">
        <v>8858.95</v>
      </c>
      <c r="J71" s="606">
        <v>0.0016</v>
      </c>
      <c r="K71" s="606">
        <v>0.0002</v>
      </c>
      <c r="M71" s="600"/>
      <c r="N71" s="612"/>
      <c r="O71" s="585"/>
      <c r="P71" s="585"/>
      <c r="Q71" s="585"/>
      <c r="R71" s="585"/>
      <c r="S71" s="585"/>
      <c r="T71" s="585"/>
      <c r="U71" s="585"/>
      <c r="V71" s="585"/>
      <c r="W71" s="585"/>
      <c r="X71" s="585"/>
      <c r="Y71" s="585"/>
      <c r="Z71" s="585"/>
      <c r="AA71" s="585"/>
      <c r="AB71" s="585"/>
      <c r="AC71" s="585"/>
      <c r="AD71" s="585"/>
      <c r="AE71" s="585"/>
      <c r="AF71" s="585"/>
      <c r="AG71" s="585"/>
      <c r="AH71" s="585"/>
      <c r="AI71" s="585"/>
      <c r="AJ71" s="585"/>
      <c r="AK71" s="585"/>
      <c r="AL71" s="585"/>
      <c r="AM71" s="585"/>
      <c r="AN71" s="585"/>
      <c r="AO71" s="585"/>
      <c r="AP71" s="585"/>
      <c r="AQ71" s="585"/>
      <c r="AR71" s="585"/>
      <c r="AS71" s="585"/>
      <c r="AT71" s="585"/>
      <c r="AU71" s="585"/>
      <c r="AV71" s="585"/>
      <c r="AW71" s="585"/>
      <c r="AX71" s="585"/>
      <c r="AY71" s="585"/>
      <c r="AZ71" s="585"/>
      <c r="BA71" s="585"/>
      <c r="BB71" s="585"/>
      <c r="BC71" s="585"/>
      <c r="BD71" s="585"/>
      <c r="BE71" s="585"/>
      <c r="BF71" s="585"/>
      <c r="BG71" s="585"/>
      <c r="BH71" s="585"/>
      <c r="BI71" s="585"/>
      <c r="BJ71" s="585"/>
      <c r="BK71" s="585"/>
      <c r="BL71" s="585"/>
      <c r="BM71" s="585"/>
      <c r="BN71" s="585"/>
      <c r="BO71" s="585"/>
      <c r="BP71" s="585"/>
      <c r="BQ71" s="585"/>
      <c r="BR71" s="585"/>
      <c r="BS71" s="585"/>
      <c r="BT71" s="585"/>
      <c r="BU71" s="585"/>
      <c r="BV71" s="585"/>
      <c r="BW71" s="585"/>
      <c r="BX71" s="585"/>
      <c r="BY71" s="585"/>
      <c r="BZ71" s="585"/>
      <c r="CA71" s="585"/>
      <c r="CB71" s="585"/>
      <c r="CC71" s="585"/>
      <c r="CD71" s="585"/>
      <c r="CE71" s="585"/>
      <c r="CF71" s="585"/>
      <c r="CG71" s="585"/>
      <c r="CH71" s="585"/>
      <c r="CI71" s="585"/>
      <c r="CJ71" s="585"/>
      <c r="CK71" s="585"/>
      <c r="CL71" s="585"/>
      <c r="CM71" s="585"/>
      <c r="CN71" s="585"/>
      <c r="CO71" s="585"/>
      <c r="CP71" s="585"/>
      <c r="CQ71" s="585"/>
      <c r="CR71" s="585"/>
      <c r="CS71" s="585"/>
      <c r="CT71" s="585"/>
      <c r="CU71" s="585"/>
      <c r="CV71" s="585"/>
      <c r="CW71" s="585"/>
      <c r="CX71" s="585"/>
      <c r="CY71" s="585"/>
      <c r="CZ71" s="585"/>
      <c r="DA71" s="585"/>
      <c r="DB71" s="585"/>
      <c r="DC71" s="585"/>
      <c r="DD71" s="585"/>
      <c r="DE71" s="585"/>
      <c r="DF71" s="585"/>
      <c r="DG71" s="585"/>
      <c r="DH71" s="585"/>
      <c r="DI71" s="585"/>
      <c r="DJ71" s="585"/>
      <c r="DK71" s="585"/>
      <c r="DL71" s="585"/>
      <c r="DM71" s="585"/>
      <c r="DN71" s="585"/>
      <c r="DO71" s="585"/>
      <c r="DP71" s="585"/>
      <c r="DQ71" s="585"/>
      <c r="DR71" s="585"/>
      <c r="DS71" s="585"/>
      <c r="DT71" s="585"/>
      <c r="DU71" s="585"/>
      <c r="DV71" s="585"/>
      <c r="DW71" s="585"/>
      <c r="DX71" s="585"/>
      <c r="DY71" s="585"/>
      <c r="DZ71" s="585"/>
      <c r="EA71" s="585"/>
      <c r="EB71" s="585"/>
      <c r="EC71" s="585"/>
      <c r="ED71" s="585"/>
      <c r="EE71" s="585"/>
      <c r="EF71" s="585"/>
      <c r="EG71" s="585"/>
      <c r="EH71" s="585"/>
      <c r="EI71" s="585"/>
      <c r="EJ71" s="585"/>
      <c r="EK71" s="585"/>
      <c r="EL71" s="585"/>
      <c r="EM71" s="585"/>
      <c r="EN71" s="585"/>
      <c r="EO71" s="585"/>
      <c r="EP71" s="585"/>
      <c r="EQ71" s="585"/>
      <c r="ER71" s="585"/>
      <c r="ES71" s="585"/>
      <c r="ET71" s="585"/>
      <c r="EU71" s="585"/>
      <c r="EV71" s="585"/>
      <c r="EW71" s="585"/>
      <c r="EX71" s="585"/>
      <c r="EY71" s="585"/>
      <c r="EZ71" s="585"/>
      <c r="FA71" s="585"/>
      <c r="FB71" s="585"/>
      <c r="FC71" s="585"/>
      <c r="FD71" s="585"/>
      <c r="FE71" s="585"/>
      <c r="FF71" s="585"/>
      <c r="FG71" s="585"/>
      <c r="FH71" s="585"/>
      <c r="FI71" s="585"/>
      <c r="FJ71" s="585"/>
      <c r="FK71" s="585"/>
      <c r="FL71" s="585"/>
      <c r="FM71" s="585"/>
      <c r="FN71" s="585"/>
      <c r="FO71" s="585"/>
      <c r="FP71" s="585"/>
      <c r="FQ71" s="585"/>
      <c r="FR71" s="585"/>
      <c r="FS71" s="585"/>
      <c r="FT71" s="585"/>
      <c r="FU71" s="585"/>
      <c r="FV71" s="585"/>
      <c r="FW71" s="585"/>
      <c r="FX71" s="585"/>
      <c r="FY71" s="585"/>
      <c r="FZ71" s="585"/>
      <c r="GA71" s="585"/>
      <c r="GB71" s="585"/>
      <c r="GC71" s="585"/>
      <c r="GD71" s="585"/>
      <c r="GE71" s="585"/>
      <c r="GF71" s="585"/>
      <c r="GG71" s="585"/>
      <c r="GH71" s="585"/>
      <c r="GI71" s="585"/>
      <c r="GJ71" s="585"/>
      <c r="GK71" s="585"/>
      <c r="GL71" s="585"/>
      <c r="GM71" s="585"/>
      <c r="GN71" s="585"/>
      <c r="GO71" s="585"/>
      <c r="GP71" s="585"/>
      <c r="GQ71" s="585"/>
      <c r="GR71" s="585"/>
      <c r="GS71" s="585"/>
      <c r="GT71" s="585"/>
      <c r="GU71" s="585"/>
      <c r="GV71" s="585"/>
      <c r="GW71" s="585"/>
      <c r="GX71" s="585"/>
      <c r="GY71" s="585"/>
      <c r="GZ71" s="585"/>
      <c r="HA71" s="585"/>
      <c r="HB71" s="585"/>
      <c r="HC71" s="585"/>
      <c r="HD71" s="585"/>
      <c r="HE71" s="585"/>
      <c r="HF71" s="585"/>
      <c r="HG71" s="585"/>
      <c r="HH71" s="585"/>
      <c r="HI71" s="585"/>
      <c r="HJ71" s="585"/>
      <c r="HK71" s="585"/>
      <c r="HL71" s="585"/>
      <c r="HM71" s="585"/>
      <c r="HN71" s="585"/>
      <c r="HO71" s="585"/>
      <c r="HP71" s="585"/>
      <c r="HQ71" s="585"/>
      <c r="HR71" s="585"/>
      <c r="HS71" s="585"/>
      <c r="HT71" s="585"/>
      <c r="HU71" s="585"/>
      <c r="HV71" s="585"/>
      <c r="HW71" s="585"/>
      <c r="HX71" s="585"/>
      <c r="HY71" s="585"/>
      <c r="HZ71" s="585"/>
      <c r="IA71" s="585"/>
      <c r="IB71" s="585"/>
      <c r="IC71" s="585"/>
      <c r="ID71" s="585"/>
      <c r="IE71" s="585"/>
      <c r="IF71" s="585"/>
      <c r="IG71" s="585"/>
      <c r="IH71" s="585"/>
      <c r="II71" s="585"/>
      <c r="IJ71" s="585"/>
      <c r="IK71" s="585"/>
      <c r="IL71" s="585"/>
      <c r="IM71" s="585"/>
      <c r="IN71" s="585"/>
      <c r="IO71" s="585"/>
      <c r="IP71" s="585"/>
      <c r="IQ71" s="585"/>
      <c r="IR71" s="585"/>
      <c r="IS71" s="585"/>
      <c r="IT71" s="585"/>
      <c r="IU71" s="585"/>
      <c r="IV71" s="585"/>
    </row>
    <row r="72" spans="1:256">
      <c r="B72" s="603" t="str">
        <v>GAVEA FUND B/4</v>
      </c>
      <c r="C72" s="604" t="str">
        <v>XD0043477088</v>
      </c>
      <c r="D72" s="604" t="s">
        <v>280</v>
      </c>
      <c r="E72" s="604" t="s">
        <v>43</v>
      </c>
      <c r="F72" s="605">
        <v>41437</v>
      </c>
      <c r="G72" s="600">
        <v>275843.56</v>
      </c>
      <c r="H72" s="601">
        <v>10057.97</v>
      </c>
      <c r="I72" s="600">
        <v>27744.26</v>
      </c>
      <c r="J72" s="606">
        <v>0.0049</v>
      </c>
      <c r="K72" s="606">
        <v>0.0006</v>
      </c>
      <c r="M72" s="600"/>
      <c r="N72" s="612"/>
    </row>
    <row r="73" spans="1:256">
      <c r="B73" s="603" t="str">
        <v>Glazer Offshore Fund Ltdחייבים</v>
      </c>
      <c r="C73" s="604" t="str">
        <v>XD0113815225</v>
      </c>
      <c r="D73" s="604" t="s">
        <v>276</v>
      </c>
      <c r="E73" s="604" t="s">
        <v>43</v>
      </c>
      <c r="F73" s="605">
        <v>40444</v>
      </c>
      <c r="G73" s="600">
        <v>9548.08</v>
      </c>
      <c r="H73" s="601">
        <v>195513.1</v>
      </c>
      <c r="I73" s="600">
        <v>18667.76</v>
      </c>
      <c r="J73" s="606">
        <v>0.0895</v>
      </c>
      <c r="K73" s="606">
        <v>0.0004</v>
      </c>
      <c r="M73" s="600"/>
      <c r="N73" s="612"/>
    </row>
    <row r="74" spans="1:256">
      <c r="B74" s="603" t="str">
        <v>GLG Emerging Markets GF A</v>
      </c>
      <c r="C74" s="604" t="str">
        <v>KYG392431030</v>
      </c>
      <c r="D74" s="604" t="s">
        <v>280</v>
      </c>
      <c r="E74" s="604" t="s">
        <v>43</v>
      </c>
      <c r="F74" s="605">
        <v>40766</v>
      </c>
      <c r="G74" s="600">
        <v>23325.12</v>
      </c>
      <c r="H74" s="601">
        <v>6423</v>
      </c>
      <c r="I74" s="600">
        <v>1498.17</v>
      </c>
      <c r="J74" s="606">
        <v>0.0015</v>
      </c>
      <c r="K74" s="606">
        <v>0</v>
      </c>
      <c r="M74" s="600"/>
      <c r="N74" s="612"/>
    </row>
    <row r="75" spans="1:256">
      <c r="B75" s="603" t="str">
        <v>GOLDEN TREE CR OP A/01/UR</v>
      </c>
      <c r="C75" s="604" t="str">
        <v>XD0029769656</v>
      </c>
      <c r="D75" s="604" t="s">
        <v>276</v>
      </c>
      <c r="E75" s="604" t="s">
        <v>43</v>
      </c>
      <c r="F75" s="605">
        <v>41498</v>
      </c>
      <c r="G75" s="600">
        <v>21714.09</v>
      </c>
      <c r="H75" s="601">
        <v>217540.45</v>
      </c>
      <c r="I75" s="600">
        <v>47236.93</v>
      </c>
      <c r="J75" s="606">
        <v>0.0173</v>
      </c>
      <c r="K75" s="606">
        <v>0.001</v>
      </c>
      <c r="M75" s="600"/>
      <c r="N75" s="612"/>
    </row>
    <row r="76" spans="1:256">
      <c r="B76" s="603" t="str">
        <v>Laurus Cls A Benchmark 2</v>
      </c>
      <c r="C76" s="604">
        <v>303000003</v>
      </c>
      <c r="D76" s="604" t="s">
        <v>280</v>
      </c>
      <c r="E76" s="604" t="s">
        <v>43</v>
      </c>
      <c r="F76" s="605">
        <v>38749</v>
      </c>
      <c r="G76" s="600">
        <v>204020.62</v>
      </c>
      <c r="H76" s="601">
        <v>3269.49</v>
      </c>
      <c r="I76" s="600">
        <v>6670.44</v>
      </c>
      <c r="J76" s="606">
        <v>0.0031</v>
      </c>
      <c r="K76" s="606">
        <v>0.0001</v>
      </c>
      <c r="M76" s="600"/>
      <c r="N76" s="612"/>
    </row>
    <row r="77" spans="1:256">
      <c r="B77" s="603" t="str">
        <v>PINEBANK ADVANTAG A/MV/UR חייבים</v>
      </c>
      <c r="C77" s="604" t="str">
        <v>XD0206717171</v>
      </c>
      <c r="D77" s="604" t="s">
        <v>280</v>
      </c>
      <c r="E77" s="604" t="s">
        <v>43</v>
      </c>
      <c r="F77" s="605">
        <v>41289</v>
      </c>
      <c r="G77" s="600">
        <v>556.51</v>
      </c>
      <c r="H77" s="601">
        <v>99241</v>
      </c>
      <c r="I77" s="600">
        <v>552.29</v>
      </c>
      <c r="J77" s="606">
        <v>0.0033</v>
      </c>
      <c r="K77" s="606">
        <v>0</v>
      </c>
      <c r="M77" s="600"/>
      <c r="N77" s="612"/>
    </row>
    <row r="78" spans="1:256">
      <c r="B78" s="603" t="str">
        <v>QFR VICTOR C/04/13</v>
      </c>
      <c r="C78" s="604" t="str">
        <v>XD0212187179</v>
      </c>
      <c r="D78" s="604" t="s">
        <v>280</v>
      </c>
      <c r="E78" s="604" t="s">
        <v>43</v>
      </c>
      <c r="F78" s="605">
        <v>41382</v>
      </c>
      <c r="G78" s="600">
        <v>27584.36</v>
      </c>
      <c r="H78" s="601">
        <v>84546.95</v>
      </c>
      <c r="I78" s="600">
        <v>23321.73</v>
      </c>
      <c r="J78" s="606">
        <v>0.002</v>
      </c>
      <c r="K78" s="606">
        <v>0.0005</v>
      </c>
      <c r="M78" s="600"/>
      <c r="N78" s="612"/>
    </row>
    <row r="79" spans="1:256">
      <c r="B79" s="603" t="str">
        <v>QFR VICTORI A/01/13</v>
      </c>
      <c r="C79" s="604" t="str">
        <v>XD0207408952</v>
      </c>
      <c r="D79" s="604" t="s">
        <v>280</v>
      </c>
      <c r="E79" s="604" t="s">
        <v>43</v>
      </c>
      <c r="F79" s="605">
        <v>41331</v>
      </c>
      <c r="G79" s="600">
        <v>110154.09</v>
      </c>
      <c r="H79" s="601">
        <v>86434.42</v>
      </c>
      <c r="I79" s="600">
        <v>95211.05</v>
      </c>
      <c r="J79" s="606">
        <v>0.0081</v>
      </c>
      <c r="K79" s="606">
        <v>0.002</v>
      </c>
      <c r="M79" s="600"/>
      <c r="N79" s="612"/>
    </row>
    <row r="80" spans="1:256">
      <c r="B80" s="603" t="str">
        <v>QFR VICTORIA MACRO C/02/13</v>
      </c>
      <c r="C80" s="604" t="str">
        <v>XD0206870426</v>
      </c>
      <c r="D80" s="604" t="s">
        <v>280</v>
      </c>
      <c r="E80" s="604" t="s">
        <v>43</v>
      </c>
      <c r="F80" s="605">
        <v>41316</v>
      </c>
      <c r="G80" s="600">
        <v>8620.11</v>
      </c>
      <c r="H80" s="601">
        <v>85632.58</v>
      </c>
      <c r="I80" s="600">
        <v>7381.62</v>
      </c>
      <c r="J80" s="606">
        <v>0.0006</v>
      </c>
      <c r="K80" s="606">
        <v>0.0002</v>
      </c>
      <c r="M80" s="600"/>
      <c r="N80" s="612"/>
    </row>
    <row r="81" spans="1:256">
      <c r="B81" s="603" t="str">
        <v>RP EXPL A/1009USD</v>
      </c>
      <c r="C81" s="604" t="str">
        <v>XD0107632164</v>
      </c>
      <c r="D81" s="604" t="s">
        <v>280</v>
      </c>
      <c r="E81" s="604" t="s">
        <v>43</v>
      </c>
      <c r="F81" s="605">
        <v>40137</v>
      </c>
      <c r="G81" s="600">
        <v>10675.35</v>
      </c>
      <c r="H81" s="601">
        <v>1255.25</v>
      </c>
      <c r="I81" s="600">
        <v>134</v>
      </c>
      <c r="J81" s="606">
        <v>0.0006</v>
      </c>
      <c r="K81" s="606">
        <v>0</v>
      </c>
      <c r="M81" s="600"/>
      <c r="N81" s="612"/>
    </row>
    <row r="82" spans="1:256">
      <c r="B82" s="603" t="str">
        <v>RP Exploler fund</v>
      </c>
      <c r="C82" s="604" t="str">
        <v>QTX002106636</v>
      </c>
      <c r="D82" s="604" t="s">
        <v>280</v>
      </c>
      <c r="E82" s="604" t="s">
        <v>43</v>
      </c>
      <c r="F82" s="605">
        <v>40268</v>
      </c>
      <c r="G82" s="600">
        <v>2502.73</v>
      </c>
      <c r="H82" s="601">
        <v>1892.32</v>
      </c>
      <c r="I82" s="600">
        <v>47.36</v>
      </c>
      <c r="J82" s="606">
        <v>0.0002</v>
      </c>
      <c r="K82" s="606">
        <v>0</v>
      </c>
      <c r="M82" s="600"/>
      <c r="N82" s="612"/>
    </row>
    <row r="83" spans="1:256">
      <c r="B83" s="603" t="str">
        <v>RP EXPLOR SP5 0209</v>
      </c>
      <c r="C83" s="604" t="str">
        <v>XD0109837092</v>
      </c>
      <c r="D83" s="604" t="s">
        <v>280</v>
      </c>
      <c r="E83" s="604" t="s">
        <v>43</v>
      </c>
      <c r="F83" s="605">
        <v>39545</v>
      </c>
      <c r="G83" s="600">
        <v>132101.72</v>
      </c>
      <c r="H83" s="601">
        <v>6117.77</v>
      </c>
      <c r="I83" s="600">
        <v>8081.68</v>
      </c>
      <c r="J83" s="606">
        <v>0.0375</v>
      </c>
      <c r="K83" s="606">
        <v>0.0002</v>
      </c>
      <c r="M83" s="600"/>
      <c r="N83" s="612"/>
    </row>
    <row r="84" spans="1:256">
      <c r="B84" s="603" t="str">
        <v>SPHERA GBL HEALTH E</v>
      </c>
      <c r="C84" s="604" t="str">
        <v>KYG8347N1491</v>
      </c>
      <c r="D84" s="604" t="s">
        <v>278</v>
      </c>
      <c r="E84" s="604" t="s">
        <v>43</v>
      </c>
      <c r="F84" s="605">
        <v>40939</v>
      </c>
      <c r="G84" s="600">
        <v>228348.61</v>
      </c>
      <c r="H84" s="601">
        <v>15092.39</v>
      </c>
      <c r="I84" s="600">
        <v>34463.26</v>
      </c>
      <c r="J84" s="606">
        <v>0.0319</v>
      </c>
      <c r="K84" s="606">
        <v>0.0007</v>
      </c>
      <c r="M84" s="600"/>
      <c r="N84" s="612"/>
    </row>
    <row r="85" spans="1:256">
      <c r="B85" s="603" t="str">
        <v>TCH Class A</v>
      </c>
      <c r="C85" s="604" t="str">
        <v>ANN8783Q1115</v>
      </c>
      <c r="D85" s="604" t="s">
        <v>280</v>
      </c>
      <c r="E85" s="604" t="s">
        <v>43</v>
      </c>
      <c r="F85" s="605">
        <v>40554</v>
      </c>
      <c r="G85" s="600">
        <v>425181.81</v>
      </c>
      <c r="H85" s="601">
        <v>20984</v>
      </c>
      <c r="I85" s="600">
        <v>89220.15</v>
      </c>
      <c r="J85" s="606">
        <v>0.0237</v>
      </c>
      <c r="K85" s="606">
        <v>0.0019</v>
      </c>
      <c r="M85" s="600"/>
      <c r="N85" s="612"/>
    </row>
    <row r="86" spans="1:256">
      <c r="B86" s="603" t="str">
        <v>Twin Master Fund Class B/0213</v>
      </c>
      <c r="C86" s="604">
        <v>2584</v>
      </c>
      <c r="D86" s="604" t="s">
        <v>280</v>
      </c>
      <c r="E86" s="604" t="s">
        <v>43</v>
      </c>
      <c r="F86" s="605">
        <v>41345</v>
      </c>
      <c r="G86" s="600">
        <v>8620.11</v>
      </c>
      <c r="H86" s="601">
        <v>107347.47</v>
      </c>
      <c r="I86" s="600">
        <v>9253.47</v>
      </c>
      <c r="J86" s="606">
        <v>0.008</v>
      </c>
      <c r="K86" s="606">
        <v>0.0002</v>
      </c>
      <c r="M86" s="600"/>
      <c r="N86" s="612"/>
    </row>
    <row r="87" spans="1:256">
      <c r="B87" s="603" t="str">
        <v>Twin Master Fund Class B/1</v>
      </c>
      <c r="C87" s="604">
        <v>5523467</v>
      </c>
      <c r="D87" s="604" t="s">
        <v>280</v>
      </c>
      <c r="E87" s="604" t="s">
        <v>43</v>
      </c>
      <c r="F87" s="605">
        <v>41248</v>
      </c>
      <c r="G87" s="600">
        <v>68497.37</v>
      </c>
      <c r="H87" s="601">
        <v>107747.32</v>
      </c>
      <c r="I87" s="600">
        <v>73804.08</v>
      </c>
      <c r="J87" s="606">
        <v>0.0661</v>
      </c>
      <c r="K87" s="606">
        <v>0.0015</v>
      </c>
      <c r="M87" s="600"/>
      <c r="N87" s="612"/>
    </row>
    <row r="88" spans="1:256">
      <c r="B88" s="603" t="str">
        <v>VICTORIA SPV A/2013</v>
      </c>
      <c r="C88" s="604" t="str">
        <v>XD0207403102</v>
      </c>
      <c r="D88" s="604" t="s">
        <v>280</v>
      </c>
      <c r="E88" s="604" t="s">
        <v>43</v>
      </c>
      <c r="F88" s="605">
        <v>41372</v>
      </c>
      <c r="G88" s="600">
        <v>1403.15</v>
      </c>
      <c r="H88" s="601">
        <v>9081.22</v>
      </c>
      <c r="I88" s="600">
        <v>127.42</v>
      </c>
      <c r="J88" s="606">
        <v>0</v>
      </c>
      <c r="K88" s="606">
        <v>0</v>
      </c>
      <c r="M88" s="600"/>
      <c r="N88" s="612"/>
    </row>
    <row r="89" spans="1:256">
      <c r="B89" s="603" t="str">
        <v>VISION OPP 5/31/09</v>
      </c>
      <c r="C89" s="604" t="str">
        <v>XD0110688740</v>
      </c>
      <c r="D89" s="604" t="s">
        <v>280</v>
      </c>
      <c r="E89" s="604" t="s">
        <v>43</v>
      </c>
      <c r="F89" s="605">
        <v>40114</v>
      </c>
      <c r="G89" s="600">
        <v>12262.49</v>
      </c>
      <c r="H89" s="601">
        <v>28179</v>
      </c>
      <c r="I89" s="600">
        <v>3455.45</v>
      </c>
      <c r="J89" s="606">
        <v>0.0143</v>
      </c>
      <c r="K89" s="606">
        <v>0.0001</v>
      </c>
      <c r="M89" s="600"/>
      <c r="N89" s="612"/>
    </row>
    <row r="90" spans="1:256">
      <c r="B90" s="603" t="str">
        <v>WINTON FUTURES FUND LTD B$</v>
      </c>
      <c r="C90" s="604" t="str">
        <v>VGG971821936</v>
      </c>
      <c r="D90" s="604" t="s">
        <v>280</v>
      </c>
      <c r="E90" s="604" t="s">
        <v>43</v>
      </c>
      <c r="F90" s="605">
        <v>38986</v>
      </c>
      <c r="G90" s="600">
        <v>81222</v>
      </c>
      <c r="H90" s="601">
        <v>81970.95</v>
      </c>
      <c r="I90" s="600">
        <v>66578.44</v>
      </c>
      <c r="J90" s="606">
        <v>0.0019</v>
      </c>
      <c r="K90" s="606">
        <v>0.0014</v>
      </c>
      <c r="M90" s="600"/>
      <c r="N90" s="612"/>
    </row>
    <row r="91" spans="1:256">
      <c r="B91" s="602" t="str">
        <v>קרנות גידור סה"כ</v>
      </c>
      <c r="C91" s="585"/>
      <c r="D91" s="585"/>
      <c r="E91" s="585"/>
      <c r="F91" s="607"/>
      <c r="G91" s="597"/>
      <c r="H91" s="598"/>
      <c r="I91" s="597">
        <v>1771756.8</v>
      </c>
      <c r="J91" s="608"/>
      <c r="K91" s="608">
        <v>0.0369</v>
      </c>
    </row>
    <row r="92" spans="1:256">
      <c r="B92" s="610"/>
      <c r="G92" s="600"/>
      <c r="H92" s="601"/>
    </row>
    <row r="93" spans="1:256">
      <c r="B93" s="602" t="str">
        <v>קרנות נדל"ן</v>
      </c>
      <c r="C93" s="585"/>
      <c r="D93" s="585"/>
      <c r="E93" s="585"/>
      <c r="F93" s="585"/>
      <c r="G93" s="597"/>
      <c r="H93" s="598"/>
      <c r="I93" s="585"/>
      <c r="J93" s="585"/>
      <c r="K93" s="585"/>
    </row>
    <row r="94" spans="1:256">
      <c r="B94" s="603" t="s">
        <v>304</v>
      </c>
      <c r="C94" s="604">
        <v>5057</v>
      </c>
      <c r="D94" s="604" t="s">
        <v>120</v>
      </c>
      <c r="E94" s="604" t="s">
        <v>46</v>
      </c>
      <c r="F94" s="605">
        <v>39167</v>
      </c>
      <c r="G94" s="600">
        <v>62907601.26</v>
      </c>
      <c r="H94" s="601">
        <v>112.84</v>
      </c>
      <c r="I94" s="600">
        <v>70985.63</v>
      </c>
      <c r="J94" s="606">
        <v>0.1608585</v>
      </c>
      <c r="K94" s="606">
        <v>0.0015</v>
      </c>
      <c r="L94" s="606"/>
      <c r="M94" s="606"/>
    </row>
    <row r="95" spans="1:256">
      <c r="B95" s="603" t="s">
        <v>305</v>
      </c>
      <c r="C95" s="604">
        <v>5079</v>
      </c>
      <c r="D95" s="604" t="s">
        <v>120</v>
      </c>
      <c r="E95" s="604" t="s">
        <v>46</v>
      </c>
      <c r="F95" s="605">
        <v>39065</v>
      </c>
      <c r="G95" s="600">
        <v>84690951.62</v>
      </c>
      <c r="H95" s="601">
        <v>51.84</v>
      </c>
      <c r="I95" s="600">
        <v>43903.37</v>
      </c>
      <c r="J95" s="606">
        <v>0.0974288633882239</v>
      </c>
      <c r="K95" s="606">
        <v>0.0009</v>
      </c>
      <c r="M95" s="606"/>
    </row>
    <row r="96" spans="1:256">
      <c r="B96" s="603" t="s">
        <v>306</v>
      </c>
      <c r="C96" s="604">
        <v>5040</v>
      </c>
      <c r="D96" s="604" t="s">
        <v>120</v>
      </c>
      <c r="E96" s="604" t="s">
        <v>43</v>
      </c>
      <c r="F96" s="605">
        <v>39268</v>
      </c>
      <c r="G96" s="600">
        <v>10068355.31</v>
      </c>
      <c r="H96" s="601">
        <v>78.08</v>
      </c>
      <c r="I96" s="600">
        <v>7861.83</v>
      </c>
      <c r="J96" s="606">
        <v>0.00773730158730159</v>
      </c>
      <c r="K96" s="606">
        <v>0.0002</v>
      </c>
      <c r="M96" s="606"/>
    </row>
    <row r="97" spans="1:256">
      <c r="B97" s="602" t="str">
        <v>קרנות נדל"ן סה"כ</v>
      </c>
      <c r="C97" s="585"/>
      <c r="D97" s="585"/>
      <c r="E97" s="585"/>
      <c r="F97" s="607"/>
      <c r="G97" s="597"/>
      <c r="H97" s="598"/>
      <c r="I97" s="597">
        <v>122750.83</v>
      </c>
      <c r="J97" s="608"/>
      <c r="K97" s="608">
        <v>0.0026</v>
      </c>
      <c r="M97" s="606"/>
    </row>
    <row r="98" spans="1:256">
      <c r="B98" s="610"/>
      <c r="G98" s="600"/>
      <c r="H98" s="601"/>
      <c r="M98" s="606"/>
    </row>
    <row r="99" spans="1:256">
      <c r="B99" s="602" t="s">
        <v>297</v>
      </c>
      <c r="C99" s="585"/>
      <c r="D99" s="585"/>
      <c r="E99" s="585"/>
      <c r="F99" s="585"/>
      <c r="G99" s="597"/>
      <c r="H99" s="598"/>
      <c r="I99" s="585"/>
      <c r="J99" s="585"/>
      <c r="K99" s="585"/>
      <c r="M99" s="606"/>
    </row>
    <row r="100" spans="1:256">
      <c r="B100" s="603" t="s">
        <v>307</v>
      </c>
      <c r="C100" s="604">
        <v>5064</v>
      </c>
      <c r="D100" s="604"/>
      <c r="E100" s="604" t="s">
        <v>43</v>
      </c>
      <c r="F100" s="605">
        <v>39356</v>
      </c>
      <c r="G100" s="600">
        <v>24048217.17</v>
      </c>
      <c r="H100" s="601">
        <v>115.55</v>
      </c>
      <c r="I100" s="600">
        <v>27787.02</v>
      </c>
      <c r="J100" s="606">
        <v>0.00208907142857143</v>
      </c>
      <c r="K100" s="606">
        <v>0.0006</v>
      </c>
      <c r="M100" s="606"/>
    </row>
    <row r="101" spans="1:256">
      <c r="B101" s="603" t="s">
        <v>308</v>
      </c>
      <c r="C101" s="604">
        <v>5062</v>
      </c>
      <c r="D101" s="604"/>
      <c r="E101" s="604" t="s">
        <v>46</v>
      </c>
      <c r="F101" s="605">
        <v>39258</v>
      </c>
      <c r="G101" s="600">
        <v>39396266.93</v>
      </c>
      <c r="H101" s="601">
        <v>100.37</v>
      </c>
      <c r="I101" s="600">
        <v>39541.76</v>
      </c>
      <c r="J101" s="606">
        <v>0.00137580638799223</v>
      </c>
      <c r="K101" s="606">
        <v>0.0008</v>
      </c>
      <c r="M101" s="606"/>
    </row>
    <row r="102" spans="1:256">
      <c r="B102" s="603" t="str">
        <v>CICC Growth capital fund I</v>
      </c>
      <c r="C102" s="604">
        <v>5222</v>
      </c>
      <c r="D102" s="604"/>
      <c r="E102" s="604" t="s">
        <v>43</v>
      </c>
      <c r="F102" s="605">
        <v>40675</v>
      </c>
      <c r="G102" s="600">
        <v>9597376.64</v>
      </c>
      <c r="H102" s="601">
        <v>112.38</v>
      </c>
      <c r="I102" s="600">
        <v>10785.16</v>
      </c>
      <c r="J102" s="606">
        <v>0.01228374</v>
      </c>
      <c r="K102" s="606">
        <v>0.0002</v>
      </c>
      <c r="M102" s="606"/>
    </row>
    <row r="103" spans="1:256">
      <c r="B103" s="603" t="str">
        <v>Fortissimo Capital Fund 2</v>
      </c>
      <c r="C103" s="604">
        <v>5099</v>
      </c>
      <c r="D103" s="604"/>
      <c r="E103" s="604" t="s">
        <v>43</v>
      </c>
      <c r="F103" s="605">
        <v>39758</v>
      </c>
      <c r="G103" s="600">
        <v>16840290.44</v>
      </c>
      <c r="H103" s="601">
        <v>112.98</v>
      </c>
      <c r="I103" s="600">
        <v>19026.51</v>
      </c>
      <c r="J103" s="606">
        <v>0.0605613377993392</v>
      </c>
      <c r="K103" s="606">
        <v>0.0004</v>
      </c>
      <c r="M103" s="606"/>
    </row>
    <row r="104" spans="1:256">
      <c r="B104" s="603" t="s">
        <v>309</v>
      </c>
      <c r="C104" s="604">
        <v>5099</v>
      </c>
      <c r="D104" s="604"/>
      <c r="E104" s="604" t="s">
        <v>43</v>
      </c>
      <c r="F104" s="605">
        <v>41086</v>
      </c>
      <c r="G104" s="600">
        <v>17136780.92</v>
      </c>
      <c r="H104" s="601">
        <v>93.33</v>
      </c>
      <c r="I104" s="600">
        <v>15994</v>
      </c>
      <c r="J104" s="606">
        <v>0.0605613377993392</v>
      </c>
      <c r="K104" s="606">
        <v>0.0003</v>
      </c>
      <c r="M104" s="606"/>
    </row>
    <row r="105" spans="1:256">
      <c r="B105" s="603" t="str">
        <v>Gavea Investment Fund II</v>
      </c>
      <c r="C105" s="604">
        <v>5087</v>
      </c>
      <c r="D105" s="604"/>
      <c r="E105" s="604" t="s">
        <v>43</v>
      </c>
      <c r="F105" s="605">
        <v>39713</v>
      </c>
      <c r="G105" s="600">
        <v>15392070.42</v>
      </c>
      <c r="H105" s="601">
        <v>106.33</v>
      </c>
      <c r="I105" s="600">
        <v>16365.94</v>
      </c>
      <c r="J105" s="606">
        <v>0.00415021971985718</v>
      </c>
      <c r="K105" s="606">
        <v>0.0003</v>
      </c>
      <c r="M105" s="606"/>
    </row>
    <row r="106" spans="1:256">
      <c r="B106" s="603" t="str">
        <v>gavea iv</v>
      </c>
      <c r="C106" s="604">
        <v>5223</v>
      </c>
      <c r="D106" s="604"/>
      <c r="E106" s="604" t="s">
        <v>43</v>
      </c>
      <c r="F106" s="605">
        <v>40749</v>
      </c>
      <c r="G106" s="600">
        <v>30894478.27</v>
      </c>
      <c r="H106" s="601">
        <v>103.99</v>
      </c>
      <c r="I106" s="600">
        <v>32127.26</v>
      </c>
      <c r="J106" s="606">
        <v>0.0279953336324595</v>
      </c>
      <c r="K106" s="606">
        <v>0.0007</v>
      </c>
      <c r="M106" s="606"/>
    </row>
    <row r="107" spans="1:256">
      <c r="B107" s="603" t="str">
        <v>GP Capital partners IV L.P</v>
      </c>
      <c r="C107" s="604">
        <v>5082</v>
      </c>
      <c r="D107" s="604"/>
      <c r="E107" s="604" t="s">
        <v>43</v>
      </c>
      <c r="F107" s="605">
        <v>39412</v>
      </c>
      <c r="G107" s="600">
        <v>11103101.17</v>
      </c>
      <c r="H107" s="601">
        <v>34.35</v>
      </c>
      <c r="I107" s="600">
        <v>3814.08</v>
      </c>
      <c r="J107" s="606">
        <v>0.00307715373537709</v>
      </c>
      <c r="K107" s="606">
        <v>0.0001</v>
      </c>
      <c r="M107" s="606"/>
    </row>
    <row r="108" spans="1:256">
      <c r="B108" s="603" t="s">
        <v>310</v>
      </c>
      <c r="C108" s="604">
        <v>5121</v>
      </c>
      <c r="D108" s="604"/>
      <c r="E108" s="604" t="s">
        <v>96</v>
      </c>
      <c r="F108" s="605">
        <v>39988</v>
      </c>
      <c r="G108" s="600">
        <v>107270847.46</v>
      </c>
      <c r="H108" s="601">
        <v>60.69</v>
      </c>
      <c r="I108" s="600">
        <v>65105.68</v>
      </c>
      <c r="J108" s="606">
        <v>0.286805632040816</v>
      </c>
      <c r="K108" s="606">
        <v>0.0014</v>
      </c>
      <c r="M108" s="606"/>
    </row>
    <row r="109" spans="1:256">
      <c r="B109" s="603" t="s">
        <v>311</v>
      </c>
      <c r="C109" s="604">
        <v>5255</v>
      </c>
      <c r="D109" s="604"/>
      <c r="E109" s="604" t="s">
        <v>43</v>
      </c>
      <c r="F109" s="605">
        <v>41407</v>
      </c>
      <c r="G109" s="600">
        <v>274598.81</v>
      </c>
      <c r="H109" s="601">
        <v>36.39</v>
      </c>
      <c r="I109" s="600">
        <v>99.93</v>
      </c>
      <c r="J109" s="606">
        <v>0.01774318</v>
      </c>
      <c r="K109" s="606">
        <v>0</v>
      </c>
      <c r="M109" s="606"/>
    </row>
    <row r="110" spans="1:256">
      <c r="B110" s="603" t="str">
        <v>Metalmark Capital Partners L.P</v>
      </c>
      <c r="C110" s="604">
        <v>5075</v>
      </c>
      <c r="D110" s="604"/>
      <c r="E110" s="604" t="s">
        <v>43</v>
      </c>
      <c r="F110" s="605">
        <v>38995</v>
      </c>
      <c r="G110" s="600">
        <v>18825146.91</v>
      </c>
      <c r="H110" s="601">
        <v>70.13</v>
      </c>
      <c r="I110" s="600">
        <v>13202.34</v>
      </c>
      <c r="J110" s="606">
        <v>0.00832707576950166</v>
      </c>
      <c r="K110" s="606">
        <v>0.0003</v>
      </c>
      <c r="M110" s="606"/>
    </row>
    <row r="111" spans="1:256">
      <c r="B111" s="603" t="s">
        <v>312</v>
      </c>
      <c r="C111" s="604">
        <v>5073</v>
      </c>
      <c r="D111" s="604"/>
      <c r="E111" s="604" t="s">
        <v>46</v>
      </c>
      <c r="F111" s="605">
        <v>38896</v>
      </c>
      <c r="G111" s="600">
        <v>42277139.94</v>
      </c>
      <c r="H111" s="601">
        <v>63.76</v>
      </c>
      <c r="I111" s="600">
        <v>26957.55</v>
      </c>
      <c r="J111" s="606">
        <v>0.146235</v>
      </c>
      <c r="K111" s="606">
        <v>0.0006</v>
      </c>
      <c r="M111" s="606"/>
    </row>
    <row r="112" spans="1:256">
      <c r="B112" s="603" t="s">
        <v>313</v>
      </c>
      <c r="C112" s="604">
        <v>5225</v>
      </c>
      <c r="D112" s="604"/>
      <c r="E112" s="604" t="s">
        <v>43</v>
      </c>
      <c r="F112" s="605">
        <v>40885</v>
      </c>
      <c r="G112" s="600">
        <v>45840221.07</v>
      </c>
      <c r="H112" s="601">
        <v>71.45</v>
      </c>
      <c r="I112" s="600">
        <v>32751.23</v>
      </c>
      <c r="J112" s="606">
        <v>0.0164261050112568</v>
      </c>
      <c r="K112" s="606">
        <v>0.0007</v>
      </c>
      <c r="M112" s="606"/>
    </row>
    <row r="113" spans="1:256">
      <c r="B113" s="603" t="str">
        <v>Trilantic Capital Partners IV</v>
      </c>
      <c r="C113" s="604">
        <v>5038</v>
      </c>
      <c r="D113" s="604"/>
      <c r="E113" s="604" t="s">
        <v>46</v>
      </c>
      <c r="F113" s="605">
        <v>39463</v>
      </c>
      <c r="G113" s="600">
        <v>30865073.71</v>
      </c>
      <c r="H113" s="601">
        <v>93.65</v>
      </c>
      <c r="I113" s="600">
        <v>28904.8</v>
      </c>
      <c r="J113" s="606">
        <v>0.013692072287058</v>
      </c>
      <c r="K113" s="606">
        <v>0.0006</v>
      </c>
      <c r="M113" s="606"/>
    </row>
    <row r="114" spans="1:256">
      <c r="B114" s="603" t="s">
        <v>314</v>
      </c>
      <c r="C114" s="604">
        <v>5227</v>
      </c>
      <c r="D114" s="604"/>
      <c r="E114" s="604" t="s">
        <v>43</v>
      </c>
      <c r="F114" s="605">
        <v>40997</v>
      </c>
      <c r="G114" s="600">
        <v>1004641.92</v>
      </c>
      <c r="H114" s="601">
        <v>48.28</v>
      </c>
      <c r="I114" s="600">
        <v>485</v>
      </c>
      <c r="J114" s="606">
        <v>0.00496312727272727</v>
      </c>
      <c r="K114" s="606">
        <v>0</v>
      </c>
      <c r="M114" s="606"/>
    </row>
    <row r="115" spans="1:256">
      <c r="B115" s="603" t="s">
        <v>315</v>
      </c>
      <c r="C115" s="604">
        <v>5094</v>
      </c>
      <c r="D115" s="604"/>
      <c r="E115" s="604" t="s">
        <v>43</v>
      </c>
      <c r="F115" s="605">
        <v>39716</v>
      </c>
      <c r="G115" s="600">
        <v>13034518.3</v>
      </c>
      <c r="H115" s="601">
        <v>126.57</v>
      </c>
      <c r="I115" s="600">
        <v>16497.4</v>
      </c>
      <c r="J115" s="606">
        <v>0.0270583495</v>
      </c>
      <c r="K115" s="606">
        <v>0.0003</v>
      </c>
      <c r="M115" s="606"/>
    </row>
    <row r="116" spans="1:256">
      <c r="B116" s="603" t="s">
        <v>316</v>
      </c>
      <c r="C116" s="604">
        <v>5083</v>
      </c>
      <c r="D116" s="604"/>
      <c r="E116" s="604" t="s">
        <v>43</v>
      </c>
      <c r="F116" s="605">
        <v>39414</v>
      </c>
      <c r="G116" s="600">
        <v>12736607.26</v>
      </c>
      <c r="H116" s="601">
        <v>113.2</v>
      </c>
      <c r="I116" s="600">
        <v>14423.18</v>
      </c>
      <c r="J116" s="606">
        <v>0.0284055564053816</v>
      </c>
      <c r="K116" s="606">
        <v>0.0003</v>
      </c>
      <c r="M116" s="606"/>
    </row>
    <row r="117" spans="1:256">
      <c r="B117" s="613" t="s">
        <v>317</v>
      </c>
      <c r="C117" s="585"/>
      <c r="G117" s="600">
        <v>85773909.98</v>
      </c>
      <c r="H117" s="601">
        <v>66</v>
      </c>
      <c r="I117" s="600">
        <v>61569.48</v>
      </c>
      <c r="K117" s="606">
        <f>I117/'10'!C54</f>
        <v>0.00128226538030678</v>
      </c>
      <c r="M117" s="606"/>
    </row>
    <row r="118" spans="1:256">
      <c r="B118" s="614" t="s">
        <v>302</v>
      </c>
      <c r="C118" s="585"/>
      <c r="F118" s="605"/>
      <c r="G118" s="600"/>
      <c r="H118" s="601"/>
      <c r="I118" s="597">
        <v>425438.342286995</v>
      </c>
      <c r="J118" s="606"/>
      <c r="K118" s="606">
        <v>0.00886145445767321</v>
      </c>
    </row>
    <row r="119" spans="1:256">
      <c r="B119" s="615"/>
      <c r="C119" s="585"/>
      <c r="F119" s="605"/>
      <c r="G119" s="600"/>
      <c r="H119" s="601"/>
      <c r="I119" s="600"/>
      <c r="J119" s="606"/>
      <c r="K119" s="606"/>
    </row>
    <row r="120" spans="1:256">
      <c r="B120" s="599" t="s">
        <v>105</v>
      </c>
      <c r="C120" s="585"/>
      <c r="D120" s="585"/>
      <c r="E120" s="585"/>
      <c r="F120" s="607"/>
      <c r="G120" s="597"/>
      <c r="H120" s="598"/>
      <c r="I120" s="597">
        <v>2346527.66</v>
      </c>
      <c r="J120" s="608"/>
      <c r="K120" s="608">
        <v>0.0489</v>
      </c>
    </row>
    <row r="121" spans="1:256">
      <c r="B121" s="609"/>
      <c r="G121" s="600"/>
      <c r="H121" s="601"/>
    </row>
    <row r="122" spans="1:256">
      <c r="B122" s="596" t="str">
        <v>קרנות השקעה (5) סה"כ</v>
      </c>
      <c r="C122" s="585"/>
      <c r="D122" s="585"/>
      <c r="E122" s="585"/>
      <c r="F122" s="607"/>
      <c r="G122" s="597"/>
      <c r="H122" s="598"/>
      <c r="I122" s="597">
        <v>2585527.93</v>
      </c>
      <c r="J122" s="608"/>
      <c r="K122" s="608">
        <v>0.0539</v>
      </c>
    </row>
    <row r="123" spans="1:256">
      <c r="B123" s="616"/>
      <c r="C123" s="617"/>
      <c r="D123" s="617"/>
      <c r="E123" s="617"/>
      <c r="F123" s="617"/>
      <c r="G123" s="618"/>
      <c r="H123" s="619"/>
      <c r="I123" s="617"/>
      <c r="J123" s="617"/>
      <c r="K123" s="617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31" right="0.31" top="0.75" bottom="0.75" header="0.31" footer="0.31"/>
  <pageSetup blackAndWhite="0" cellComments="none" copies="1" draft="0" errors="displayed" firstPageNumber="1" fitToHeight="1" fitToWidth="1" orientation="portrait" pageOrder="downThenOver" paperSize="9" scale="100" useFirstPageNumber="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27"/>
  <sheetViews>
    <sheetView workbookViewId="0" showGridLines="0" rightToLeft="1">
      <selection activeCell="J20" sqref="J20"/>
    </sheetView>
  </sheetViews>
  <sheetFormatPr defaultRowHeight="14.25"/>
  <cols>
    <col min="1" max="1" style="620" width="4.253365" customWidth="1"/>
    <col min="2" max="2" style="620" width="39.79565" customWidth="1"/>
    <col min="3" max="3" style="620" width="17.06512" customWidth="1"/>
    <col min="4" max="4" style="620" width="15.82527" customWidth="1"/>
    <col min="5" max="5" style="620" width="21.3357" customWidth="1"/>
    <col min="6" max="6" style="620" width="12.38125" customWidth="1"/>
    <col min="7" max="7" style="620" width="16.10079" customWidth="1"/>
    <col min="8" max="8" style="620" width="13.75886" customWidth="1"/>
    <col min="9" max="9" style="620" width="16.10079" customWidth="1"/>
    <col min="10" max="10" style="620" width="19.26929" customWidth="1"/>
    <col min="11" max="11" style="620" width="16.51408" customWidth="1"/>
    <col min="12" max="12" style="620" width="8.110667" customWidth="1"/>
    <col min="13" max="13" style="620" width="11.83021" customWidth="1"/>
    <col min="14" max="14" style="620" width="12.65677" customWidth="1"/>
    <col min="15" max="15" style="620" width="15.13647" customWidth="1"/>
    <col min="16" max="16" style="620" width="18.16721" customWidth="1"/>
    <col min="17" max="17" style="620" width="11.83021" customWidth="1"/>
    <col min="18" max="256" style="620"/>
  </cols>
  <sheetData>
    <row r="2" spans="1:256">
      <c r="B2" s="621" t="s">
        <v>27</v>
      </c>
      <c r="C2" s="621"/>
      <c r="D2" s="621"/>
      <c r="E2" s="621"/>
      <c r="F2" s="621"/>
      <c r="G2" s="621"/>
      <c r="H2" s="621"/>
      <c r="I2" s="621"/>
      <c r="J2" s="621"/>
      <c r="K2" s="621"/>
    </row>
    <row r="3" spans="1:256">
      <c r="B3" s="622" t="s">
        <v>28</v>
      </c>
      <c r="C3" s="622"/>
      <c r="D3" s="622"/>
      <c r="E3" s="622"/>
      <c r="F3" s="622"/>
      <c r="G3" s="622"/>
      <c r="H3" s="622"/>
      <c r="I3" s="622"/>
      <c r="J3" s="622"/>
      <c r="K3" s="622"/>
    </row>
    <row r="4" spans="1:256">
      <c r="B4" s="622" t="s">
        <v>1</v>
      </c>
      <c r="C4" s="622"/>
      <c r="D4" s="622"/>
      <c r="E4" s="622"/>
      <c r="F4" s="622"/>
      <c r="G4" s="622"/>
      <c r="H4" s="622"/>
      <c r="I4" s="622"/>
      <c r="J4" s="622"/>
      <c r="K4" s="622"/>
    </row>
    <row r="5" spans="1:256">
      <c r="B5" s="623" t="s">
        <v>29</v>
      </c>
    </row>
    <row r="6" spans="1:256">
      <c r="B6" s="624" t="s">
        <v>30</v>
      </c>
      <c r="C6" s="625">
        <v>41547</v>
      </c>
      <c r="E6" s="626" t="s">
        <v>15</v>
      </c>
    </row>
    <row r="7" spans="1:256">
      <c r="B7" s="624" t="s">
        <v>31</v>
      </c>
      <c r="C7" s="627" t="s">
        <v>32</v>
      </c>
      <c r="E7" s="626" t="s">
        <v>17</v>
      </c>
    </row>
    <row r="8" spans="1:256">
      <c r="B8" s="624" t="s">
        <v>33</v>
      </c>
      <c r="C8" s="627" t="s">
        <v>34</v>
      </c>
    </row>
    <row r="9" spans="1:256">
      <c r="B9" s="624" t="s">
        <v>35</v>
      </c>
      <c r="C9" s="627" t="s">
        <v>36</v>
      </c>
    </row>
    <row r="10" spans="1:256">
      <c r="B10" s="624" t="s">
        <v>37</v>
      </c>
      <c r="C10" s="627" t="s">
        <v>38</v>
      </c>
    </row>
    <row r="11" spans="1:256">
      <c r="C11" s="628"/>
      <c r="D11" s="628"/>
      <c r="E11" s="628"/>
      <c r="F11" s="628"/>
      <c r="G11" s="628"/>
      <c r="H11" s="628"/>
      <c r="I11" s="628"/>
      <c r="J11" s="628"/>
      <c r="K11" s="628"/>
    </row>
    <row r="12" spans="1:256">
      <c r="A12" s="629"/>
      <c r="B12" s="630" t="s">
        <v>2</v>
      </c>
      <c r="C12" s="631" t="s">
        <v>283</v>
      </c>
      <c r="D12" s="632" t="s">
        <v>106</v>
      </c>
      <c r="E12" s="632" t="s">
        <v>52</v>
      </c>
      <c r="F12" s="632" t="s">
        <v>285</v>
      </c>
      <c r="G12" s="633" t="s">
        <v>88</v>
      </c>
      <c r="H12" s="633" t="s">
        <v>89</v>
      </c>
      <c r="I12" s="633" t="s">
        <v>90</v>
      </c>
      <c r="J12" s="633" t="s">
        <v>91</v>
      </c>
      <c r="K12" s="633" t="s">
        <v>40</v>
      </c>
      <c r="M12" s="629"/>
      <c r="N12" s="629"/>
      <c r="O12" s="629"/>
      <c r="P12" s="629"/>
      <c r="Q12" s="629"/>
      <c r="R12" s="629"/>
      <c r="S12" s="629"/>
      <c r="T12" s="629"/>
      <c r="U12" s="629"/>
      <c r="V12" s="629"/>
      <c r="W12" s="629"/>
      <c r="X12" s="629"/>
      <c r="Y12" s="629"/>
      <c r="Z12" s="629"/>
      <c r="AA12" s="629"/>
      <c r="AB12" s="629"/>
      <c r="AC12" s="629"/>
      <c r="AD12" s="629"/>
      <c r="AE12" s="629"/>
      <c r="AF12" s="629"/>
      <c r="AG12" s="629"/>
      <c r="AH12" s="629"/>
      <c r="AI12" s="629"/>
      <c r="AJ12" s="629"/>
      <c r="AK12" s="629"/>
      <c r="AL12" s="629"/>
      <c r="AM12" s="629"/>
      <c r="AN12" s="629"/>
      <c r="AO12" s="629"/>
      <c r="AP12" s="629"/>
      <c r="AQ12" s="629"/>
      <c r="AR12" s="629"/>
      <c r="AS12" s="629"/>
      <c r="AT12" s="629"/>
      <c r="AU12" s="629"/>
      <c r="AV12" s="629"/>
      <c r="AW12" s="629"/>
      <c r="AX12" s="629"/>
      <c r="AY12" s="629"/>
      <c r="AZ12" s="629"/>
      <c r="BA12" s="629"/>
      <c r="BB12" s="629"/>
      <c r="BC12" s="629"/>
      <c r="BD12" s="629"/>
      <c r="BE12" s="629"/>
      <c r="BF12" s="629"/>
      <c r="BG12" s="629"/>
      <c r="BH12" s="629"/>
      <c r="BI12" s="629"/>
      <c r="BJ12" s="629"/>
      <c r="BK12" s="629"/>
      <c r="BL12" s="629"/>
      <c r="BM12" s="629"/>
      <c r="BN12" s="629"/>
      <c r="BO12" s="629"/>
      <c r="BP12" s="629"/>
      <c r="BQ12" s="629"/>
      <c r="BR12" s="629"/>
      <c r="BS12" s="629"/>
      <c r="BT12" s="629"/>
      <c r="BU12" s="629"/>
      <c r="BV12" s="629"/>
      <c r="BW12" s="629"/>
      <c r="BX12" s="629"/>
      <c r="BY12" s="629"/>
      <c r="BZ12" s="629"/>
      <c r="CA12" s="629"/>
      <c r="CB12" s="629"/>
      <c r="CC12" s="629"/>
      <c r="CD12" s="629"/>
      <c r="CE12" s="629"/>
      <c r="CF12" s="629"/>
      <c r="CG12" s="629"/>
      <c r="CH12" s="629"/>
      <c r="CI12" s="629"/>
      <c r="CJ12" s="629"/>
      <c r="CK12" s="629"/>
      <c r="CL12" s="629"/>
      <c r="CM12" s="629"/>
      <c r="CN12" s="629"/>
      <c r="CO12" s="629"/>
      <c r="CP12" s="629"/>
      <c r="CQ12" s="629"/>
      <c r="CR12" s="629"/>
      <c r="CS12" s="629"/>
      <c r="CT12" s="629"/>
      <c r="CU12" s="629"/>
      <c r="CV12" s="629"/>
      <c r="CW12" s="629"/>
      <c r="CX12" s="629"/>
      <c r="CY12" s="629"/>
      <c r="CZ12" s="629"/>
      <c r="DA12" s="629"/>
      <c r="DB12" s="629"/>
      <c r="DC12" s="629"/>
      <c r="DD12" s="629"/>
      <c r="DE12" s="629"/>
      <c r="DF12" s="629"/>
      <c r="DG12" s="629"/>
      <c r="DH12" s="629"/>
      <c r="DI12" s="629"/>
      <c r="DJ12" s="629"/>
      <c r="DK12" s="629"/>
      <c r="DL12" s="629"/>
      <c r="DM12" s="629"/>
      <c r="DN12" s="629"/>
      <c r="DO12" s="629"/>
      <c r="DP12" s="629"/>
      <c r="DQ12" s="629"/>
      <c r="DR12" s="629"/>
      <c r="DS12" s="629"/>
      <c r="DT12" s="629"/>
      <c r="DU12" s="629"/>
      <c r="DV12" s="629"/>
      <c r="DW12" s="629"/>
      <c r="DX12" s="629"/>
      <c r="DY12" s="629"/>
      <c r="DZ12" s="629"/>
      <c r="EA12" s="629"/>
      <c r="EB12" s="629"/>
      <c r="EC12" s="629"/>
      <c r="ED12" s="629"/>
      <c r="EE12" s="629"/>
      <c r="EF12" s="629"/>
      <c r="EG12" s="629"/>
      <c r="EH12" s="629"/>
      <c r="EI12" s="629"/>
      <c r="EJ12" s="629"/>
      <c r="EK12" s="629"/>
      <c r="EL12" s="629"/>
      <c r="EM12" s="629"/>
      <c r="EN12" s="629"/>
      <c r="EO12" s="629"/>
      <c r="EP12" s="629"/>
      <c r="EQ12" s="629"/>
      <c r="ER12" s="629"/>
      <c r="ES12" s="629"/>
      <c r="ET12" s="629"/>
      <c r="EU12" s="629"/>
      <c r="EV12" s="629"/>
      <c r="EW12" s="629"/>
      <c r="EX12" s="629"/>
      <c r="EY12" s="629"/>
      <c r="EZ12" s="629"/>
      <c r="FA12" s="629"/>
      <c r="FB12" s="629"/>
      <c r="FC12" s="629"/>
      <c r="FD12" s="629"/>
      <c r="FE12" s="629"/>
      <c r="FF12" s="629"/>
      <c r="FG12" s="629"/>
      <c r="FH12" s="629"/>
      <c r="FI12" s="629"/>
      <c r="FJ12" s="629"/>
      <c r="FK12" s="629"/>
      <c r="FL12" s="629"/>
      <c r="FM12" s="629"/>
      <c r="FN12" s="629"/>
      <c r="FO12" s="629"/>
      <c r="FP12" s="629"/>
      <c r="FQ12" s="629"/>
      <c r="FR12" s="629"/>
      <c r="FS12" s="629"/>
      <c r="FT12" s="629"/>
      <c r="FU12" s="629"/>
      <c r="FV12" s="629"/>
      <c r="FW12" s="629"/>
      <c r="FX12" s="629"/>
      <c r="FY12" s="629"/>
      <c r="FZ12" s="629"/>
      <c r="GA12" s="629"/>
      <c r="GB12" s="629"/>
      <c r="GC12" s="629"/>
      <c r="GD12" s="629"/>
      <c r="GE12" s="629"/>
      <c r="GF12" s="629"/>
      <c r="GG12" s="629"/>
      <c r="GH12" s="629"/>
      <c r="GI12" s="629"/>
      <c r="GJ12" s="629"/>
      <c r="GK12" s="629"/>
      <c r="GL12" s="629"/>
      <c r="GM12" s="629"/>
      <c r="GN12" s="629"/>
      <c r="GO12" s="629"/>
      <c r="GP12" s="629"/>
      <c r="GQ12" s="629"/>
      <c r="GR12" s="629"/>
      <c r="GS12" s="629"/>
      <c r="GT12" s="629"/>
      <c r="GU12" s="629"/>
      <c r="GV12" s="629"/>
      <c r="GW12" s="629"/>
      <c r="GX12" s="629"/>
      <c r="GY12" s="629"/>
      <c r="GZ12" s="629"/>
      <c r="HA12" s="629"/>
      <c r="HB12" s="629"/>
      <c r="HC12" s="629"/>
      <c r="HD12" s="629"/>
      <c r="HE12" s="629"/>
      <c r="HF12" s="629"/>
      <c r="HG12" s="629"/>
      <c r="HH12" s="629"/>
      <c r="HI12" s="629"/>
      <c r="HJ12" s="629"/>
      <c r="HK12" s="629"/>
      <c r="HL12" s="629"/>
      <c r="HM12" s="629"/>
      <c r="HN12" s="629"/>
      <c r="HO12" s="629"/>
      <c r="HP12" s="629"/>
      <c r="HQ12" s="629"/>
      <c r="HR12" s="629"/>
      <c r="HS12" s="629"/>
      <c r="HT12" s="629"/>
      <c r="HU12" s="629"/>
      <c r="HV12" s="629"/>
      <c r="HW12" s="629"/>
      <c r="HX12" s="629"/>
      <c r="HY12" s="629"/>
      <c r="HZ12" s="629"/>
      <c r="IA12" s="629"/>
      <c r="IB12" s="629"/>
      <c r="IC12" s="629"/>
      <c r="ID12" s="629"/>
      <c r="IE12" s="629"/>
      <c r="IF12" s="629"/>
      <c r="IG12" s="629"/>
      <c r="IH12" s="629"/>
      <c r="II12" s="629"/>
      <c r="IJ12" s="629"/>
      <c r="IK12" s="629"/>
      <c r="IL12" s="629"/>
      <c r="IM12" s="629"/>
      <c r="IN12" s="629"/>
      <c r="IO12" s="629"/>
      <c r="IP12" s="629"/>
      <c r="IQ12" s="629"/>
      <c r="IR12" s="629"/>
      <c r="IS12" s="629"/>
      <c r="IT12" s="629"/>
      <c r="IU12" s="629"/>
      <c r="IV12" s="629"/>
    </row>
    <row r="13" spans="1:256">
      <c r="B13" s="634" t="s">
        <v>15</v>
      </c>
      <c r="C13" s="635"/>
      <c r="D13" s="635"/>
      <c r="E13" s="635"/>
      <c r="F13" s="635"/>
      <c r="G13" s="636"/>
      <c r="H13" s="637"/>
      <c r="I13" s="635"/>
      <c r="J13" s="635"/>
      <c r="K13" s="635"/>
    </row>
    <row r="14" spans="1:256">
      <c r="B14" s="638" t="s">
        <v>17</v>
      </c>
      <c r="C14" s="626"/>
      <c r="D14" s="626"/>
      <c r="E14" s="626"/>
      <c r="F14" s="626"/>
      <c r="G14" s="639"/>
      <c r="H14" s="640"/>
      <c r="I14" s="626"/>
      <c r="J14" s="626"/>
      <c r="K14" s="626"/>
    </row>
    <row r="15" spans="1:256">
      <c r="A15" s="626"/>
      <c r="B15" s="641" t="s">
        <v>92</v>
      </c>
      <c r="C15" s="626"/>
      <c r="D15" s="626"/>
      <c r="E15" s="626"/>
      <c r="G15" s="642"/>
      <c r="H15" s="643"/>
      <c r="M15" s="626"/>
      <c r="N15" s="626"/>
      <c r="O15" s="626"/>
      <c r="P15" s="626"/>
      <c r="Q15" s="626"/>
      <c r="R15" s="626"/>
      <c r="S15" s="626"/>
      <c r="T15" s="626"/>
      <c r="U15" s="626"/>
      <c r="V15" s="626"/>
      <c r="W15" s="626"/>
      <c r="X15" s="626"/>
      <c r="Y15" s="626"/>
      <c r="Z15" s="626"/>
      <c r="AA15" s="626"/>
      <c r="AB15" s="626"/>
      <c r="AC15" s="626"/>
      <c r="AD15" s="626"/>
      <c r="AE15" s="626"/>
      <c r="AF15" s="626"/>
      <c r="AG15" s="626"/>
      <c r="AH15" s="626"/>
      <c r="AI15" s="626"/>
      <c r="AJ15" s="626"/>
      <c r="AK15" s="626"/>
      <c r="AL15" s="626"/>
      <c r="AM15" s="626"/>
      <c r="AN15" s="626"/>
      <c r="AO15" s="626"/>
      <c r="AP15" s="626"/>
      <c r="AQ15" s="626"/>
      <c r="AR15" s="626"/>
      <c r="AS15" s="626"/>
      <c r="AT15" s="626"/>
      <c r="AU15" s="626"/>
      <c r="AV15" s="626"/>
      <c r="AW15" s="626"/>
      <c r="AX15" s="626"/>
      <c r="AY15" s="626"/>
      <c r="AZ15" s="626"/>
      <c r="BA15" s="626"/>
      <c r="BB15" s="626"/>
      <c r="BC15" s="626"/>
      <c r="BD15" s="626"/>
      <c r="BE15" s="626"/>
      <c r="BF15" s="626"/>
      <c r="BG15" s="626"/>
      <c r="BH15" s="626"/>
      <c r="BI15" s="626"/>
      <c r="BJ15" s="626"/>
      <c r="BK15" s="626"/>
      <c r="BL15" s="626"/>
      <c r="BM15" s="626"/>
      <c r="BN15" s="626"/>
      <c r="BO15" s="626"/>
      <c r="BP15" s="626"/>
      <c r="BQ15" s="626"/>
      <c r="BR15" s="626"/>
      <c r="BS15" s="626"/>
      <c r="BT15" s="626"/>
      <c r="BU15" s="626"/>
      <c r="BV15" s="626"/>
      <c r="BW15" s="626"/>
      <c r="BX15" s="626"/>
      <c r="BY15" s="626"/>
      <c r="BZ15" s="626"/>
      <c r="CA15" s="626"/>
      <c r="CB15" s="626"/>
      <c r="CC15" s="626"/>
      <c r="CD15" s="626"/>
      <c r="CE15" s="626"/>
      <c r="CF15" s="626"/>
      <c r="CG15" s="626"/>
      <c r="CH15" s="626"/>
      <c r="CI15" s="626"/>
      <c r="CJ15" s="626"/>
      <c r="CK15" s="626"/>
      <c r="CL15" s="626"/>
      <c r="CM15" s="626"/>
      <c r="CN15" s="626"/>
      <c r="CO15" s="626"/>
      <c r="CP15" s="626"/>
      <c r="CQ15" s="626"/>
      <c r="CR15" s="626"/>
      <c r="CS15" s="626"/>
      <c r="CT15" s="626"/>
      <c r="CU15" s="626"/>
      <c r="CV15" s="626"/>
      <c r="CW15" s="626"/>
      <c r="CX15" s="626"/>
      <c r="CY15" s="626"/>
      <c r="CZ15" s="626"/>
      <c r="DA15" s="626"/>
      <c r="DB15" s="626"/>
      <c r="DC15" s="626"/>
      <c r="DD15" s="626"/>
      <c r="DE15" s="626"/>
      <c r="DF15" s="626"/>
      <c r="DG15" s="626"/>
      <c r="DH15" s="626"/>
      <c r="DI15" s="626"/>
      <c r="DJ15" s="626"/>
      <c r="DK15" s="626"/>
      <c r="DL15" s="626"/>
      <c r="DM15" s="626"/>
      <c r="DN15" s="626"/>
      <c r="DO15" s="626"/>
      <c r="DP15" s="626"/>
      <c r="DQ15" s="626"/>
      <c r="DR15" s="626"/>
      <c r="DS15" s="626"/>
      <c r="DT15" s="626"/>
      <c r="DU15" s="626"/>
      <c r="DV15" s="626"/>
      <c r="DW15" s="626"/>
      <c r="DX15" s="626"/>
      <c r="DY15" s="626"/>
      <c r="DZ15" s="626"/>
      <c r="EA15" s="626"/>
      <c r="EB15" s="626"/>
      <c r="EC15" s="626"/>
      <c r="ED15" s="626"/>
      <c r="EE15" s="626"/>
      <c r="EF15" s="626"/>
      <c r="EG15" s="626"/>
      <c r="EH15" s="626"/>
      <c r="EI15" s="626"/>
      <c r="EJ15" s="626"/>
      <c r="EK15" s="626"/>
      <c r="EL15" s="626"/>
      <c r="EM15" s="626"/>
      <c r="EN15" s="626"/>
      <c r="EO15" s="626"/>
      <c r="EP15" s="626"/>
      <c r="EQ15" s="626"/>
      <c r="ER15" s="626"/>
      <c r="ES15" s="626"/>
      <c r="ET15" s="626"/>
      <c r="EU15" s="626"/>
      <c r="EV15" s="626"/>
      <c r="EW15" s="626"/>
      <c r="EX15" s="626"/>
      <c r="EY15" s="626"/>
      <c r="EZ15" s="626"/>
      <c r="FA15" s="626"/>
      <c r="FB15" s="626"/>
      <c r="FC15" s="626"/>
      <c r="FD15" s="626"/>
      <c r="FE15" s="626"/>
      <c r="FF15" s="626"/>
      <c r="FG15" s="626"/>
      <c r="FH15" s="626"/>
      <c r="FI15" s="626"/>
      <c r="FJ15" s="626"/>
      <c r="FK15" s="626"/>
      <c r="FL15" s="626"/>
      <c r="FM15" s="626"/>
      <c r="FN15" s="626"/>
      <c r="FO15" s="626"/>
      <c r="FP15" s="626"/>
      <c r="FQ15" s="626"/>
      <c r="FR15" s="626"/>
      <c r="FS15" s="626"/>
      <c r="FT15" s="626"/>
      <c r="FU15" s="626"/>
      <c r="FV15" s="626"/>
      <c r="FW15" s="626"/>
      <c r="FX15" s="626"/>
      <c r="FY15" s="626"/>
      <c r="FZ15" s="626"/>
      <c r="GA15" s="626"/>
      <c r="GB15" s="626"/>
      <c r="GC15" s="626"/>
      <c r="GD15" s="626"/>
      <c r="GE15" s="626"/>
      <c r="GF15" s="626"/>
      <c r="GG15" s="626"/>
      <c r="GH15" s="626"/>
      <c r="GI15" s="626"/>
      <c r="GJ15" s="626"/>
      <c r="GK15" s="626"/>
      <c r="GL15" s="626"/>
      <c r="GM15" s="626"/>
      <c r="GN15" s="626"/>
      <c r="GO15" s="626"/>
      <c r="GP15" s="626"/>
      <c r="GQ15" s="626"/>
      <c r="GR15" s="626"/>
      <c r="GS15" s="626"/>
      <c r="GT15" s="626"/>
      <c r="GU15" s="626"/>
      <c r="GV15" s="626"/>
      <c r="GW15" s="626"/>
      <c r="GX15" s="626"/>
      <c r="GY15" s="626"/>
      <c r="GZ15" s="626"/>
      <c r="HA15" s="626"/>
      <c r="HB15" s="626"/>
      <c r="HC15" s="626"/>
      <c r="HD15" s="626"/>
      <c r="HE15" s="626"/>
      <c r="HF15" s="626"/>
      <c r="HG15" s="626"/>
      <c r="HH15" s="626"/>
      <c r="HI15" s="626"/>
      <c r="HJ15" s="626"/>
      <c r="HK15" s="626"/>
      <c r="HL15" s="626"/>
      <c r="HM15" s="626"/>
      <c r="HN15" s="626"/>
      <c r="HO15" s="626"/>
      <c r="HP15" s="626"/>
      <c r="HQ15" s="626"/>
      <c r="HR15" s="626"/>
      <c r="HS15" s="626"/>
      <c r="HT15" s="626"/>
      <c r="HU15" s="626"/>
      <c r="HV15" s="626"/>
      <c r="HW15" s="626"/>
      <c r="HX15" s="626"/>
      <c r="HY15" s="626"/>
      <c r="HZ15" s="626"/>
      <c r="IA15" s="626"/>
      <c r="IB15" s="626"/>
      <c r="IC15" s="626"/>
      <c r="ID15" s="626"/>
      <c r="IE15" s="626"/>
      <c r="IF15" s="626"/>
      <c r="IG15" s="626"/>
      <c r="IH15" s="626"/>
      <c r="II15" s="626"/>
      <c r="IJ15" s="626"/>
      <c r="IK15" s="626"/>
      <c r="IL15" s="626"/>
      <c r="IM15" s="626"/>
      <c r="IN15" s="626"/>
      <c r="IO15" s="626"/>
      <c r="IP15" s="626"/>
      <c r="IQ15" s="626"/>
      <c r="IR15" s="626"/>
      <c r="IS15" s="626"/>
      <c r="IT15" s="626"/>
      <c r="IU15" s="626"/>
      <c r="IV15" s="626"/>
    </row>
    <row r="16" spans="1:256">
      <c r="B16" s="644" t="str">
        <v>צים אופציה לא סחירה</v>
      </c>
      <c r="C16" s="645">
        <v>29991856</v>
      </c>
      <c r="D16" s="645" t="s">
        <v>147</v>
      </c>
      <c r="E16" s="645" t="s">
        <v>43</v>
      </c>
      <c r="F16" s="646">
        <v>41182</v>
      </c>
      <c r="G16" s="642">
        <v>2083518.99</v>
      </c>
      <c r="H16" s="643">
        <v>0</v>
      </c>
      <c r="I16" s="642">
        <v>0</v>
      </c>
      <c r="J16" s="647">
        <v>0.0533</v>
      </c>
      <c r="K16" s="647">
        <v>0</v>
      </c>
    </row>
    <row r="17" spans="1:256">
      <c r="B17" s="644" t="str">
        <v>אפריקה תעשיות הלוואה אופציה לא סחירה</v>
      </c>
      <c r="C17" s="645">
        <v>3153001</v>
      </c>
      <c r="D17" s="645" t="s">
        <v>238</v>
      </c>
      <c r="E17" s="645" t="s">
        <v>96</v>
      </c>
      <c r="F17" s="646">
        <v>41546</v>
      </c>
      <c r="G17" s="642">
        <v>24538.81</v>
      </c>
      <c r="H17" s="643">
        <v>0</v>
      </c>
      <c r="I17" s="642">
        <v>0</v>
      </c>
      <c r="J17" s="647">
        <v>0</v>
      </c>
      <c r="K17" s="647">
        <v>0</v>
      </c>
    </row>
    <row r="18" spans="1:256">
      <c r="B18" s="644" t="str">
        <v>מדיוונד אופציה לא סחירה</v>
      </c>
      <c r="C18" s="645">
        <v>114</v>
      </c>
      <c r="D18" s="645" t="s">
        <v>201</v>
      </c>
      <c r="E18" s="645" t="s">
        <v>43</v>
      </c>
      <c r="F18" s="646">
        <v>41546</v>
      </c>
      <c r="G18" s="642">
        <v>102389.68</v>
      </c>
      <c r="H18" s="643">
        <v>24.83</v>
      </c>
      <c r="I18" s="642">
        <v>2542.71</v>
      </c>
      <c r="J18" s="647">
        <v>0.0318</v>
      </c>
      <c r="K18" s="647">
        <v>0.0001</v>
      </c>
    </row>
    <row r="19" spans="1:256">
      <c r="A19" s="626"/>
      <c r="B19" s="644" t="str">
        <v>מונדון</v>
      </c>
      <c r="C19" s="645">
        <v>2225</v>
      </c>
      <c r="D19" s="645" t="s">
        <v>190</v>
      </c>
      <c r="E19" s="645" t="s">
        <v>43</v>
      </c>
      <c r="F19" s="646">
        <v>41179</v>
      </c>
      <c r="G19" s="642">
        <v>125757456.47</v>
      </c>
      <c r="H19" s="643">
        <v>121.45</v>
      </c>
      <c r="I19" s="642">
        <v>152729.54</v>
      </c>
      <c r="J19" s="647">
        <v>0.0733</v>
      </c>
      <c r="K19" s="647">
        <v>0.0032</v>
      </c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626"/>
      <c r="AB19" s="626"/>
      <c r="AC19" s="626"/>
      <c r="AD19" s="626"/>
      <c r="AE19" s="626"/>
      <c r="AF19" s="626"/>
      <c r="AG19" s="626"/>
      <c r="AH19" s="626"/>
      <c r="AI19" s="626"/>
      <c r="AJ19" s="626"/>
      <c r="AK19" s="626"/>
      <c r="AL19" s="626"/>
      <c r="AM19" s="626"/>
      <c r="AN19" s="626"/>
      <c r="AO19" s="626"/>
      <c r="AP19" s="626"/>
      <c r="AQ19" s="626"/>
      <c r="AR19" s="626"/>
      <c r="AS19" s="626"/>
      <c r="AT19" s="626"/>
      <c r="AU19" s="626"/>
      <c r="AV19" s="626"/>
      <c r="AW19" s="626"/>
      <c r="AX19" s="626"/>
      <c r="AY19" s="626"/>
      <c r="AZ19" s="626"/>
      <c r="BA19" s="626"/>
      <c r="BB19" s="626"/>
      <c r="BC19" s="626"/>
      <c r="BD19" s="626"/>
      <c r="BE19" s="626"/>
      <c r="BF19" s="626"/>
      <c r="BG19" s="626"/>
      <c r="BH19" s="626"/>
      <c r="BI19" s="626"/>
      <c r="BJ19" s="626"/>
      <c r="BK19" s="626"/>
      <c r="BL19" s="626"/>
      <c r="BM19" s="626"/>
      <c r="BN19" s="626"/>
      <c r="BO19" s="626"/>
      <c r="BP19" s="626"/>
      <c r="BQ19" s="626"/>
      <c r="BR19" s="626"/>
      <c r="BS19" s="626"/>
      <c r="BT19" s="626"/>
      <c r="BU19" s="626"/>
      <c r="BV19" s="626"/>
      <c r="BW19" s="626"/>
      <c r="BX19" s="626"/>
      <c r="BY19" s="626"/>
      <c r="BZ19" s="626"/>
      <c r="CA19" s="626"/>
      <c r="CB19" s="626"/>
      <c r="CC19" s="626"/>
      <c r="CD19" s="626"/>
      <c r="CE19" s="626"/>
      <c r="CF19" s="626"/>
      <c r="CG19" s="626"/>
      <c r="CH19" s="626"/>
      <c r="CI19" s="626"/>
      <c r="CJ19" s="626"/>
      <c r="CK19" s="626"/>
      <c r="CL19" s="626"/>
      <c r="CM19" s="626"/>
      <c r="CN19" s="626"/>
      <c r="CO19" s="626"/>
      <c r="CP19" s="626"/>
      <c r="CQ19" s="626"/>
      <c r="CR19" s="626"/>
      <c r="CS19" s="626"/>
      <c r="CT19" s="626"/>
      <c r="CU19" s="626"/>
      <c r="CV19" s="626"/>
      <c r="CW19" s="626"/>
      <c r="CX19" s="626"/>
      <c r="CY19" s="626"/>
      <c r="CZ19" s="626"/>
      <c r="DA19" s="626"/>
      <c r="DB19" s="626"/>
      <c r="DC19" s="626"/>
      <c r="DD19" s="626"/>
      <c r="DE19" s="626"/>
      <c r="DF19" s="626"/>
      <c r="DG19" s="626"/>
      <c r="DH19" s="626"/>
      <c r="DI19" s="626"/>
      <c r="DJ19" s="626"/>
      <c r="DK19" s="626"/>
      <c r="DL19" s="626"/>
      <c r="DM19" s="626"/>
      <c r="DN19" s="626"/>
      <c r="DO19" s="626"/>
      <c r="DP19" s="626"/>
      <c r="DQ19" s="626"/>
      <c r="DR19" s="626"/>
      <c r="DS19" s="626"/>
      <c r="DT19" s="626"/>
      <c r="DU19" s="626"/>
      <c r="DV19" s="626"/>
      <c r="DW19" s="626"/>
      <c r="DX19" s="626"/>
      <c r="DY19" s="626"/>
      <c r="DZ19" s="626"/>
      <c r="EA19" s="626"/>
      <c r="EB19" s="626"/>
      <c r="EC19" s="626"/>
      <c r="ED19" s="626"/>
      <c r="EE19" s="626"/>
      <c r="EF19" s="626"/>
      <c r="EG19" s="626"/>
      <c r="EH19" s="626"/>
      <c r="EI19" s="626"/>
      <c r="EJ19" s="626"/>
      <c r="EK19" s="626"/>
      <c r="EL19" s="626"/>
      <c r="EM19" s="626"/>
      <c r="EN19" s="626"/>
      <c r="EO19" s="626"/>
      <c r="EP19" s="626"/>
      <c r="EQ19" s="626"/>
      <c r="ER19" s="626"/>
      <c r="ES19" s="626"/>
      <c r="ET19" s="626"/>
      <c r="EU19" s="626"/>
      <c r="EV19" s="626"/>
      <c r="EW19" s="626"/>
      <c r="EX19" s="626"/>
      <c r="EY19" s="626"/>
      <c r="EZ19" s="626"/>
      <c r="FA19" s="626"/>
      <c r="FB19" s="626"/>
      <c r="FC19" s="626"/>
      <c r="FD19" s="626"/>
      <c r="FE19" s="626"/>
      <c r="FF19" s="626"/>
      <c r="FG19" s="626"/>
      <c r="FH19" s="626"/>
      <c r="FI19" s="626"/>
      <c r="FJ19" s="626"/>
      <c r="FK19" s="626"/>
      <c r="FL19" s="626"/>
      <c r="FM19" s="626"/>
      <c r="FN19" s="626"/>
      <c r="FO19" s="626"/>
      <c r="FP19" s="626"/>
      <c r="FQ19" s="626"/>
      <c r="FR19" s="626"/>
      <c r="FS19" s="626"/>
      <c r="FT19" s="626"/>
      <c r="FU19" s="626"/>
      <c r="FV19" s="626"/>
      <c r="FW19" s="626"/>
      <c r="FX19" s="626"/>
      <c r="FY19" s="626"/>
      <c r="FZ19" s="626"/>
      <c r="GA19" s="626"/>
      <c r="GB19" s="626"/>
      <c r="GC19" s="626"/>
      <c r="GD19" s="626"/>
      <c r="GE19" s="626"/>
      <c r="GF19" s="626"/>
      <c r="GG19" s="626"/>
      <c r="GH19" s="626"/>
      <c r="GI19" s="626"/>
      <c r="GJ19" s="626"/>
      <c r="GK19" s="626"/>
      <c r="GL19" s="626"/>
      <c r="GM19" s="626"/>
      <c r="GN19" s="626"/>
      <c r="GO19" s="626"/>
      <c r="GP19" s="626"/>
      <c r="GQ19" s="626"/>
      <c r="GR19" s="626"/>
      <c r="GS19" s="626"/>
      <c r="GT19" s="626"/>
      <c r="GU19" s="626"/>
      <c r="GV19" s="626"/>
      <c r="GW19" s="626"/>
      <c r="GX19" s="626"/>
      <c r="GY19" s="626"/>
      <c r="GZ19" s="626"/>
      <c r="HA19" s="626"/>
      <c r="HB19" s="626"/>
      <c r="HC19" s="626"/>
      <c r="HD19" s="626"/>
      <c r="HE19" s="626"/>
      <c r="HF19" s="626"/>
      <c r="HG19" s="626"/>
      <c r="HH19" s="626"/>
      <c r="HI19" s="626"/>
      <c r="HJ19" s="626"/>
      <c r="HK19" s="626"/>
      <c r="HL19" s="626"/>
      <c r="HM19" s="626"/>
      <c r="HN19" s="626"/>
      <c r="HO19" s="626"/>
      <c r="HP19" s="626"/>
      <c r="HQ19" s="626"/>
      <c r="HR19" s="626"/>
      <c r="HS19" s="626"/>
      <c r="HT19" s="626"/>
      <c r="HU19" s="626"/>
      <c r="HV19" s="626"/>
      <c r="HW19" s="626"/>
      <c r="HX19" s="626"/>
      <c r="HY19" s="626"/>
      <c r="HZ19" s="626"/>
      <c r="IA19" s="626"/>
      <c r="IB19" s="626"/>
      <c r="IC19" s="626"/>
      <c r="ID19" s="626"/>
      <c r="IE19" s="626"/>
      <c r="IF19" s="626"/>
      <c r="IG19" s="626"/>
      <c r="IH19" s="626"/>
      <c r="II19" s="626"/>
      <c r="IJ19" s="626"/>
      <c r="IK19" s="626"/>
      <c r="IL19" s="626"/>
      <c r="IM19" s="626"/>
      <c r="IN19" s="626"/>
      <c r="IO19" s="626"/>
      <c r="IP19" s="626"/>
      <c r="IQ19" s="626"/>
      <c r="IR19" s="626"/>
      <c r="IS19" s="626"/>
      <c r="IT19" s="626"/>
      <c r="IU19" s="626"/>
      <c r="IV19" s="626"/>
    </row>
    <row r="20" spans="1:256">
      <c r="B20" s="641" t="s">
        <v>100</v>
      </c>
      <c r="C20" s="626"/>
      <c r="D20" s="626"/>
      <c r="E20" s="626"/>
      <c r="F20" s="648"/>
      <c r="G20" s="639"/>
      <c r="H20" s="640"/>
      <c r="I20" s="639">
        <v>155272.25</v>
      </c>
      <c r="J20" s="649"/>
      <c r="K20" s="649">
        <v>0.0032</v>
      </c>
    </row>
    <row r="21" spans="1:256">
      <c r="A21" s="626"/>
      <c r="B21" s="650"/>
      <c r="G21" s="642"/>
      <c r="H21" s="643"/>
      <c r="M21" s="626"/>
      <c r="N21" s="626"/>
      <c r="O21" s="626"/>
      <c r="P21" s="626"/>
      <c r="Q21" s="626"/>
      <c r="R21" s="626"/>
      <c r="S21" s="626"/>
      <c r="T21" s="626"/>
      <c r="U21" s="626"/>
      <c r="V21" s="626"/>
      <c r="W21" s="626"/>
      <c r="X21" s="626"/>
      <c r="Y21" s="626"/>
      <c r="Z21" s="626"/>
      <c r="AA21" s="626"/>
      <c r="AB21" s="626"/>
      <c r="AC21" s="626"/>
      <c r="AD21" s="626"/>
      <c r="AE21" s="626"/>
      <c r="AF21" s="626"/>
      <c r="AG21" s="626"/>
      <c r="AH21" s="626"/>
      <c r="AI21" s="626"/>
      <c r="AJ21" s="626"/>
      <c r="AK21" s="626"/>
      <c r="AL21" s="626"/>
      <c r="AM21" s="626"/>
      <c r="AN21" s="626"/>
      <c r="AO21" s="626"/>
      <c r="AP21" s="626"/>
      <c r="AQ21" s="626"/>
      <c r="AR21" s="626"/>
      <c r="AS21" s="626"/>
      <c r="AT21" s="626"/>
      <c r="AU21" s="626"/>
      <c r="AV21" s="626"/>
      <c r="AW21" s="626"/>
      <c r="AX21" s="626"/>
      <c r="AY21" s="626"/>
      <c r="AZ21" s="626"/>
      <c r="BA21" s="626"/>
      <c r="BB21" s="626"/>
      <c r="BC21" s="626"/>
      <c r="BD21" s="626"/>
      <c r="BE21" s="626"/>
      <c r="BF21" s="626"/>
      <c r="BG21" s="626"/>
      <c r="BH21" s="626"/>
      <c r="BI21" s="626"/>
      <c r="BJ21" s="626"/>
      <c r="BK21" s="626"/>
      <c r="BL21" s="626"/>
      <c r="BM21" s="626"/>
      <c r="BN21" s="626"/>
      <c r="BO21" s="626"/>
      <c r="BP21" s="626"/>
      <c r="BQ21" s="626"/>
      <c r="BR21" s="626"/>
      <c r="BS21" s="626"/>
      <c r="BT21" s="626"/>
      <c r="BU21" s="626"/>
      <c r="BV21" s="626"/>
      <c r="BW21" s="626"/>
      <c r="BX21" s="626"/>
      <c r="BY21" s="626"/>
      <c r="BZ21" s="626"/>
      <c r="CA21" s="626"/>
      <c r="CB21" s="626"/>
      <c r="CC21" s="626"/>
      <c r="CD21" s="626"/>
      <c r="CE21" s="626"/>
      <c r="CF21" s="626"/>
      <c r="CG21" s="626"/>
      <c r="CH21" s="626"/>
      <c r="CI21" s="626"/>
      <c r="CJ21" s="626"/>
      <c r="CK21" s="626"/>
      <c r="CL21" s="626"/>
      <c r="CM21" s="626"/>
      <c r="CN21" s="626"/>
      <c r="CO21" s="626"/>
      <c r="CP21" s="626"/>
      <c r="CQ21" s="626"/>
      <c r="CR21" s="626"/>
      <c r="CS21" s="626"/>
      <c r="CT21" s="626"/>
      <c r="CU21" s="626"/>
      <c r="CV21" s="626"/>
      <c r="CW21" s="626"/>
      <c r="CX21" s="626"/>
      <c r="CY21" s="626"/>
      <c r="CZ21" s="626"/>
      <c r="DA21" s="626"/>
      <c r="DB21" s="626"/>
      <c r="DC21" s="626"/>
      <c r="DD21" s="626"/>
      <c r="DE21" s="626"/>
      <c r="DF21" s="626"/>
      <c r="DG21" s="626"/>
      <c r="DH21" s="626"/>
      <c r="DI21" s="626"/>
      <c r="DJ21" s="626"/>
      <c r="DK21" s="626"/>
      <c r="DL21" s="626"/>
      <c r="DM21" s="626"/>
      <c r="DN21" s="626"/>
      <c r="DO21" s="626"/>
      <c r="DP21" s="626"/>
      <c r="DQ21" s="626"/>
      <c r="DR21" s="626"/>
      <c r="DS21" s="626"/>
      <c r="DT21" s="626"/>
      <c r="DU21" s="626"/>
      <c r="DV21" s="626"/>
      <c r="DW21" s="626"/>
      <c r="DX21" s="626"/>
      <c r="DY21" s="626"/>
      <c r="DZ21" s="626"/>
      <c r="EA21" s="626"/>
      <c r="EB21" s="626"/>
      <c r="EC21" s="626"/>
      <c r="ED21" s="626"/>
      <c r="EE21" s="626"/>
      <c r="EF21" s="626"/>
      <c r="EG21" s="626"/>
      <c r="EH21" s="626"/>
      <c r="EI21" s="626"/>
      <c r="EJ21" s="626"/>
      <c r="EK21" s="626"/>
      <c r="EL21" s="626"/>
      <c r="EM21" s="626"/>
      <c r="EN21" s="626"/>
      <c r="EO21" s="626"/>
      <c r="EP21" s="626"/>
      <c r="EQ21" s="626"/>
      <c r="ER21" s="626"/>
      <c r="ES21" s="626"/>
      <c r="ET21" s="626"/>
      <c r="EU21" s="626"/>
      <c r="EV21" s="626"/>
      <c r="EW21" s="626"/>
      <c r="EX21" s="626"/>
      <c r="EY21" s="626"/>
      <c r="EZ21" s="626"/>
      <c r="FA21" s="626"/>
      <c r="FB21" s="626"/>
      <c r="FC21" s="626"/>
      <c r="FD21" s="626"/>
      <c r="FE21" s="626"/>
      <c r="FF21" s="626"/>
      <c r="FG21" s="626"/>
      <c r="FH21" s="626"/>
      <c r="FI21" s="626"/>
      <c r="FJ21" s="626"/>
      <c r="FK21" s="626"/>
      <c r="FL21" s="626"/>
      <c r="FM21" s="626"/>
      <c r="FN21" s="626"/>
      <c r="FO21" s="626"/>
      <c r="FP21" s="626"/>
      <c r="FQ21" s="626"/>
      <c r="FR21" s="626"/>
      <c r="FS21" s="626"/>
      <c r="FT21" s="626"/>
      <c r="FU21" s="626"/>
      <c r="FV21" s="626"/>
      <c r="FW21" s="626"/>
      <c r="FX21" s="626"/>
      <c r="FY21" s="626"/>
      <c r="FZ21" s="626"/>
      <c r="GA21" s="626"/>
      <c r="GB21" s="626"/>
      <c r="GC21" s="626"/>
      <c r="GD21" s="626"/>
      <c r="GE21" s="626"/>
      <c r="GF21" s="626"/>
      <c r="GG21" s="626"/>
      <c r="GH21" s="626"/>
      <c r="GI21" s="626"/>
      <c r="GJ21" s="626"/>
      <c r="GK21" s="626"/>
      <c r="GL21" s="626"/>
      <c r="GM21" s="626"/>
      <c r="GN21" s="626"/>
      <c r="GO21" s="626"/>
      <c r="GP21" s="626"/>
      <c r="GQ21" s="626"/>
      <c r="GR21" s="626"/>
      <c r="GS21" s="626"/>
      <c r="GT21" s="626"/>
      <c r="GU21" s="626"/>
      <c r="GV21" s="626"/>
      <c r="GW21" s="626"/>
      <c r="GX21" s="626"/>
      <c r="GY21" s="626"/>
      <c r="GZ21" s="626"/>
      <c r="HA21" s="626"/>
      <c r="HB21" s="626"/>
      <c r="HC21" s="626"/>
      <c r="HD21" s="626"/>
      <c r="HE21" s="626"/>
      <c r="HF21" s="626"/>
      <c r="HG21" s="626"/>
      <c r="HH21" s="626"/>
      <c r="HI21" s="626"/>
      <c r="HJ21" s="626"/>
      <c r="HK21" s="626"/>
      <c r="HL21" s="626"/>
      <c r="HM21" s="626"/>
      <c r="HN21" s="626"/>
      <c r="HO21" s="626"/>
      <c r="HP21" s="626"/>
      <c r="HQ21" s="626"/>
      <c r="HR21" s="626"/>
      <c r="HS21" s="626"/>
      <c r="HT21" s="626"/>
      <c r="HU21" s="626"/>
      <c r="HV21" s="626"/>
      <c r="HW21" s="626"/>
      <c r="HX21" s="626"/>
      <c r="HY21" s="626"/>
      <c r="HZ21" s="626"/>
      <c r="IA21" s="626"/>
      <c r="IB21" s="626"/>
      <c r="IC21" s="626"/>
      <c r="ID21" s="626"/>
      <c r="IE21" s="626"/>
      <c r="IF21" s="626"/>
      <c r="IG21" s="626"/>
      <c r="IH21" s="626"/>
      <c r="II21" s="626"/>
      <c r="IJ21" s="626"/>
      <c r="IK21" s="626"/>
      <c r="IL21" s="626"/>
      <c r="IM21" s="626"/>
      <c r="IN21" s="626"/>
      <c r="IO21" s="626"/>
      <c r="IP21" s="626"/>
      <c r="IQ21" s="626"/>
      <c r="IR21" s="626"/>
      <c r="IS21" s="626"/>
      <c r="IT21" s="626"/>
      <c r="IU21" s="626"/>
      <c r="IV21" s="626"/>
    </row>
    <row r="22" spans="1:256">
      <c r="B22" s="641" t="s">
        <v>101</v>
      </c>
      <c r="C22" s="626"/>
      <c r="D22" s="626"/>
      <c r="E22" s="626"/>
      <c r="G22" s="642"/>
      <c r="H22" s="643"/>
    </row>
    <row r="23" spans="1:256">
      <c r="A23" s="626"/>
      <c r="B23" s="644" t="str">
        <v>PLURISTEM LIFE SYS לא סחיר</v>
      </c>
      <c r="C23" s="645">
        <v>71151526</v>
      </c>
      <c r="D23" s="645" t="s">
        <v>206</v>
      </c>
      <c r="E23" s="645" t="s">
        <v>43</v>
      </c>
      <c r="F23" s="646">
        <v>40575</v>
      </c>
      <c r="G23" s="642">
        <v>1084058.28</v>
      </c>
      <c r="H23" s="643">
        <v>0.99</v>
      </c>
      <c r="I23" s="642">
        <v>10.71</v>
      </c>
      <c r="J23" s="647"/>
      <c r="K23" s="647">
        <v>0</v>
      </c>
      <c r="M23" s="626"/>
      <c r="N23" s="626"/>
      <c r="O23" s="626"/>
      <c r="P23" s="626"/>
      <c r="Q23" s="626"/>
      <c r="R23" s="626"/>
      <c r="S23" s="626"/>
      <c r="T23" s="626"/>
      <c r="U23" s="626"/>
      <c r="V23" s="626"/>
      <c r="W23" s="626"/>
      <c r="X23" s="626"/>
      <c r="Y23" s="626"/>
      <c r="Z23" s="626"/>
      <c r="AA23" s="626"/>
      <c r="AB23" s="626"/>
      <c r="AC23" s="626"/>
      <c r="AD23" s="626"/>
      <c r="AE23" s="626"/>
      <c r="AF23" s="626"/>
      <c r="AG23" s="626"/>
      <c r="AH23" s="626"/>
      <c r="AI23" s="626"/>
      <c r="AJ23" s="626"/>
      <c r="AK23" s="626"/>
      <c r="AL23" s="626"/>
      <c r="AM23" s="626"/>
      <c r="AN23" s="626"/>
      <c r="AO23" s="626"/>
      <c r="AP23" s="626"/>
      <c r="AQ23" s="626"/>
      <c r="AR23" s="626"/>
      <c r="AS23" s="626"/>
      <c r="AT23" s="626"/>
      <c r="AU23" s="626"/>
      <c r="AV23" s="626"/>
      <c r="AW23" s="626"/>
      <c r="AX23" s="626"/>
      <c r="AY23" s="626"/>
      <c r="AZ23" s="626"/>
      <c r="BA23" s="626"/>
      <c r="BB23" s="626"/>
      <c r="BC23" s="626"/>
      <c r="BD23" s="626"/>
      <c r="BE23" s="626"/>
      <c r="BF23" s="626"/>
      <c r="BG23" s="626"/>
      <c r="BH23" s="626"/>
      <c r="BI23" s="626"/>
      <c r="BJ23" s="626"/>
      <c r="BK23" s="626"/>
      <c r="BL23" s="626"/>
      <c r="BM23" s="626"/>
      <c r="BN23" s="626"/>
      <c r="BO23" s="626"/>
      <c r="BP23" s="626"/>
      <c r="BQ23" s="626"/>
      <c r="BR23" s="626"/>
      <c r="BS23" s="626"/>
      <c r="BT23" s="626"/>
      <c r="BU23" s="626"/>
      <c r="BV23" s="626"/>
      <c r="BW23" s="626"/>
      <c r="BX23" s="626"/>
      <c r="BY23" s="626"/>
      <c r="BZ23" s="626"/>
      <c r="CA23" s="626"/>
      <c r="CB23" s="626"/>
      <c r="CC23" s="626"/>
      <c r="CD23" s="626"/>
      <c r="CE23" s="626"/>
      <c r="CF23" s="626"/>
      <c r="CG23" s="626"/>
      <c r="CH23" s="626"/>
      <c r="CI23" s="626"/>
      <c r="CJ23" s="626"/>
      <c r="CK23" s="626"/>
      <c r="CL23" s="626"/>
      <c r="CM23" s="626"/>
      <c r="CN23" s="626"/>
      <c r="CO23" s="626"/>
      <c r="CP23" s="626"/>
      <c r="CQ23" s="626"/>
      <c r="CR23" s="626"/>
      <c r="CS23" s="626"/>
      <c r="CT23" s="626"/>
      <c r="CU23" s="626"/>
      <c r="CV23" s="626"/>
      <c r="CW23" s="626"/>
      <c r="CX23" s="626"/>
      <c r="CY23" s="626"/>
      <c r="CZ23" s="626"/>
      <c r="DA23" s="626"/>
      <c r="DB23" s="626"/>
      <c r="DC23" s="626"/>
      <c r="DD23" s="626"/>
      <c r="DE23" s="626"/>
      <c r="DF23" s="626"/>
      <c r="DG23" s="626"/>
      <c r="DH23" s="626"/>
      <c r="DI23" s="626"/>
      <c r="DJ23" s="626"/>
      <c r="DK23" s="626"/>
      <c r="DL23" s="626"/>
      <c r="DM23" s="626"/>
      <c r="DN23" s="626"/>
      <c r="DO23" s="626"/>
      <c r="DP23" s="626"/>
      <c r="DQ23" s="626"/>
      <c r="DR23" s="626"/>
      <c r="DS23" s="626"/>
      <c r="DT23" s="626"/>
      <c r="DU23" s="626"/>
      <c r="DV23" s="626"/>
      <c r="DW23" s="626"/>
      <c r="DX23" s="626"/>
      <c r="DY23" s="626"/>
      <c r="DZ23" s="626"/>
      <c r="EA23" s="626"/>
      <c r="EB23" s="626"/>
      <c r="EC23" s="626"/>
      <c r="ED23" s="626"/>
      <c r="EE23" s="626"/>
      <c r="EF23" s="626"/>
      <c r="EG23" s="626"/>
      <c r="EH23" s="626"/>
      <c r="EI23" s="626"/>
      <c r="EJ23" s="626"/>
      <c r="EK23" s="626"/>
      <c r="EL23" s="626"/>
      <c r="EM23" s="626"/>
      <c r="EN23" s="626"/>
      <c r="EO23" s="626"/>
      <c r="EP23" s="626"/>
      <c r="EQ23" s="626"/>
      <c r="ER23" s="626"/>
      <c r="ES23" s="626"/>
      <c r="ET23" s="626"/>
      <c r="EU23" s="626"/>
      <c r="EV23" s="626"/>
      <c r="EW23" s="626"/>
      <c r="EX23" s="626"/>
      <c r="EY23" s="626"/>
      <c r="EZ23" s="626"/>
      <c r="FA23" s="626"/>
      <c r="FB23" s="626"/>
      <c r="FC23" s="626"/>
      <c r="FD23" s="626"/>
      <c r="FE23" s="626"/>
      <c r="FF23" s="626"/>
      <c r="FG23" s="626"/>
      <c r="FH23" s="626"/>
      <c r="FI23" s="626"/>
      <c r="FJ23" s="626"/>
      <c r="FK23" s="626"/>
      <c r="FL23" s="626"/>
      <c r="FM23" s="626"/>
      <c r="FN23" s="626"/>
      <c r="FO23" s="626"/>
      <c r="FP23" s="626"/>
      <c r="FQ23" s="626"/>
      <c r="FR23" s="626"/>
      <c r="FS23" s="626"/>
      <c r="FT23" s="626"/>
      <c r="FU23" s="626"/>
      <c r="FV23" s="626"/>
      <c r="FW23" s="626"/>
      <c r="FX23" s="626"/>
      <c r="FY23" s="626"/>
      <c r="FZ23" s="626"/>
      <c r="GA23" s="626"/>
      <c r="GB23" s="626"/>
      <c r="GC23" s="626"/>
      <c r="GD23" s="626"/>
      <c r="GE23" s="626"/>
      <c r="GF23" s="626"/>
      <c r="GG23" s="626"/>
      <c r="GH23" s="626"/>
      <c r="GI23" s="626"/>
      <c r="GJ23" s="626"/>
      <c r="GK23" s="626"/>
      <c r="GL23" s="626"/>
      <c r="GM23" s="626"/>
      <c r="GN23" s="626"/>
      <c r="GO23" s="626"/>
      <c r="GP23" s="626"/>
      <c r="GQ23" s="626"/>
      <c r="GR23" s="626"/>
      <c r="GS23" s="626"/>
      <c r="GT23" s="626"/>
      <c r="GU23" s="626"/>
      <c r="GV23" s="626"/>
      <c r="GW23" s="626"/>
      <c r="GX23" s="626"/>
      <c r="GY23" s="626"/>
      <c r="GZ23" s="626"/>
      <c r="HA23" s="626"/>
      <c r="HB23" s="626"/>
      <c r="HC23" s="626"/>
      <c r="HD23" s="626"/>
      <c r="HE23" s="626"/>
      <c r="HF23" s="626"/>
      <c r="HG23" s="626"/>
      <c r="HH23" s="626"/>
      <c r="HI23" s="626"/>
      <c r="HJ23" s="626"/>
      <c r="HK23" s="626"/>
      <c r="HL23" s="626"/>
      <c r="HM23" s="626"/>
      <c r="HN23" s="626"/>
      <c r="HO23" s="626"/>
      <c r="HP23" s="626"/>
      <c r="HQ23" s="626"/>
      <c r="HR23" s="626"/>
      <c r="HS23" s="626"/>
      <c r="HT23" s="626"/>
      <c r="HU23" s="626"/>
      <c r="HV23" s="626"/>
      <c r="HW23" s="626"/>
      <c r="HX23" s="626"/>
      <c r="HY23" s="626"/>
      <c r="HZ23" s="626"/>
      <c r="IA23" s="626"/>
      <c r="IB23" s="626"/>
      <c r="IC23" s="626"/>
      <c r="ID23" s="626"/>
      <c r="IE23" s="626"/>
      <c r="IF23" s="626"/>
      <c r="IG23" s="626"/>
      <c r="IH23" s="626"/>
      <c r="II23" s="626"/>
      <c r="IJ23" s="626"/>
      <c r="IK23" s="626"/>
      <c r="IL23" s="626"/>
      <c r="IM23" s="626"/>
      <c r="IN23" s="626"/>
      <c r="IO23" s="626"/>
      <c r="IP23" s="626"/>
      <c r="IQ23" s="626"/>
      <c r="IR23" s="626"/>
      <c r="IS23" s="626"/>
      <c r="IT23" s="626"/>
      <c r="IU23" s="626"/>
      <c r="IV23" s="626"/>
    </row>
    <row r="24" spans="1:256">
      <c r="B24" s="641" t="s">
        <v>105</v>
      </c>
      <c r="C24" s="626"/>
      <c r="D24" s="626"/>
      <c r="E24" s="626"/>
      <c r="F24" s="648"/>
      <c r="G24" s="639"/>
      <c r="H24" s="640"/>
      <c r="I24" s="639">
        <v>10.71</v>
      </c>
      <c r="J24" s="649"/>
      <c r="K24" s="649">
        <v>0</v>
      </c>
    </row>
    <row r="25" spans="1:256">
      <c r="B25" s="651"/>
      <c r="G25" s="642"/>
      <c r="H25" s="643"/>
    </row>
    <row r="26" spans="1:256">
      <c r="B26" s="638" t="str">
        <v>כתבי אופציה (6) סה"כ</v>
      </c>
      <c r="C26" s="626"/>
      <c r="D26" s="626"/>
      <c r="E26" s="626"/>
      <c r="F26" s="648"/>
      <c r="G26" s="639"/>
      <c r="H26" s="640"/>
      <c r="I26" s="639">
        <v>155282.95</v>
      </c>
      <c r="J26" s="649"/>
      <c r="K26" s="649">
        <v>0.0032</v>
      </c>
    </row>
    <row r="27" spans="1:256">
      <c r="B27" s="652"/>
      <c r="C27" s="653"/>
      <c r="D27" s="653"/>
      <c r="E27" s="653"/>
      <c r="F27" s="653"/>
      <c r="G27" s="654"/>
      <c r="H27" s="655"/>
      <c r="I27" s="653"/>
      <c r="J27" s="653"/>
      <c r="K27" s="65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71" right="0.71" top="0.75" bottom="0.75" header="0.31" footer="0.31"/>
  <pageSetup blackAndWhite="0" cellComments="none" draft="0" errors="displayed" orientation="landscape" pageOrder="downThenOver" paperSize="9" scale="100" useFirstPageNumber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85"/>
  <sheetViews>
    <sheetView topLeftCell="A34" workbookViewId="0" showGridLines="0" rightToLeft="1">
      <selection activeCell="G54" sqref="G54"/>
    </sheetView>
  </sheetViews>
  <sheetFormatPr defaultRowHeight="14.25"/>
  <cols>
    <col min="1" max="1" style="44" width="4.253365" customWidth="1"/>
    <col min="2" max="2" style="44" width="38.28028" customWidth="1"/>
    <col min="3" max="3" style="44" width="20.6469" customWidth="1"/>
    <col min="4" max="4" style="44" width="20.78466" customWidth="1"/>
    <col min="5" max="5" style="44" width="10.03932" customWidth="1"/>
    <col min="6" max="6" style="44" width="7.697385" customWidth="1"/>
    <col min="7" max="7" style="44" width="15.13647" customWidth="1"/>
    <col min="8" max="8" style="44" width="19.13153" customWidth="1"/>
    <col min="9" max="9" style="44" width="11.83021" customWidth="1"/>
    <col min="10" max="10" style="44" width="15.13647" customWidth="1"/>
    <col min="11" max="11" style="44" width="12.65677" customWidth="1"/>
    <col min="12" max="12" style="44" width="12.9323" customWidth="1"/>
    <col min="13" max="13" style="44" width="14.99871" customWidth="1"/>
    <col min="14" max="14" style="44" width="19.13153" customWidth="1"/>
    <col min="15" max="15" style="44" width="15.13647" customWidth="1"/>
    <col min="16" max="16" style="44" width="15.27423" customWidth="1"/>
    <col min="17" max="256" style="44"/>
  </cols>
  <sheetData>
    <row r="2" spans="1:256">
      <c r="B2" s="45" t="s">
        <v>27</v>
      </c>
      <c r="C2" s="45"/>
      <c r="D2" s="45"/>
      <c r="E2" s="45"/>
      <c r="F2" s="45"/>
      <c r="G2" s="45"/>
      <c r="H2" s="45"/>
      <c r="I2" s="45"/>
      <c r="J2" s="45"/>
      <c r="K2" s="45"/>
    </row>
    <row r="3" spans="1:256">
      <c r="B3" s="46" t="s">
        <v>28</v>
      </c>
      <c r="C3" s="46"/>
      <c r="D3" s="46"/>
      <c r="E3" s="46"/>
      <c r="F3" s="46"/>
      <c r="G3" s="46"/>
      <c r="H3" s="46"/>
      <c r="I3" s="46"/>
      <c r="J3" s="46"/>
      <c r="K3" s="46"/>
    </row>
    <row r="4" spans="1:256">
      <c r="B4" s="46" t="s">
        <v>1</v>
      </c>
      <c r="C4" s="46"/>
      <c r="D4" s="46"/>
      <c r="E4" s="46"/>
      <c r="F4" s="46"/>
      <c r="G4" s="46"/>
      <c r="H4" s="46"/>
      <c r="I4" s="46"/>
      <c r="J4" s="46"/>
      <c r="K4" s="46"/>
    </row>
    <row r="5" spans="1:256">
      <c r="B5" s="47" t="s">
        <v>29</v>
      </c>
    </row>
    <row r="6" spans="1:256">
      <c r="B6" s="48" t="s">
        <v>30</v>
      </c>
      <c r="C6" s="49">
        <v>41547</v>
      </c>
      <c r="E6" s="50"/>
    </row>
    <row r="7" spans="1:256">
      <c r="B7" s="48" t="s">
        <v>31</v>
      </c>
      <c r="C7" s="51" t="s">
        <v>32</v>
      </c>
      <c r="E7" s="50"/>
    </row>
    <row r="8" spans="1:256">
      <c r="B8" s="48" t="s">
        <v>33</v>
      </c>
      <c r="C8" s="51" t="s">
        <v>34</v>
      </c>
    </row>
    <row r="9" spans="1:256">
      <c r="B9" s="48" t="s">
        <v>35</v>
      </c>
      <c r="C9" s="51" t="s">
        <v>36</v>
      </c>
    </row>
    <row r="10" spans="1:256">
      <c r="B10" s="48" t="s">
        <v>37</v>
      </c>
      <c r="C10" s="51" t="s">
        <v>38</v>
      </c>
    </row>
    <row r="12" spans="1:256">
      <c r="B12" s="52"/>
      <c r="C12" s="53" t="s">
        <v>39</v>
      </c>
      <c r="D12" s="53" t="s">
        <v>40</v>
      </c>
    </row>
    <row r="13" spans="1:256">
      <c r="A13" s="54"/>
      <c r="B13" s="55" t="str">
        <v>אפיק ללא מיפוי</v>
      </c>
      <c r="C13" s="56"/>
      <c r="D13" s="57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  <c r="FZ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L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X13" s="54"/>
      <c r="GY13" s="54"/>
      <c r="GZ13" s="54"/>
      <c r="HA13" s="54"/>
      <c r="HB13" s="54"/>
      <c r="HC13" s="54"/>
      <c r="HD13" s="54"/>
      <c r="HE13" s="54"/>
      <c r="HF13" s="54"/>
      <c r="HG13" s="54"/>
      <c r="HH13" s="54"/>
      <c r="HI13" s="54"/>
      <c r="HJ13" s="54"/>
      <c r="HK13" s="54"/>
      <c r="HL13" s="54"/>
      <c r="HM13" s="54"/>
      <c r="HN13" s="54"/>
      <c r="HO13" s="54"/>
      <c r="HP13" s="54"/>
      <c r="HQ13" s="54"/>
      <c r="HR13" s="54"/>
      <c r="HS13" s="54"/>
      <c r="HT13" s="54"/>
      <c r="HU13" s="54"/>
      <c r="HV13" s="54"/>
      <c r="HW13" s="54"/>
      <c r="HX13" s="54"/>
      <c r="HY13" s="54"/>
      <c r="HZ13" s="54"/>
      <c r="IA13" s="54"/>
      <c r="IB13" s="54"/>
      <c r="IC13" s="54"/>
      <c r="ID13" s="54"/>
      <c r="IE13" s="54"/>
      <c r="IF13" s="54"/>
      <c r="IG13" s="54"/>
      <c r="IH13" s="54"/>
      <c r="II13" s="54"/>
      <c r="IJ13" s="54"/>
      <c r="IK13" s="54"/>
      <c r="IL13" s="54"/>
      <c r="IM13" s="54"/>
      <c r="IN13" s="54"/>
      <c r="IO13" s="54"/>
      <c r="IP13" s="54"/>
      <c r="IQ13" s="54"/>
      <c r="IR13" s="54"/>
      <c r="IS13" s="54"/>
      <c r="IT13" s="54"/>
      <c r="IU13" s="54"/>
      <c r="IV13" s="54"/>
    </row>
    <row r="14" spans="1:256">
      <c r="B14" s="58"/>
    </row>
    <row r="15" spans="1:256">
      <c r="B15" s="55" t="str">
        <v>סה"כ נכסים</v>
      </c>
      <c r="C15" s="59"/>
      <c r="D15" s="59"/>
    </row>
    <row r="16" spans="1:256">
      <c r="A16" s="50"/>
      <c r="B16" s="60" t="s">
        <v>3</v>
      </c>
      <c r="C16" s="61">
        <v>2114111.07</v>
      </c>
      <c r="D16" s="62">
        <f>C16/$C$54</f>
        <v>0.0440291429322502</v>
      </c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  <c r="IV16" s="50"/>
    </row>
    <row r="17" spans="1:256">
      <c r="B17" s="63"/>
    </row>
    <row r="18" spans="1:256">
      <c r="B18" s="60" t="s">
        <v>4</v>
      </c>
      <c r="C18" s="61">
        <v>31999760.23</v>
      </c>
      <c r="D18" s="62">
        <f>C18/$C$54</f>
        <v>0.666437084104765</v>
      </c>
    </row>
    <row r="19" spans="1:256">
      <c r="B19" s="64" t="s">
        <v>5</v>
      </c>
      <c r="C19" s="65">
        <v>5318155.09</v>
      </c>
      <c r="D19" s="66">
        <f>C19/$C$54</f>
        <v>0.110757572729366</v>
      </c>
    </row>
    <row r="20" spans="1:256">
      <c r="B20" s="64" t="s">
        <v>6</v>
      </c>
      <c r="C20" s="65"/>
      <c r="D20" s="66"/>
    </row>
    <row r="21" spans="1:256">
      <c r="B21" s="64" t="s">
        <v>7</v>
      </c>
      <c r="C21" s="65">
        <v>5608573.14</v>
      </c>
      <c r="D21" s="66">
        <f>C21/$C$54</f>
        <v>0.116805910498846</v>
      </c>
    </row>
    <row r="22" spans="1:256">
      <c r="B22" s="64" t="s">
        <v>8</v>
      </c>
      <c r="C22" s="65">
        <v>7513600.85</v>
      </c>
      <c r="D22" s="66">
        <f>C22/$C$54</f>
        <v>0.156480617529961</v>
      </c>
    </row>
    <row r="23" spans="1:256">
      <c r="B23" s="64" t="s">
        <v>9</v>
      </c>
      <c r="C23" s="65">
        <v>9330447.11</v>
      </c>
      <c r="D23" s="66">
        <f>C23/$C$54</f>
        <v>0.194318829912749</v>
      </c>
    </row>
    <row r="24" spans="1:256">
      <c r="B24" s="64" t="s">
        <v>10</v>
      </c>
      <c r="C24" s="65">
        <v>4219621.47</v>
      </c>
      <c r="D24" s="66">
        <f>C24/$C$54</f>
        <v>0.0878791656025062</v>
      </c>
    </row>
    <row r="25" spans="1:256">
      <c r="B25" s="64" t="s">
        <v>11</v>
      </c>
      <c r="C25" s="65">
        <v>2011.52</v>
      </c>
      <c r="D25" s="66">
        <f>C25/$C$54</f>
        <v>4.18925489998403e-05</v>
      </c>
    </row>
    <row r="26" spans="1:256">
      <c r="B26" s="64" t="s">
        <v>12</v>
      </c>
      <c r="C26" s="65">
        <v>-1426.07</v>
      </c>
      <c r="D26" s="66">
        <f>C26/$C$54</f>
        <v>-2.96997829264448e-05</v>
      </c>
    </row>
    <row r="27" spans="1:256">
      <c r="B27" s="64" t="s">
        <v>13</v>
      </c>
      <c r="C27" s="65">
        <v>8777.11</v>
      </c>
      <c r="D27" s="66">
        <f>C27/$C$54</f>
        <v>0.000182794856999676</v>
      </c>
    </row>
    <row r="28" spans="1:256">
      <c r="B28" s="64" t="s">
        <v>14</v>
      </c>
      <c r="C28" s="65"/>
      <c r="D28" s="66"/>
    </row>
    <row r="29" spans="1:256">
      <c r="B29" s="63"/>
    </row>
    <row r="30" spans="1:256">
      <c r="B30" s="60" t="s">
        <v>15</v>
      </c>
      <c r="C30" s="61">
        <f>C33+C34+C35+C36+C38</f>
        <v>5327037.49</v>
      </c>
      <c r="D30" s="62">
        <f>C30/$C$54</f>
        <v>0.110942560389065</v>
      </c>
    </row>
    <row r="31" spans="1:256">
      <c r="B31" s="64" t="s">
        <v>5</v>
      </c>
      <c r="C31" s="65"/>
      <c r="D31" s="66"/>
    </row>
    <row r="32" spans="1:256">
      <c r="B32" s="64" t="s">
        <v>6</v>
      </c>
      <c r="C32" s="65"/>
      <c r="D32" s="66"/>
    </row>
    <row r="33" spans="1:256">
      <c r="B33" s="64" t="s">
        <v>7</v>
      </c>
      <c r="C33" s="65">
        <v>1738394.45</v>
      </c>
      <c r="D33" s="66">
        <f>C33/$C$54</f>
        <v>0.0362043502812179</v>
      </c>
    </row>
    <row r="34" spans="1:256">
      <c r="B34" s="64" t="s">
        <v>8</v>
      </c>
      <c r="C34" s="65">
        <v>806974.92</v>
      </c>
      <c r="D34" s="66">
        <f>C34/$C$54</f>
        <v>0.0168063138212606</v>
      </c>
    </row>
    <row r="35" spans="1:256">
      <c r="B35" s="64" t="s">
        <v>16</v>
      </c>
      <c r="C35" s="65">
        <v>2585527.93</v>
      </c>
      <c r="D35" s="66">
        <f>C35/$C$54</f>
        <v>0.0538470189200111</v>
      </c>
    </row>
    <row r="36" spans="1:256">
      <c r="B36" s="64" t="s">
        <v>17</v>
      </c>
      <c r="C36" s="65">
        <v>155282.95</v>
      </c>
      <c r="D36" s="66">
        <f>C36/$C$54</f>
        <v>0.00323397161933004</v>
      </c>
    </row>
    <row r="37" spans="1:256">
      <c r="B37" s="64" t="s">
        <v>18</v>
      </c>
      <c r="C37" s="65"/>
      <c r="D37" s="66"/>
    </row>
    <row r="38" spans="1:256">
      <c r="B38" s="64" t="s">
        <v>19</v>
      </c>
      <c r="C38" s="65">
        <v>40857.24</v>
      </c>
      <c r="D38" s="66">
        <f>C38/$C$54</f>
        <v>0.000850905747244987</v>
      </c>
    </row>
    <row r="39" spans="1:256">
      <c r="B39" s="64" t="s">
        <v>20</v>
      </c>
      <c r="C39" s="65"/>
      <c r="D39" s="66"/>
    </row>
    <row r="40" spans="1:256">
      <c r="B40" s="63"/>
    </row>
    <row r="41" spans="1:256">
      <c r="A41" s="50"/>
      <c r="B41" s="60" t="s">
        <v>21</v>
      </c>
      <c r="C41" s="61">
        <v>3182327.46</v>
      </c>
      <c r="D41" s="62">
        <f>C41/$C$54</f>
        <v>0.0662761538794481</v>
      </c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  <c r="EB41" s="50"/>
      <c r="EC41" s="50"/>
      <c r="ED41" s="50"/>
      <c r="EE41" s="50"/>
      <c r="EF41" s="50"/>
      <c r="EG41" s="50"/>
      <c r="EH41" s="50"/>
      <c r="EI41" s="50"/>
      <c r="EJ41" s="50"/>
      <c r="EK41" s="50"/>
      <c r="EL41" s="50"/>
      <c r="EM41" s="50"/>
      <c r="EN41" s="50"/>
      <c r="EO41" s="50"/>
      <c r="EP41" s="50"/>
      <c r="EQ41" s="50"/>
      <c r="ER41" s="50"/>
      <c r="ES41" s="50"/>
      <c r="ET41" s="50"/>
      <c r="EU41" s="50"/>
      <c r="EV41" s="50"/>
      <c r="EW41" s="50"/>
      <c r="EX41" s="50"/>
      <c r="EY41" s="50"/>
      <c r="EZ41" s="50"/>
      <c r="FA41" s="50"/>
      <c r="FB41" s="50"/>
      <c r="FC41" s="50"/>
      <c r="FD41" s="50"/>
      <c r="FE41" s="50"/>
      <c r="FF41" s="50"/>
      <c r="FG41" s="50"/>
      <c r="FH41" s="50"/>
      <c r="FI41" s="50"/>
      <c r="FJ41" s="50"/>
      <c r="FK41" s="50"/>
      <c r="FL41" s="50"/>
      <c r="FM41" s="50"/>
      <c r="FN41" s="50"/>
      <c r="FO41" s="50"/>
      <c r="FP41" s="50"/>
      <c r="FQ41" s="50"/>
      <c r="FR41" s="50"/>
      <c r="FS41" s="50"/>
      <c r="FT41" s="50"/>
      <c r="FU41" s="50"/>
      <c r="FV41" s="50"/>
      <c r="FW41" s="50"/>
      <c r="FX41" s="50"/>
      <c r="FY41" s="50"/>
      <c r="FZ41" s="50"/>
      <c r="GA41" s="50"/>
      <c r="GB41" s="50"/>
      <c r="GC41" s="50"/>
      <c r="GD41" s="50"/>
      <c r="GE41" s="50"/>
      <c r="GF41" s="50"/>
      <c r="GG41" s="50"/>
      <c r="GH41" s="50"/>
      <c r="GI41" s="50"/>
      <c r="GJ41" s="50"/>
      <c r="GK41" s="50"/>
      <c r="GL41" s="50"/>
      <c r="GM41" s="50"/>
      <c r="GN41" s="50"/>
      <c r="GO41" s="50"/>
      <c r="GP41" s="50"/>
      <c r="GQ41" s="50"/>
      <c r="GR41" s="50"/>
      <c r="GS41" s="50"/>
      <c r="GT41" s="50"/>
      <c r="GU41" s="50"/>
      <c r="GV41" s="50"/>
      <c r="GW41" s="50"/>
      <c r="GX41" s="50"/>
      <c r="GY41" s="50"/>
      <c r="GZ41" s="50"/>
      <c r="HA41" s="50"/>
      <c r="HB41" s="50"/>
      <c r="HC41" s="50"/>
      <c r="HD41" s="50"/>
      <c r="HE41" s="50"/>
      <c r="HF41" s="50"/>
      <c r="HG41" s="50"/>
      <c r="HH41" s="50"/>
      <c r="HI41" s="50"/>
      <c r="HJ41" s="50"/>
      <c r="HK41" s="50"/>
      <c r="HL41" s="50"/>
      <c r="HM41" s="50"/>
      <c r="HN41" s="50"/>
      <c r="HO41" s="50"/>
      <c r="HP41" s="50"/>
      <c r="HQ41" s="50"/>
      <c r="HR41" s="50"/>
      <c r="HS41" s="50"/>
      <c r="HT41" s="50"/>
      <c r="HU41" s="50"/>
      <c r="HV41" s="50"/>
      <c r="HW41" s="50"/>
      <c r="HX41" s="50"/>
      <c r="HY41" s="50"/>
      <c r="HZ41" s="50"/>
      <c r="IA41" s="50"/>
      <c r="IB41" s="50"/>
      <c r="IC41" s="50"/>
      <c r="ID41" s="50"/>
      <c r="IE41" s="50"/>
      <c r="IF41" s="50"/>
      <c r="IG41" s="50"/>
      <c r="IH41" s="50"/>
      <c r="II41" s="50"/>
      <c r="IJ41" s="50"/>
      <c r="IK41" s="50"/>
      <c r="IL41" s="50"/>
      <c r="IM41" s="50"/>
      <c r="IN41" s="50"/>
      <c r="IO41" s="50"/>
      <c r="IP41" s="50"/>
      <c r="IQ41" s="50"/>
      <c r="IR41" s="50"/>
      <c r="IS41" s="50"/>
      <c r="IT41" s="50"/>
      <c r="IU41" s="50"/>
      <c r="IV41" s="50"/>
    </row>
    <row r="42" spans="1:256">
      <c r="B42" s="63"/>
    </row>
    <row r="43" spans="1:256">
      <c r="A43" s="50"/>
      <c r="B43" s="60" t="s">
        <v>22</v>
      </c>
      <c r="C43" s="61">
        <v>586123.63</v>
      </c>
      <c r="D43" s="62">
        <f>C43/$C$54</f>
        <v>0.0122067953039191</v>
      </c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  <c r="EB43" s="50"/>
      <c r="EC43" s="50"/>
      <c r="ED43" s="50"/>
      <c r="EE43" s="50"/>
      <c r="EF43" s="50"/>
      <c r="EG43" s="50"/>
      <c r="EH43" s="50"/>
      <c r="EI43" s="50"/>
      <c r="EJ43" s="50"/>
      <c r="EK43" s="50"/>
      <c r="EL43" s="50"/>
      <c r="EM43" s="50"/>
      <c r="EN43" s="50"/>
      <c r="EO43" s="50"/>
      <c r="EP43" s="50"/>
      <c r="EQ43" s="50"/>
      <c r="ER43" s="50"/>
      <c r="ES43" s="50"/>
      <c r="ET43" s="50"/>
      <c r="EU43" s="50"/>
      <c r="EV43" s="50"/>
      <c r="EW43" s="50"/>
      <c r="EX43" s="50"/>
      <c r="EY43" s="50"/>
      <c r="EZ43" s="50"/>
      <c r="FA43" s="50"/>
      <c r="FB43" s="50"/>
      <c r="FC43" s="50"/>
      <c r="FD43" s="50"/>
      <c r="FE43" s="50"/>
      <c r="FF43" s="50"/>
      <c r="FG43" s="50"/>
      <c r="FH43" s="50"/>
      <c r="FI43" s="50"/>
      <c r="FJ43" s="50"/>
      <c r="FK43" s="50"/>
      <c r="FL43" s="50"/>
      <c r="FM43" s="50"/>
      <c r="FN43" s="50"/>
      <c r="FO43" s="50"/>
      <c r="FP43" s="50"/>
      <c r="FQ43" s="50"/>
      <c r="FR43" s="50"/>
      <c r="FS43" s="50"/>
      <c r="FT43" s="50"/>
      <c r="FU43" s="50"/>
      <c r="FV43" s="50"/>
      <c r="FW43" s="50"/>
      <c r="FX43" s="50"/>
      <c r="FY43" s="50"/>
      <c r="FZ43" s="50"/>
      <c r="GA43" s="50"/>
      <c r="GB43" s="50"/>
      <c r="GC43" s="50"/>
      <c r="GD43" s="50"/>
      <c r="GE43" s="50"/>
      <c r="GF43" s="50"/>
      <c r="GG43" s="50"/>
      <c r="GH43" s="50"/>
      <c r="GI43" s="50"/>
      <c r="GJ43" s="50"/>
      <c r="GK43" s="50"/>
      <c r="GL43" s="50"/>
      <c r="GM43" s="50"/>
      <c r="GN43" s="50"/>
      <c r="GO43" s="50"/>
      <c r="GP43" s="50"/>
      <c r="GQ43" s="50"/>
      <c r="GR43" s="50"/>
      <c r="GS43" s="50"/>
      <c r="GT43" s="50"/>
      <c r="GU43" s="50"/>
      <c r="GV43" s="50"/>
      <c r="GW43" s="50"/>
      <c r="GX43" s="50"/>
      <c r="GY43" s="50"/>
      <c r="GZ43" s="50"/>
      <c r="HA43" s="50"/>
      <c r="HB43" s="50"/>
      <c r="HC43" s="50"/>
      <c r="HD43" s="50"/>
      <c r="HE43" s="50"/>
      <c r="HF43" s="50"/>
      <c r="HG43" s="50"/>
      <c r="HH43" s="50"/>
      <c r="HI43" s="50"/>
      <c r="HJ43" s="50"/>
      <c r="HK43" s="50"/>
      <c r="HL43" s="50"/>
      <c r="HM43" s="50"/>
      <c r="HN43" s="50"/>
      <c r="HO43" s="50"/>
      <c r="HP43" s="50"/>
      <c r="HQ43" s="50"/>
      <c r="HR43" s="50"/>
      <c r="HS43" s="50"/>
      <c r="HT43" s="50"/>
      <c r="HU43" s="50"/>
      <c r="HV43" s="50"/>
      <c r="HW43" s="50"/>
      <c r="HX43" s="50"/>
      <c r="HY43" s="50"/>
      <c r="HZ43" s="50"/>
      <c r="IA43" s="50"/>
      <c r="IB43" s="50"/>
      <c r="IC43" s="50"/>
      <c r="ID43" s="50"/>
      <c r="IE43" s="50"/>
      <c r="IF43" s="50"/>
      <c r="IG43" s="50"/>
      <c r="IH43" s="50"/>
      <c r="II43" s="50"/>
      <c r="IJ43" s="50"/>
      <c r="IK43" s="50"/>
      <c r="IL43" s="50"/>
      <c r="IM43" s="50"/>
      <c r="IN43" s="50"/>
      <c r="IO43" s="50"/>
      <c r="IP43" s="50"/>
      <c r="IQ43" s="50"/>
      <c r="IR43" s="50"/>
      <c r="IS43" s="50"/>
      <c r="IT43" s="50"/>
      <c r="IU43" s="50"/>
      <c r="IV43" s="50"/>
    </row>
    <row r="44" spans="1:256">
      <c r="B44" s="63"/>
    </row>
    <row r="45" spans="1:256">
      <c r="B45" s="60" t="s">
        <v>23</v>
      </c>
      <c r="C45" s="61">
        <v>4023317.4</v>
      </c>
      <c r="D45" s="62">
        <f>C45/$C$54</f>
        <v>0.0837908752194411</v>
      </c>
    </row>
    <row r="46" spans="1:256">
      <c r="B46" s="63"/>
    </row>
    <row r="47" spans="1:256">
      <c r="B47" s="60" t="s">
        <v>24</v>
      </c>
      <c r="C47" s="61"/>
      <c r="D47" s="62"/>
    </row>
    <row r="48" spans="1:256">
      <c r="B48" s="63"/>
    </row>
    <row r="49" spans="1:256">
      <c r="B49" s="60" t="s">
        <v>25</v>
      </c>
      <c r="C49" s="61">
        <f>C51+total</f>
        <v>783498.58</v>
      </c>
      <c r="D49" s="62">
        <f>C49/$C$54</f>
        <v>0.016317388171112</v>
      </c>
    </row>
    <row r="50" spans="1:256">
      <c r="B50" s="64" t="str">
        <v>א. אג"ח קונצרני סחיר</v>
      </c>
      <c r="C50" s="65"/>
      <c r="D50" s="66"/>
    </row>
    <row r="51" spans="1:256">
      <c r="B51" s="64" t="s">
        <v>41</v>
      </c>
      <c r="C51" s="65">
        <v>751153.49</v>
      </c>
      <c r="D51" s="66">
        <f>C51/$C$54</f>
        <v>0.015643759140464</v>
      </c>
    </row>
    <row r="52" spans="1:256">
      <c r="B52" s="64" t="s">
        <v>42</v>
      </c>
      <c r="C52" s="65">
        <v>32345.09</v>
      </c>
      <c r="D52" s="66">
        <f>C52/$C$54</f>
        <v>0.00067362903064809</v>
      </c>
    </row>
    <row r="53" spans="1:256">
      <c r="B53" s="63"/>
    </row>
    <row r="54" spans="1:256">
      <c r="A54" s="50"/>
      <c r="B54" s="67" t="str">
        <v>סה"כ סכום נכסי המסלול או הקרן</v>
      </c>
      <c r="C54" s="68">
        <f>C49+C45+C43+C41+C30+C18+C16</f>
        <v>48016175.86</v>
      </c>
      <c r="D54" s="69">
        <v>1</v>
      </c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50"/>
      <c r="DZ54" s="50"/>
      <c r="EA54" s="50"/>
      <c r="EB54" s="50"/>
      <c r="EC54" s="50"/>
      <c r="ED54" s="50"/>
      <c r="EE54" s="50"/>
      <c r="EF54" s="50"/>
      <c r="EG54" s="50"/>
      <c r="EH54" s="50"/>
      <c r="EI54" s="50"/>
      <c r="EJ54" s="50"/>
      <c r="EK54" s="50"/>
      <c r="EL54" s="50"/>
      <c r="EM54" s="50"/>
      <c r="EN54" s="50"/>
      <c r="EO54" s="50"/>
      <c r="EP54" s="50"/>
      <c r="EQ54" s="50"/>
      <c r="ER54" s="50"/>
      <c r="ES54" s="50"/>
      <c r="ET54" s="50"/>
      <c r="EU54" s="50"/>
      <c r="EV54" s="50"/>
      <c r="EW54" s="50"/>
      <c r="EX54" s="50"/>
      <c r="EY54" s="50"/>
      <c r="EZ54" s="50"/>
      <c r="FA54" s="50"/>
      <c r="FB54" s="50"/>
      <c r="FC54" s="50"/>
      <c r="FD54" s="50"/>
      <c r="FE54" s="50"/>
      <c r="FF54" s="50"/>
      <c r="FG54" s="50"/>
      <c r="FH54" s="50"/>
      <c r="FI54" s="50"/>
      <c r="FJ54" s="50"/>
      <c r="FK54" s="50"/>
      <c r="FL54" s="50"/>
      <c r="FM54" s="50"/>
      <c r="FN54" s="50"/>
      <c r="FO54" s="50"/>
      <c r="FP54" s="50"/>
      <c r="FQ54" s="50"/>
      <c r="FR54" s="50"/>
      <c r="FS54" s="50"/>
      <c r="FT54" s="50"/>
      <c r="FU54" s="50"/>
      <c r="FV54" s="50"/>
      <c r="FW54" s="50"/>
      <c r="FX54" s="50"/>
      <c r="FY54" s="50"/>
      <c r="FZ54" s="50"/>
      <c r="GA54" s="50"/>
      <c r="GB54" s="50"/>
      <c r="GC54" s="50"/>
      <c r="GD54" s="50"/>
      <c r="GE54" s="50"/>
      <c r="GF54" s="50"/>
      <c r="GG54" s="50"/>
      <c r="GH54" s="50"/>
      <c r="GI54" s="50"/>
      <c r="GJ54" s="50"/>
      <c r="GK54" s="50"/>
      <c r="GL54" s="50"/>
      <c r="GM54" s="50"/>
      <c r="GN54" s="50"/>
      <c r="GO54" s="50"/>
      <c r="GP54" s="50"/>
      <c r="GQ54" s="50"/>
      <c r="GR54" s="50"/>
      <c r="GS54" s="50"/>
      <c r="GT54" s="50"/>
      <c r="GU54" s="50"/>
      <c r="GV54" s="50"/>
      <c r="GW54" s="50"/>
      <c r="GX54" s="50"/>
      <c r="GY54" s="50"/>
      <c r="GZ54" s="50"/>
      <c r="HA54" s="50"/>
      <c r="HB54" s="50"/>
      <c r="HC54" s="50"/>
      <c r="HD54" s="50"/>
      <c r="HE54" s="50"/>
      <c r="HF54" s="50"/>
      <c r="HG54" s="50"/>
      <c r="HH54" s="50"/>
      <c r="HI54" s="50"/>
      <c r="HJ54" s="50"/>
      <c r="HK54" s="50"/>
      <c r="HL54" s="50"/>
      <c r="HM54" s="50"/>
      <c r="HN54" s="50"/>
      <c r="HO54" s="50"/>
      <c r="HP54" s="50"/>
      <c r="HQ54" s="50"/>
      <c r="HR54" s="50"/>
      <c r="HS54" s="50"/>
      <c r="HT54" s="50"/>
      <c r="HU54" s="50"/>
      <c r="HV54" s="50"/>
      <c r="HW54" s="50"/>
      <c r="HX54" s="50"/>
      <c r="HY54" s="50"/>
      <c r="HZ54" s="50"/>
      <c r="IA54" s="50"/>
      <c r="IB54" s="50"/>
      <c r="IC54" s="50"/>
      <c r="ID54" s="50"/>
      <c r="IE54" s="50"/>
      <c r="IF54" s="50"/>
      <c r="IG54" s="50"/>
      <c r="IH54" s="50"/>
      <c r="II54" s="50"/>
      <c r="IJ54" s="50"/>
      <c r="IK54" s="50"/>
      <c r="IL54" s="50"/>
      <c r="IM54" s="50"/>
      <c r="IN54" s="50"/>
      <c r="IO54" s="50"/>
      <c r="IP54" s="50"/>
      <c r="IQ54" s="50"/>
      <c r="IR54" s="50"/>
      <c r="IS54" s="50"/>
      <c r="IT54" s="50"/>
      <c r="IU54" s="50"/>
      <c r="IV54" s="50"/>
    </row>
    <row r="55" spans="1:256">
      <c r="B55" s="70"/>
      <c r="C55" s="71"/>
      <c r="D55" s="71"/>
    </row>
    <row r="67" spans="1:256">
      <c r="C67" s="72" t="s">
        <v>30</v>
      </c>
      <c r="D67" s="73">
        <v>41547</v>
      </c>
    </row>
    <row r="69" spans="1:256">
      <c r="C69" s="74" t="str">
        <v>תוויות שורה</v>
      </c>
      <c r="D69" s="74" t="str">
        <v>שער אחרון</v>
      </c>
    </row>
    <row r="70" spans="1:256">
      <c r="C70" s="75" t="str">
        <v>מטבע חוץ ומדדים</v>
      </c>
      <c r="D70" s="76"/>
    </row>
    <row r="71" spans="1:256">
      <c r="C71" s="77" t="s">
        <v>43</v>
      </c>
      <c r="D71" s="78">
        <v>3.54</v>
      </c>
    </row>
    <row r="72" spans="1:256">
      <c r="C72" s="77" t="str">
        <v>דולר אוסטרלי</v>
      </c>
      <c r="D72" s="78">
        <v>3.3</v>
      </c>
    </row>
    <row r="73" spans="1:256">
      <c r="C73" s="77" t="s">
        <v>44</v>
      </c>
      <c r="D73" s="78">
        <v>0.45</v>
      </c>
    </row>
    <row r="74" spans="1:256">
      <c r="C74" s="77" t="str">
        <v>דולר ניו זילנד</v>
      </c>
      <c r="D74" s="78">
        <v>2.93</v>
      </c>
    </row>
    <row r="75" spans="1:256">
      <c r="C75" s="77" t="str">
        <v>דולר סינגפור</v>
      </c>
      <c r="D75" s="78">
        <v>2.8</v>
      </c>
    </row>
    <row r="76" spans="1:256">
      <c r="C76" s="77" t="s">
        <v>45</v>
      </c>
      <c r="D76" s="78">
        <v>3.43</v>
      </c>
    </row>
    <row r="77" spans="1:256">
      <c r="C77" s="77" t="s">
        <v>46</v>
      </c>
      <c r="D77" s="78">
        <v>4.77</v>
      </c>
    </row>
    <row r="78" spans="1:256">
      <c r="C78" s="77" t="str">
        <v>ין/100 - שח</v>
      </c>
      <c r="D78" s="78">
        <v>3.62</v>
      </c>
    </row>
    <row r="79" spans="1:256">
      <c r="C79" s="77" t="str">
        <v>כתר דני</v>
      </c>
      <c r="D79" s="78">
        <v>0.64</v>
      </c>
    </row>
    <row r="80" spans="1:256">
      <c r="C80" s="77" t="s">
        <v>47</v>
      </c>
      <c r="D80" s="78">
        <v>0.59</v>
      </c>
    </row>
    <row r="81" spans="1:256">
      <c r="C81" s="77" t="str">
        <v>כתר שודי</v>
      </c>
      <c r="D81" s="78">
        <v>0.55</v>
      </c>
    </row>
    <row r="82" spans="1:256">
      <c r="C82" s="77" t="str">
        <v>ריאל ברזילאי</v>
      </c>
      <c r="D82" s="78">
        <v>1.57</v>
      </c>
    </row>
    <row r="83" spans="1:256">
      <c r="C83" s="77" t="s">
        <v>48</v>
      </c>
      <c r="D83" s="78">
        <v>0.27</v>
      </c>
    </row>
    <row r="84" spans="1:256">
      <c r="C84" s="77" t="s">
        <v>49</v>
      </c>
      <c r="D84" s="78">
        <v>5.71</v>
      </c>
    </row>
    <row r="85" spans="1:256">
      <c r="C85" s="79" t="s">
        <v>50</v>
      </c>
      <c r="D85" s="80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71" right="0.71" top="0.75" bottom="0.75" header="0.31" footer="0.31"/>
  <pageSetup blackAndWhite="0" cellComments="none" copies="1" draft="0" errors="displayed" firstPageNumber="1" fitToHeight="1" fitToWidth="1" orientation="portrait" pageOrder="downThenOver" paperSize="9" scale="100" useFirstPageNumber="1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32"/>
  <sheetViews>
    <sheetView workbookViewId="0" showGridLines="0" rightToLeft="1">
      <selection activeCell="D21" sqref="D21"/>
    </sheetView>
  </sheetViews>
  <sheetFormatPr defaultRowHeight="14.25"/>
  <cols>
    <col min="1" max="1" style="656" width="4.253365" customWidth="1"/>
    <col min="2" max="2" style="656" width="25.46853" customWidth="1"/>
    <col min="3" max="3" style="656" width="17.06512" customWidth="1"/>
    <col min="4" max="4" style="656" width="10.31484" customWidth="1"/>
    <col min="5" max="5" style="656" width="13.6211" customWidth="1"/>
    <col min="6" max="6" style="656" width="12.38125" customWidth="1"/>
    <col min="7" max="7" style="656" width="16.7896" customWidth="1"/>
    <col min="8" max="8" style="656" width="10.03932" customWidth="1"/>
    <col min="9" max="9" style="656" width="16.10079" customWidth="1"/>
    <col min="10" max="10" style="656" width="14.72319" customWidth="1"/>
    <col min="11" max="11" style="656" width="16.51408" customWidth="1"/>
    <col min="12" max="12" style="656" width="14.44766" customWidth="1"/>
    <col min="13" max="13" style="656" width="11.83021" customWidth="1"/>
    <col min="14" max="14" style="656" width="12.65677" customWidth="1"/>
    <col min="15" max="15" style="656" width="15.13647" customWidth="1"/>
    <col min="16" max="16" style="656" width="18.16721" customWidth="1"/>
    <col min="17" max="17" style="656" width="11.83021" customWidth="1"/>
    <col min="18" max="256" style="656"/>
  </cols>
  <sheetData>
    <row r="2" spans="1:256">
      <c r="B2" s="657" t="s">
        <v>27</v>
      </c>
      <c r="C2" s="657"/>
      <c r="D2" s="657"/>
      <c r="E2" s="657"/>
      <c r="F2" s="657"/>
      <c r="G2" s="657"/>
      <c r="H2" s="657"/>
      <c r="I2" s="657"/>
      <c r="J2" s="657"/>
      <c r="K2" s="657"/>
    </row>
    <row r="3" spans="1:256">
      <c r="B3" s="658" t="s">
        <v>28</v>
      </c>
      <c r="C3" s="658"/>
      <c r="D3" s="658"/>
      <c r="E3" s="658"/>
      <c r="F3" s="658"/>
      <c r="G3" s="658"/>
      <c r="H3" s="658"/>
      <c r="I3" s="658"/>
      <c r="J3" s="658"/>
      <c r="K3" s="658"/>
    </row>
    <row r="4" spans="1:256">
      <c r="B4" s="658" t="s">
        <v>1</v>
      </c>
      <c r="C4" s="658"/>
      <c r="D4" s="658"/>
      <c r="E4" s="658"/>
      <c r="F4" s="658"/>
      <c r="G4" s="658"/>
      <c r="H4" s="658"/>
      <c r="I4" s="658"/>
      <c r="J4" s="658"/>
      <c r="K4" s="658"/>
    </row>
    <row r="5" spans="1:256">
      <c r="B5" s="659" t="s">
        <v>29</v>
      </c>
    </row>
    <row r="6" spans="1:256">
      <c r="B6" s="660" t="s">
        <v>30</v>
      </c>
      <c r="C6" s="661">
        <v>41547</v>
      </c>
      <c r="E6" s="662" t="s">
        <v>15</v>
      </c>
      <c r="F6" s="662"/>
    </row>
    <row r="7" spans="1:256">
      <c r="B7" s="660" t="s">
        <v>31</v>
      </c>
      <c r="C7" s="663" t="s">
        <v>32</v>
      </c>
      <c r="E7" s="662" t="s">
        <v>18</v>
      </c>
    </row>
    <row r="8" spans="1:256">
      <c r="B8" s="660" t="s">
        <v>33</v>
      </c>
      <c r="C8" s="663" t="s">
        <v>34</v>
      </c>
    </row>
    <row r="9" spans="1:256">
      <c r="B9" s="660" t="s">
        <v>35</v>
      </c>
      <c r="C9" s="663" t="s">
        <v>36</v>
      </c>
    </row>
    <row r="10" spans="1:256">
      <c r="B10" s="660" t="s">
        <v>37</v>
      </c>
      <c r="C10" s="663" t="s">
        <v>38</v>
      </c>
    </row>
    <row r="11" spans="1:256">
      <c r="B11" s="664"/>
      <c r="C11" s="664"/>
      <c r="D11" s="664"/>
      <c r="E11" s="664"/>
      <c r="F11" s="664"/>
      <c r="G11" s="664"/>
      <c r="H11" s="664"/>
      <c r="I11" s="664"/>
      <c r="J11" s="664"/>
      <c r="K11" s="664"/>
    </row>
    <row r="12" spans="1:256">
      <c r="A12" s="665"/>
      <c r="B12" s="666" t="s">
        <v>2</v>
      </c>
      <c r="C12" s="667" t="s">
        <v>283</v>
      </c>
      <c r="D12" s="667" t="s">
        <v>106</v>
      </c>
      <c r="E12" s="667" t="s">
        <v>52</v>
      </c>
      <c r="F12" s="668" t="s">
        <v>285</v>
      </c>
      <c r="G12" s="669" t="s">
        <v>88</v>
      </c>
      <c r="H12" s="669" t="s">
        <v>89</v>
      </c>
      <c r="I12" s="669" t="s">
        <v>90</v>
      </c>
      <c r="J12" s="669" t="s">
        <v>91</v>
      </c>
      <c r="K12" s="669" t="s">
        <v>40</v>
      </c>
      <c r="L12" s="665"/>
      <c r="M12" s="665"/>
      <c r="N12" s="665"/>
      <c r="O12" s="665"/>
      <c r="P12" s="665"/>
      <c r="Q12" s="665"/>
      <c r="R12" s="665"/>
      <c r="S12" s="665"/>
      <c r="T12" s="665"/>
      <c r="U12" s="665"/>
      <c r="V12" s="665"/>
      <c r="W12" s="665"/>
      <c r="X12" s="665"/>
      <c r="Y12" s="665"/>
      <c r="Z12" s="665"/>
      <c r="AA12" s="665"/>
      <c r="AB12" s="665"/>
      <c r="AC12" s="665"/>
      <c r="AD12" s="665"/>
      <c r="AE12" s="665"/>
      <c r="AF12" s="665"/>
      <c r="AG12" s="665"/>
      <c r="AH12" s="665"/>
      <c r="AI12" s="665"/>
      <c r="AJ12" s="665"/>
      <c r="AK12" s="665"/>
      <c r="AL12" s="665"/>
      <c r="AM12" s="665"/>
      <c r="AN12" s="665"/>
      <c r="AO12" s="665"/>
      <c r="AP12" s="665"/>
      <c r="AQ12" s="665"/>
      <c r="AR12" s="665"/>
      <c r="AS12" s="665"/>
      <c r="AT12" s="665"/>
      <c r="AU12" s="665"/>
      <c r="AV12" s="665"/>
      <c r="AW12" s="665"/>
      <c r="AX12" s="665"/>
      <c r="AY12" s="665"/>
      <c r="AZ12" s="665"/>
      <c r="BA12" s="665"/>
      <c r="BB12" s="665"/>
      <c r="BC12" s="665"/>
      <c r="BD12" s="665"/>
      <c r="BE12" s="665"/>
      <c r="BF12" s="665"/>
      <c r="BG12" s="665"/>
      <c r="BH12" s="665"/>
      <c r="BI12" s="665"/>
      <c r="BJ12" s="665"/>
      <c r="BK12" s="665"/>
      <c r="BL12" s="665"/>
      <c r="BM12" s="665"/>
      <c r="BN12" s="665"/>
      <c r="BO12" s="665"/>
      <c r="BP12" s="665"/>
      <c r="BQ12" s="665"/>
      <c r="BR12" s="665"/>
      <c r="BS12" s="665"/>
      <c r="BT12" s="665"/>
      <c r="BU12" s="665"/>
      <c r="BV12" s="665"/>
      <c r="BW12" s="665"/>
      <c r="BX12" s="665"/>
      <c r="BY12" s="665"/>
      <c r="BZ12" s="665"/>
      <c r="CA12" s="665"/>
      <c r="CB12" s="665"/>
      <c r="CC12" s="665"/>
      <c r="CD12" s="665"/>
      <c r="CE12" s="665"/>
      <c r="CF12" s="665"/>
      <c r="CG12" s="665"/>
      <c r="CH12" s="665"/>
      <c r="CI12" s="665"/>
      <c r="CJ12" s="665"/>
      <c r="CK12" s="665"/>
      <c r="CL12" s="665"/>
      <c r="CM12" s="665"/>
      <c r="CN12" s="665"/>
      <c r="CO12" s="665"/>
      <c r="CP12" s="665"/>
      <c r="CQ12" s="665"/>
      <c r="CR12" s="665"/>
      <c r="CS12" s="665"/>
      <c r="CT12" s="665"/>
      <c r="CU12" s="665"/>
      <c r="CV12" s="665"/>
      <c r="CW12" s="665"/>
      <c r="CX12" s="665"/>
      <c r="CY12" s="665"/>
      <c r="CZ12" s="665"/>
      <c r="DA12" s="665"/>
      <c r="DB12" s="665"/>
      <c r="DC12" s="665"/>
      <c r="DD12" s="665"/>
      <c r="DE12" s="665"/>
      <c r="DF12" s="665"/>
      <c r="DG12" s="665"/>
      <c r="DH12" s="665"/>
      <c r="DI12" s="665"/>
      <c r="DJ12" s="665"/>
      <c r="DK12" s="665"/>
      <c r="DL12" s="665"/>
      <c r="DM12" s="665"/>
      <c r="DN12" s="665"/>
      <c r="DO12" s="665"/>
      <c r="DP12" s="665"/>
      <c r="DQ12" s="665"/>
      <c r="DR12" s="665"/>
      <c r="DS12" s="665"/>
      <c r="DT12" s="665"/>
      <c r="DU12" s="665"/>
      <c r="DV12" s="665"/>
      <c r="DW12" s="665"/>
      <c r="DX12" s="665"/>
      <c r="DY12" s="665"/>
      <c r="DZ12" s="665"/>
      <c r="EA12" s="665"/>
      <c r="EB12" s="665"/>
      <c r="EC12" s="665"/>
      <c r="ED12" s="665"/>
      <c r="EE12" s="665"/>
      <c r="EF12" s="665"/>
      <c r="EG12" s="665"/>
      <c r="EH12" s="665"/>
      <c r="EI12" s="665"/>
      <c r="EJ12" s="665"/>
      <c r="EK12" s="665"/>
      <c r="EL12" s="665"/>
      <c r="EM12" s="665"/>
      <c r="EN12" s="665"/>
      <c r="EO12" s="665"/>
      <c r="EP12" s="665"/>
      <c r="EQ12" s="665"/>
      <c r="ER12" s="665"/>
      <c r="ES12" s="665"/>
      <c r="ET12" s="665"/>
      <c r="EU12" s="665"/>
      <c r="EV12" s="665"/>
      <c r="EW12" s="665"/>
      <c r="EX12" s="665"/>
      <c r="EY12" s="665"/>
      <c r="EZ12" s="665"/>
      <c r="FA12" s="665"/>
      <c r="FB12" s="665"/>
      <c r="FC12" s="665"/>
      <c r="FD12" s="665"/>
      <c r="FE12" s="665"/>
      <c r="FF12" s="665"/>
      <c r="FG12" s="665"/>
      <c r="FH12" s="665"/>
      <c r="FI12" s="665"/>
      <c r="FJ12" s="665"/>
      <c r="FK12" s="665"/>
      <c r="FL12" s="665"/>
      <c r="FM12" s="665"/>
      <c r="FN12" s="665"/>
      <c r="FO12" s="665"/>
      <c r="FP12" s="665"/>
      <c r="FQ12" s="665"/>
      <c r="FR12" s="665"/>
      <c r="FS12" s="665"/>
      <c r="FT12" s="665"/>
      <c r="FU12" s="665"/>
      <c r="FV12" s="665"/>
      <c r="FW12" s="665"/>
      <c r="FX12" s="665"/>
      <c r="FY12" s="665"/>
      <c r="FZ12" s="665"/>
      <c r="GA12" s="665"/>
      <c r="GB12" s="665"/>
      <c r="GC12" s="665"/>
      <c r="GD12" s="665"/>
      <c r="GE12" s="665"/>
      <c r="GF12" s="665"/>
      <c r="GG12" s="665"/>
      <c r="GH12" s="665"/>
      <c r="GI12" s="665"/>
      <c r="GJ12" s="665"/>
      <c r="GK12" s="665"/>
      <c r="GL12" s="665"/>
      <c r="GM12" s="665"/>
      <c r="GN12" s="665"/>
      <c r="GO12" s="665"/>
      <c r="GP12" s="665"/>
      <c r="GQ12" s="665"/>
      <c r="GR12" s="665"/>
      <c r="GS12" s="665"/>
      <c r="GT12" s="665"/>
      <c r="GU12" s="665"/>
      <c r="GV12" s="665"/>
      <c r="GW12" s="665"/>
      <c r="GX12" s="665"/>
      <c r="GY12" s="665"/>
      <c r="GZ12" s="665"/>
      <c r="HA12" s="665"/>
      <c r="HB12" s="665"/>
      <c r="HC12" s="665"/>
      <c r="HD12" s="665"/>
      <c r="HE12" s="665"/>
      <c r="HF12" s="665"/>
      <c r="HG12" s="665"/>
      <c r="HH12" s="665"/>
      <c r="HI12" s="665"/>
      <c r="HJ12" s="665"/>
      <c r="HK12" s="665"/>
      <c r="HL12" s="665"/>
      <c r="HM12" s="665"/>
      <c r="HN12" s="665"/>
      <c r="HO12" s="665"/>
      <c r="HP12" s="665"/>
      <c r="HQ12" s="665"/>
      <c r="HR12" s="665"/>
      <c r="HS12" s="665"/>
      <c r="HT12" s="665"/>
      <c r="HU12" s="665"/>
      <c r="HV12" s="665"/>
      <c r="HW12" s="665"/>
      <c r="HX12" s="665"/>
      <c r="HY12" s="665"/>
      <c r="HZ12" s="665"/>
      <c r="IA12" s="665"/>
      <c r="IB12" s="665"/>
      <c r="IC12" s="665"/>
      <c r="ID12" s="665"/>
      <c r="IE12" s="665"/>
      <c r="IF12" s="665"/>
      <c r="IG12" s="665"/>
      <c r="IH12" s="665"/>
      <c r="II12" s="665"/>
      <c r="IJ12" s="665"/>
      <c r="IK12" s="665"/>
      <c r="IL12" s="665"/>
      <c r="IM12" s="665"/>
      <c r="IN12" s="665"/>
      <c r="IO12" s="665"/>
      <c r="IP12" s="665"/>
      <c r="IQ12" s="665"/>
      <c r="IR12" s="665"/>
      <c r="IS12" s="665"/>
      <c r="IT12" s="665"/>
      <c r="IU12" s="665"/>
      <c r="IV12" s="665"/>
    </row>
    <row r="15" spans="1:256">
      <c r="A15" s="662"/>
      <c r="L15" s="662"/>
      <c r="M15" s="662"/>
      <c r="N15" s="662"/>
      <c r="O15" s="662"/>
      <c r="P15" s="662"/>
      <c r="Q15" s="662"/>
      <c r="R15" s="662"/>
      <c r="S15" s="662"/>
      <c r="T15" s="662"/>
      <c r="U15" s="662"/>
      <c r="V15" s="662"/>
      <c r="W15" s="662"/>
      <c r="X15" s="662"/>
      <c r="Y15" s="662"/>
      <c r="Z15" s="662"/>
      <c r="AA15" s="662"/>
      <c r="AB15" s="662"/>
      <c r="AC15" s="662"/>
      <c r="AD15" s="662"/>
      <c r="AE15" s="662"/>
      <c r="AF15" s="662"/>
      <c r="AG15" s="662"/>
      <c r="AH15" s="662"/>
      <c r="AI15" s="662"/>
      <c r="AJ15" s="662"/>
      <c r="AK15" s="662"/>
      <c r="AL15" s="662"/>
      <c r="AM15" s="662"/>
      <c r="AN15" s="662"/>
      <c r="AO15" s="662"/>
      <c r="AP15" s="662"/>
      <c r="AQ15" s="662"/>
      <c r="AR15" s="662"/>
      <c r="AS15" s="662"/>
      <c r="AT15" s="662"/>
      <c r="AU15" s="662"/>
      <c r="AV15" s="662"/>
      <c r="AW15" s="662"/>
      <c r="AX15" s="662"/>
      <c r="AY15" s="662"/>
      <c r="AZ15" s="662"/>
      <c r="BA15" s="662"/>
      <c r="BB15" s="662"/>
      <c r="BC15" s="662"/>
      <c r="BD15" s="662"/>
      <c r="BE15" s="662"/>
      <c r="BF15" s="662"/>
      <c r="BG15" s="662"/>
      <c r="BH15" s="662"/>
      <c r="BI15" s="662"/>
      <c r="BJ15" s="662"/>
      <c r="BK15" s="662"/>
      <c r="BL15" s="662"/>
      <c r="BM15" s="662"/>
      <c r="BN15" s="662"/>
      <c r="BO15" s="662"/>
      <c r="BP15" s="662"/>
      <c r="BQ15" s="662"/>
      <c r="BR15" s="662"/>
      <c r="BS15" s="662"/>
      <c r="BT15" s="662"/>
      <c r="BU15" s="662"/>
      <c r="BV15" s="662"/>
      <c r="BW15" s="662"/>
      <c r="BX15" s="662"/>
      <c r="BY15" s="662"/>
      <c r="BZ15" s="662"/>
      <c r="CA15" s="662"/>
      <c r="CB15" s="662"/>
      <c r="CC15" s="662"/>
      <c r="CD15" s="662"/>
      <c r="CE15" s="662"/>
      <c r="CF15" s="662"/>
      <c r="CG15" s="662"/>
      <c r="CH15" s="662"/>
      <c r="CI15" s="662"/>
      <c r="CJ15" s="662"/>
      <c r="CK15" s="662"/>
      <c r="CL15" s="662"/>
      <c r="CM15" s="662"/>
      <c r="CN15" s="662"/>
      <c r="CO15" s="662"/>
      <c r="CP15" s="662"/>
      <c r="CQ15" s="662"/>
      <c r="CR15" s="662"/>
      <c r="CS15" s="662"/>
      <c r="CT15" s="662"/>
      <c r="CU15" s="662"/>
      <c r="CV15" s="662"/>
      <c r="CW15" s="662"/>
      <c r="CX15" s="662"/>
      <c r="CY15" s="662"/>
      <c r="CZ15" s="662"/>
      <c r="DA15" s="662"/>
      <c r="DB15" s="662"/>
      <c r="DC15" s="662"/>
      <c r="DD15" s="662"/>
      <c r="DE15" s="662"/>
      <c r="DF15" s="662"/>
      <c r="DG15" s="662"/>
      <c r="DH15" s="662"/>
      <c r="DI15" s="662"/>
      <c r="DJ15" s="662"/>
      <c r="DK15" s="662"/>
      <c r="DL15" s="662"/>
      <c r="DM15" s="662"/>
      <c r="DN15" s="662"/>
      <c r="DO15" s="662"/>
      <c r="DP15" s="662"/>
      <c r="DQ15" s="662"/>
      <c r="DR15" s="662"/>
      <c r="DS15" s="662"/>
      <c r="DT15" s="662"/>
      <c r="DU15" s="662"/>
      <c r="DV15" s="662"/>
      <c r="DW15" s="662"/>
      <c r="DX15" s="662"/>
      <c r="DY15" s="662"/>
      <c r="DZ15" s="662"/>
      <c r="EA15" s="662"/>
      <c r="EB15" s="662"/>
      <c r="EC15" s="662"/>
      <c r="ED15" s="662"/>
      <c r="EE15" s="662"/>
      <c r="EF15" s="662"/>
      <c r="EG15" s="662"/>
      <c r="EH15" s="662"/>
      <c r="EI15" s="662"/>
      <c r="EJ15" s="662"/>
      <c r="EK15" s="662"/>
      <c r="EL15" s="662"/>
      <c r="EM15" s="662"/>
      <c r="EN15" s="662"/>
      <c r="EO15" s="662"/>
      <c r="EP15" s="662"/>
      <c r="EQ15" s="662"/>
      <c r="ER15" s="662"/>
      <c r="ES15" s="662"/>
      <c r="ET15" s="662"/>
      <c r="EU15" s="662"/>
      <c r="EV15" s="662"/>
      <c r="EW15" s="662"/>
      <c r="EX15" s="662"/>
      <c r="EY15" s="662"/>
      <c r="EZ15" s="662"/>
      <c r="FA15" s="662"/>
      <c r="FB15" s="662"/>
      <c r="FC15" s="662"/>
      <c r="FD15" s="662"/>
      <c r="FE15" s="662"/>
      <c r="FF15" s="662"/>
      <c r="FG15" s="662"/>
      <c r="FH15" s="662"/>
      <c r="FI15" s="662"/>
      <c r="FJ15" s="662"/>
      <c r="FK15" s="662"/>
      <c r="FL15" s="662"/>
      <c r="FM15" s="662"/>
      <c r="FN15" s="662"/>
      <c r="FO15" s="662"/>
      <c r="FP15" s="662"/>
      <c r="FQ15" s="662"/>
      <c r="FR15" s="662"/>
      <c r="FS15" s="662"/>
      <c r="FT15" s="662"/>
      <c r="FU15" s="662"/>
      <c r="FV15" s="662"/>
      <c r="FW15" s="662"/>
      <c r="FX15" s="662"/>
      <c r="FY15" s="662"/>
      <c r="FZ15" s="662"/>
      <c r="GA15" s="662"/>
      <c r="GB15" s="662"/>
      <c r="GC15" s="662"/>
      <c r="GD15" s="662"/>
      <c r="GE15" s="662"/>
      <c r="GF15" s="662"/>
      <c r="GG15" s="662"/>
      <c r="GH15" s="662"/>
      <c r="GI15" s="662"/>
      <c r="GJ15" s="662"/>
      <c r="GK15" s="662"/>
      <c r="GL15" s="662"/>
      <c r="GM15" s="662"/>
      <c r="GN15" s="662"/>
      <c r="GO15" s="662"/>
      <c r="GP15" s="662"/>
      <c r="GQ15" s="662"/>
      <c r="GR15" s="662"/>
      <c r="GS15" s="662"/>
      <c r="GT15" s="662"/>
      <c r="GU15" s="662"/>
      <c r="GV15" s="662"/>
      <c r="GW15" s="662"/>
      <c r="GX15" s="662"/>
      <c r="GY15" s="662"/>
      <c r="GZ15" s="662"/>
      <c r="HA15" s="662"/>
      <c r="HB15" s="662"/>
      <c r="HC15" s="662"/>
      <c r="HD15" s="662"/>
      <c r="HE15" s="662"/>
      <c r="HF15" s="662"/>
      <c r="HG15" s="662"/>
      <c r="HH15" s="662"/>
      <c r="HI15" s="662"/>
      <c r="HJ15" s="662"/>
      <c r="HK15" s="662"/>
      <c r="HL15" s="662"/>
      <c r="HM15" s="662"/>
      <c r="HN15" s="662"/>
      <c r="HO15" s="662"/>
      <c r="HP15" s="662"/>
      <c r="HQ15" s="662"/>
      <c r="HR15" s="662"/>
      <c r="HS15" s="662"/>
      <c r="HT15" s="662"/>
      <c r="HU15" s="662"/>
      <c r="HV15" s="662"/>
      <c r="HW15" s="662"/>
      <c r="HX15" s="662"/>
      <c r="HY15" s="662"/>
      <c r="HZ15" s="662"/>
      <c r="IA15" s="662"/>
      <c r="IB15" s="662"/>
      <c r="IC15" s="662"/>
      <c r="ID15" s="662"/>
      <c r="IE15" s="662"/>
      <c r="IF15" s="662"/>
      <c r="IG15" s="662"/>
      <c r="IH15" s="662"/>
      <c r="II15" s="662"/>
      <c r="IJ15" s="662"/>
      <c r="IK15" s="662"/>
      <c r="IL15" s="662"/>
      <c r="IM15" s="662"/>
      <c r="IN15" s="662"/>
      <c r="IO15" s="662"/>
      <c r="IP15" s="662"/>
      <c r="IQ15" s="662"/>
      <c r="IR15" s="662"/>
      <c r="IS15" s="662"/>
      <c r="IT15" s="662"/>
      <c r="IU15" s="662"/>
      <c r="IV15" s="662"/>
    </row>
    <row r="16" spans="1:256">
      <c r="A16" s="662"/>
      <c r="L16" s="662"/>
      <c r="M16" s="662"/>
      <c r="N16" s="662"/>
      <c r="O16" s="662"/>
      <c r="P16" s="662"/>
      <c r="Q16" s="662"/>
      <c r="R16" s="662"/>
      <c r="S16" s="662"/>
      <c r="T16" s="662"/>
      <c r="U16" s="662"/>
      <c r="V16" s="662"/>
      <c r="W16" s="662"/>
      <c r="X16" s="662"/>
      <c r="Y16" s="662"/>
      <c r="Z16" s="662"/>
      <c r="AA16" s="662"/>
      <c r="AB16" s="662"/>
      <c r="AC16" s="662"/>
      <c r="AD16" s="662"/>
      <c r="AE16" s="662"/>
      <c r="AF16" s="662"/>
      <c r="AG16" s="662"/>
      <c r="AH16" s="662"/>
      <c r="AI16" s="662"/>
      <c r="AJ16" s="662"/>
      <c r="AK16" s="662"/>
      <c r="AL16" s="662"/>
      <c r="AM16" s="662"/>
      <c r="AN16" s="662"/>
      <c r="AO16" s="662"/>
      <c r="AP16" s="662"/>
      <c r="AQ16" s="662"/>
      <c r="AR16" s="662"/>
      <c r="AS16" s="662"/>
      <c r="AT16" s="662"/>
      <c r="AU16" s="662"/>
      <c r="AV16" s="662"/>
      <c r="AW16" s="662"/>
      <c r="AX16" s="662"/>
      <c r="AY16" s="662"/>
      <c r="AZ16" s="662"/>
      <c r="BA16" s="662"/>
      <c r="BB16" s="662"/>
      <c r="BC16" s="662"/>
      <c r="BD16" s="662"/>
      <c r="BE16" s="662"/>
      <c r="BF16" s="662"/>
      <c r="BG16" s="662"/>
      <c r="BH16" s="662"/>
      <c r="BI16" s="662"/>
      <c r="BJ16" s="662"/>
      <c r="BK16" s="662"/>
      <c r="BL16" s="662"/>
      <c r="BM16" s="662"/>
      <c r="BN16" s="662"/>
      <c r="BO16" s="662"/>
      <c r="BP16" s="662"/>
      <c r="BQ16" s="662"/>
      <c r="BR16" s="662"/>
      <c r="BS16" s="662"/>
      <c r="BT16" s="662"/>
      <c r="BU16" s="662"/>
      <c r="BV16" s="662"/>
      <c r="BW16" s="662"/>
      <c r="BX16" s="662"/>
      <c r="BY16" s="662"/>
      <c r="BZ16" s="662"/>
      <c r="CA16" s="662"/>
      <c r="CB16" s="662"/>
      <c r="CC16" s="662"/>
      <c r="CD16" s="662"/>
      <c r="CE16" s="662"/>
      <c r="CF16" s="662"/>
      <c r="CG16" s="662"/>
      <c r="CH16" s="662"/>
      <c r="CI16" s="662"/>
      <c r="CJ16" s="662"/>
      <c r="CK16" s="662"/>
      <c r="CL16" s="662"/>
      <c r="CM16" s="662"/>
      <c r="CN16" s="662"/>
      <c r="CO16" s="662"/>
      <c r="CP16" s="662"/>
      <c r="CQ16" s="662"/>
      <c r="CR16" s="662"/>
      <c r="CS16" s="662"/>
      <c r="CT16" s="662"/>
      <c r="CU16" s="662"/>
      <c r="CV16" s="662"/>
      <c r="CW16" s="662"/>
      <c r="CX16" s="662"/>
      <c r="CY16" s="662"/>
      <c r="CZ16" s="662"/>
      <c r="DA16" s="662"/>
      <c r="DB16" s="662"/>
      <c r="DC16" s="662"/>
      <c r="DD16" s="662"/>
      <c r="DE16" s="662"/>
      <c r="DF16" s="662"/>
      <c r="DG16" s="662"/>
      <c r="DH16" s="662"/>
      <c r="DI16" s="662"/>
      <c r="DJ16" s="662"/>
      <c r="DK16" s="662"/>
      <c r="DL16" s="662"/>
      <c r="DM16" s="662"/>
      <c r="DN16" s="662"/>
      <c r="DO16" s="662"/>
      <c r="DP16" s="662"/>
      <c r="DQ16" s="662"/>
      <c r="DR16" s="662"/>
      <c r="DS16" s="662"/>
      <c r="DT16" s="662"/>
      <c r="DU16" s="662"/>
      <c r="DV16" s="662"/>
      <c r="DW16" s="662"/>
      <c r="DX16" s="662"/>
      <c r="DY16" s="662"/>
      <c r="DZ16" s="662"/>
      <c r="EA16" s="662"/>
      <c r="EB16" s="662"/>
      <c r="EC16" s="662"/>
      <c r="ED16" s="662"/>
      <c r="EE16" s="662"/>
      <c r="EF16" s="662"/>
      <c r="EG16" s="662"/>
      <c r="EH16" s="662"/>
      <c r="EI16" s="662"/>
      <c r="EJ16" s="662"/>
      <c r="EK16" s="662"/>
      <c r="EL16" s="662"/>
      <c r="EM16" s="662"/>
      <c r="EN16" s="662"/>
      <c r="EO16" s="662"/>
      <c r="EP16" s="662"/>
      <c r="EQ16" s="662"/>
      <c r="ER16" s="662"/>
      <c r="ES16" s="662"/>
      <c r="ET16" s="662"/>
      <c r="EU16" s="662"/>
      <c r="EV16" s="662"/>
      <c r="EW16" s="662"/>
      <c r="EX16" s="662"/>
      <c r="EY16" s="662"/>
      <c r="EZ16" s="662"/>
      <c r="FA16" s="662"/>
      <c r="FB16" s="662"/>
      <c r="FC16" s="662"/>
      <c r="FD16" s="662"/>
      <c r="FE16" s="662"/>
      <c r="FF16" s="662"/>
      <c r="FG16" s="662"/>
      <c r="FH16" s="662"/>
      <c r="FI16" s="662"/>
      <c r="FJ16" s="662"/>
      <c r="FK16" s="662"/>
      <c r="FL16" s="662"/>
      <c r="FM16" s="662"/>
      <c r="FN16" s="662"/>
      <c r="FO16" s="662"/>
      <c r="FP16" s="662"/>
      <c r="FQ16" s="662"/>
      <c r="FR16" s="662"/>
      <c r="FS16" s="662"/>
      <c r="FT16" s="662"/>
      <c r="FU16" s="662"/>
      <c r="FV16" s="662"/>
      <c r="FW16" s="662"/>
      <c r="FX16" s="662"/>
      <c r="FY16" s="662"/>
      <c r="FZ16" s="662"/>
      <c r="GA16" s="662"/>
      <c r="GB16" s="662"/>
      <c r="GC16" s="662"/>
      <c r="GD16" s="662"/>
      <c r="GE16" s="662"/>
      <c r="GF16" s="662"/>
      <c r="GG16" s="662"/>
      <c r="GH16" s="662"/>
      <c r="GI16" s="662"/>
      <c r="GJ16" s="662"/>
      <c r="GK16" s="662"/>
      <c r="GL16" s="662"/>
      <c r="GM16" s="662"/>
      <c r="GN16" s="662"/>
      <c r="GO16" s="662"/>
      <c r="GP16" s="662"/>
      <c r="GQ16" s="662"/>
      <c r="GR16" s="662"/>
      <c r="GS16" s="662"/>
      <c r="GT16" s="662"/>
      <c r="GU16" s="662"/>
      <c r="GV16" s="662"/>
      <c r="GW16" s="662"/>
      <c r="GX16" s="662"/>
      <c r="GY16" s="662"/>
      <c r="GZ16" s="662"/>
      <c r="HA16" s="662"/>
      <c r="HB16" s="662"/>
      <c r="HC16" s="662"/>
      <c r="HD16" s="662"/>
      <c r="HE16" s="662"/>
      <c r="HF16" s="662"/>
      <c r="HG16" s="662"/>
      <c r="HH16" s="662"/>
      <c r="HI16" s="662"/>
      <c r="HJ16" s="662"/>
      <c r="HK16" s="662"/>
      <c r="HL16" s="662"/>
      <c r="HM16" s="662"/>
      <c r="HN16" s="662"/>
      <c r="HO16" s="662"/>
      <c r="HP16" s="662"/>
      <c r="HQ16" s="662"/>
      <c r="HR16" s="662"/>
      <c r="HS16" s="662"/>
      <c r="HT16" s="662"/>
      <c r="HU16" s="662"/>
      <c r="HV16" s="662"/>
      <c r="HW16" s="662"/>
      <c r="HX16" s="662"/>
      <c r="HY16" s="662"/>
      <c r="HZ16" s="662"/>
      <c r="IA16" s="662"/>
      <c r="IB16" s="662"/>
      <c r="IC16" s="662"/>
      <c r="ID16" s="662"/>
      <c r="IE16" s="662"/>
      <c r="IF16" s="662"/>
      <c r="IG16" s="662"/>
      <c r="IH16" s="662"/>
      <c r="II16" s="662"/>
      <c r="IJ16" s="662"/>
      <c r="IK16" s="662"/>
      <c r="IL16" s="662"/>
      <c r="IM16" s="662"/>
      <c r="IN16" s="662"/>
      <c r="IO16" s="662"/>
      <c r="IP16" s="662"/>
      <c r="IQ16" s="662"/>
      <c r="IR16" s="662"/>
      <c r="IS16" s="662"/>
      <c r="IT16" s="662"/>
      <c r="IU16" s="662"/>
      <c r="IV16" s="662"/>
    </row>
    <row r="17" spans="1:256">
      <c r="A17" s="662"/>
      <c r="L17" s="662"/>
      <c r="M17" s="662"/>
      <c r="N17" s="670"/>
      <c r="O17" s="662"/>
      <c r="P17" s="662"/>
      <c r="Q17" s="662"/>
      <c r="R17" s="662"/>
      <c r="S17" s="662"/>
      <c r="T17" s="662"/>
      <c r="U17" s="662"/>
      <c r="V17" s="662"/>
      <c r="W17" s="662"/>
      <c r="X17" s="662"/>
      <c r="Y17" s="662"/>
      <c r="Z17" s="662"/>
      <c r="AA17" s="662"/>
      <c r="AB17" s="662"/>
      <c r="AC17" s="662"/>
      <c r="AD17" s="662"/>
      <c r="AE17" s="662"/>
      <c r="AF17" s="662"/>
      <c r="AG17" s="662"/>
      <c r="AH17" s="662"/>
      <c r="AI17" s="662"/>
      <c r="AJ17" s="662"/>
      <c r="AK17" s="662"/>
      <c r="AL17" s="662"/>
      <c r="AM17" s="662"/>
      <c r="AN17" s="662"/>
      <c r="AO17" s="662"/>
      <c r="AP17" s="662"/>
      <c r="AQ17" s="662"/>
      <c r="AR17" s="662"/>
      <c r="AS17" s="662"/>
      <c r="AT17" s="662"/>
      <c r="AU17" s="662"/>
      <c r="AV17" s="662"/>
      <c r="AW17" s="662"/>
      <c r="AX17" s="662"/>
      <c r="AY17" s="662"/>
      <c r="AZ17" s="662"/>
      <c r="BA17" s="662"/>
      <c r="BB17" s="662"/>
      <c r="BC17" s="662"/>
      <c r="BD17" s="662"/>
      <c r="BE17" s="662"/>
      <c r="BF17" s="662"/>
      <c r="BG17" s="662"/>
      <c r="BH17" s="662"/>
      <c r="BI17" s="662"/>
      <c r="BJ17" s="662"/>
      <c r="BK17" s="662"/>
      <c r="BL17" s="662"/>
      <c r="BM17" s="662"/>
      <c r="BN17" s="662"/>
      <c r="BO17" s="662"/>
      <c r="BP17" s="662"/>
      <c r="BQ17" s="662"/>
      <c r="BR17" s="662"/>
      <c r="BS17" s="662"/>
      <c r="BT17" s="662"/>
      <c r="BU17" s="662"/>
      <c r="BV17" s="662"/>
      <c r="BW17" s="662"/>
      <c r="BX17" s="662"/>
      <c r="BY17" s="662"/>
      <c r="BZ17" s="662"/>
      <c r="CA17" s="662"/>
      <c r="CB17" s="662"/>
      <c r="CC17" s="662"/>
      <c r="CD17" s="662"/>
      <c r="CE17" s="662"/>
      <c r="CF17" s="662"/>
      <c r="CG17" s="662"/>
      <c r="CH17" s="662"/>
      <c r="CI17" s="662"/>
      <c r="CJ17" s="662"/>
      <c r="CK17" s="662"/>
      <c r="CL17" s="662"/>
      <c r="CM17" s="662"/>
      <c r="CN17" s="662"/>
      <c r="CO17" s="662"/>
      <c r="CP17" s="662"/>
      <c r="CQ17" s="662"/>
      <c r="CR17" s="662"/>
      <c r="CS17" s="662"/>
      <c r="CT17" s="662"/>
      <c r="CU17" s="662"/>
      <c r="CV17" s="662"/>
      <c r="CW17" s="662"/>
      <c r="CX17" s="662"/>
      <c r="CY17" s="662"/>
      <c r="CZ17" s="662"/>
      <c r="DA17" s="662"/>
      <c r="DB17" s="662"/>
      <c r="DC17" s="662"/>
      <c r="DD17" s="662"/>
      <c r="DE17" s="662"/>
      <c r="DF17" s="662"/>
      <c r="DG17" s="662"/>
      <c r="DH17" s="662"/>
      <c r="DI17" s="662"/>
      <c r="DJ17" s="662"/>
      <c r="DK17" s="662"/>
      <c r="DL17" s="662"/>
      <c r="DM17" s="662"/>
      <c r="DN17" s="662"/>
      <c r="DO17" s="662"/>
      <c r="DP17" s="662"/>
      <c r="DQ17" s="662"/>
      <c r="DR17" s="662"/>
      <c r="DS17" s="662"/>
      <c r="DT17" s="662"/>
      <c r="DU17" s="662"/>
      <c r="DV17" s="662"/>
      <c r="DW17" s="662"/>
      <c r="DX17" s="662"/>
      <c r="DY17" s="662"/>
      <c r="DZ17" s="662"/>
      <c r="EA17" s="662"/>
      <c r="EB17" s="662"/>
      <c r="EC17" s="662"/>
      <c r="ED17" s="662"/>
      <c r="EE17" s="662"/>
      <c r="EF17" s="662"/>
      <c r="EG17" s="662"/>
      <c r="EH17" s="662"/>
      <c r="EI17" s="662"/>
      <c r="EJ17" s="662"/>
      <c r="EK17" s="662"/>
      <c r="EL17" s="662"/>
      <c r="EM17" s="662"/>
      <c r="EN17" s="662"/>
      <c r="EO17" s="662"/>
      <c r="EP17" s="662"/>
      <c r="EQ17" s="662"/>
      <c r="ER17" s="662"/>
      <c r="ES17" s="662"/>
      <c r="ET17" s="662"/>
      <c r="EU17" s="662"/>
      <c r="EV17" s="662"/>
      <c r="EW17" s="662"/>
      <c r="EX17" s="662"/>
      <c r="EY17" s="662"/>
      <c r="EZ17" s="662"/>
      <c r="FA17" s="662"/>
      <c r="FB17" s="662"/>
      <c r="FC17" s="662"/>
      <c r="FD17" s="662"/>
      <c r="FE17" s="662"/>
      <c r="FF17" s="662"/>
      <c r="FG17" s="662"/>
      <c r="FH17" s="662"/>
      <c r="FI17" s="662"/>
      <c r="FJ17" s="662"/>
      <c r="FK17" s="662"/>
      <c r="FL17" s="662"/>
      <c r="FM17" s="662"/>
      <c r="FN17" s="662"/>
      <c r="FO17" s="662"/>
      <c r="FP17" s="662"/>
      <c r="FQ17" s="662"/>
      <c r="FR17" s="662"/>
      <c r="FS17" s="662"/>
      <c r="FT17" s="662"/>
      <c r="FU17" s="662"/>
      <c r="FV17" s="662"/>
      <c r="FW17" s="662"/>
      <c r="FX17" s="662"/>
      <c r="FY17" s="662"/>
      <c r="FZ17" s="662"/>
      <c r="GA17" s="662"/>
      <c r="GB17" s="662"/>
      <c r="GC17" s="662"/>
      <c r="GD17" s="662"/>
      <c r="GE17" s="662"/>
      <c r="GF17" s="662"/>
      <c r="GG17" s="662"/>
      <c r="GH17" s="662"/>
      <c r="GI17" s="662"/>
      <c r="GJ17" s="662"/>
      <c r="GK17" s="662"/>
      <c r="GL17" s="662"/>
      <c r="GM17" s="662"/>
      <c r="GN17" s="662"/>
      <c r="GO17" s="662"/>
      <c r="GP17" s="662"/>
      <c r="GQ17" s="662"/>
      <c r="GR17" s="662"/>
      <c r="GS17" s="662"/>
      <c r="GT17" s="662"/>
      <c r="GU17" s="662"/>
      <c r="GV17" s="662"/>
      <c r="GW17" s="662"/>
      <c r="GX17" s="662"/>
      <c r="GY17" s="662"/>
      <c r="GZ17" s="662"/>
      <c r="HA17" s="662"/>
      <c r="HB17" s="662"/>
      <c r="HC17" s="662"/>
      <c r="HD17" s="662"/>
      <c r="HE17" s="662"/>
      <c r="HF17" s="662"/>
      <c r="HG17" s="662"/>
      <c r="HH17" s="662"/>
      <c r="HI17" s="662"/>
      <c r="HJ17" s="662"/>
      <c r="HK17" s="662"/>
      <c r="HL17" s="662"/>
      <c r="HM17" s="662"/>
      <c r="HN17" s="662"/>
      <c r="HO17" s="662"/>
      <c r="HP17" s="662"/>
      <c r="HQ17" s="662"/>
      <c r="HR17" s="662"/>
      <c r="HS17" s="662"/>
      <c r="HT17" s="662"/>
      <c r="HU17" s="662"/>
      <c r="HV17" s="662"/>
      <c r="HW17" s="662"/>
      <c r="HX17" s="662"/>
      <c r="HY17" s="662"/>
      <c r="HZ17" s="662"/>
      <c r="IA17" s="662"/>
      <c r="IB17" s="662"/>
      <c r="IC17" s="662"/>
      <c r="ID17" s="662"/>
      <c r="IE17" s="662"/>
      <c r="IF17" s="662"/>
      <c r="IG17" s="662"/>
      <c r="IH17" s="662"/>
      <c r="II17" s="662"/>
      <c r="IJ17" s="662"/>
      <c r="IK17" s="662"/>
      <c r="IL17" s="662"/>
      <c r="IM17" s="662"/>
      <c r="IN17" s="662"/>
      <c r="IO17" s="662"/>
      <c r="IP17" s="662"/>
      <c r="IQ17" s="662"/>
      <c r="IR17" s="662"/>
      <c r="IS17" s="662"/>
      <c r="IT17" s="662"/>
      <c r="IU17" s="662"/>
      <c r="IV17" s="662"/>
    </row>
    <row r="18" spans="1:256">
      <c r="A18" s="662"/>
      <c r="L18" s="662"/>
      <c r="M18" s="662"/>
      <c r="N18" s="662"/>
      <c r="O18" s="662"/>
      <c r="P18" s="662"/>
      <c r="Q18" s="662"/>
      <c r="R18" s="662"/>
      <c r="S18" s="662"/>
      <c r="T18" s="662"/>
      <c r="U18" s="662"/>
      <c r="V18" s="662"/>
      <c r="W18" s="662"/>
      <c r="X18" s="662"/>
      <c r="Y18" s="662"/>
      <c r="Z18" s="662"/>
      <c r="AA18" s="662"/>
      <c r="AB18" s="662"/>
      <c r="AC18" s="662"/>
      <c r="AD18" s="662"/>
      <c r="AE18" s="662"/>
      <c r="AF18" s="662"/>
      <c r="AG18" s="662"/>
      <c r="AH18" s="662"/>
      <c r="AI18" s="662"/>
      <c r="AJ18" s="662"/>
      <c r="AK18" s="662"/>
      <c r="AL18" s="662"/>
      <c r="AM18" s="662"/>
      <c r="AN18" s="662"/>
      <c r="AO18" s="662"/>
      <c r="AP18" s="662"/>
      <c r="AQ18" s="662"/>
      <c r="AR18" s="662"/>
      <c r="AS18" s="662"/>
      <c r="AT18" s="662"/>
      <c r="AU18" s="662"/>
      <c r="AV18" s="662"/>
      <c r="AW18" s="662"/>
      <c r="AX18" s="662"/>
      <c r="AY18" s="662"/>
      <c r="AZ18" s="662"/>
      <c r="BA18" s="662"/>
      <c r="BB18" s="662"/>
      <c r="BC18" s="662"/>
      <c r="BD18" s="662"/>
      <c r="BE18" s="662"/>
      <c r="BF18" s="662"/>
      <c r="BG18" s="662"/>
      <c r="BH18" s="662"/>
      <c r="BI18" s="662"/>
      <c r="BJ18" s="662"/>
      <c r="BK18" s="662"/>
      <c r="BL18" s="662"/>
      <c r="BM18" s="662"/>
      <c r="BN18" s="662"/>
      <c r="BO18" s="662"/>
      <c r="BP18" s="662"/>
      <c r="BQ18" s="662"/>
      <c r="BR18" s="662"/>
      <c r="BS18" s="662"/>
      <c r="BT18" s="662"/>
      <c r="BU18" s="662"/>
      <c r="BV18" s="662"/>
      <c r="BW18" s="662"/>
      <c r="BX18" s="662"/>
      <c r="BY18" s="662"/>
      <c r="BZ18" s="662"/>
      <c r="CA18" s="662"/>
      <c r="CB18" s="662"/>
      <c r="CC18" s="662"/>
      <c r="CD18" s="662"/>
      <c r="CE18" s="662"/>
      <c r="CF18" s="662"/>
      <c r="CG18" s="662"/>
      <c r="CH18" s="662"/>
      <c r="CI18" s="662"/>
      <c r="CJ18" s="662"/>
      <c r="CK18" s="662"/>
      <c r="CL18" s="662"/>
      <c r="CM18" s="662"/>
      <c r="CN18" s="662"/>
      <c r="CO18" s="662"/>
      <c r="CP18" s="662"/>
      <c r="CQ18" s="662"/>
      <c r="CR18" s="662"/>
      <c r="CS18" s="662"/>
      <c r="CT18" s="662"/>
      <c r="CU18" s="662"/>
      <c r="CV18" s="662"/>
      <c r="CW18" s="662"/>
      <c r="CX18" s="662"/>
      <c r="CY18" s="662"/>
      <c r="CZ18" s="662"/>
      <c r="DA18" s="662"/>
      <c r="DB18" s="662"/>
      <c r="DC18" s="662"/>
      <c r="DD18" s="662"/>
      <c r="DE18" s="662"/>
      <c r="DF18" s="662"/>
      <c r="DG18" s="662"/>
      <c r="DH18" s="662"/>
      <c r="DI18" s="662"/>
      <c r="DJ18" s="662"/>
      <c r="DK18" s="662"/>
      <c r="DL18" s="662"/>
      <c r="DM18" s="662"/>
      <c r="DN18" s="662"/>
      <c r="DO18" s="662"/>
      <c r="DP18" s="662"/>
      <c r="DQ18" s="662"/>
      <c r="DR18" s="662"/>
      <c r="DS18" s="662"/>
      <c r="DT18" s="662"/>
      <c r="DU18" s="662"/>
      <c r="DV18" s="662"/>
      <c r="DW18" s="662"/>
      <c r="DX18" s="662"/>
      <c r="DY18" s="662"/>
      <c r="DZ18" s="662"/>
      <c r="EA18" s="662"/>
      <c r="EB18" s="662"/>
      <c r="EC18" s="662"/>
      <c r="ED18" s="662"/>
      <c r="EE18" s="662"/>
      <c r="EF18" s="662"/>
      <c r="EG18" s="662"/>
      <c r="EH18" s="662"/>
      <c r="EI18" s="662"/>
      <c r="EJ18" s="662"/>
      <c r="EK18" s="662"/>
      <c r="EL18" s="662"/>
      <c r="EM18" s="662"/>
      <c r="EN18" s="662"/>
      <c r="EO18" s="662"/>
      <c r="EP18" s="662"/>
      <c r="EQ18" s="662"/>
      <c r="ER18" s="662"/>
      <c r="ES18" s="662"/>
      <c r="ET18" s="662"/>
      <c r="EU18" s="662"/>
      <c r="EV18" s="662"/>
      <c r="EW18" s="662"/>
      <c r="EX18" s="662"/>
      <c r="EY18" s="662"/>
      <c r="EZ18" s="662"/>
      <c r="FA18" s="662"/>
      <c r="FB18" s="662"/>
      <c r="FC18" s="662"/>
      <c r="FD18" s="662"/>
      <c r="FE18" s="662"/>
      <c r="FF18" s="662"/>
      <c r="FG18" s="662"/>
      <c r="FH18" s="662"/>
      <c r="FI18" s="662"/>
      <c r="FJ18" s="662"/>
      <c r="FK18" s="662"/>
      <c r="FL18" s="662"/>
      <c r="FM18" s="662"/>
      <c r="FN18" s="662"/>
      <c r="FO18" s="662"/>
      <c r="FP18" s="662"/>
      <c r="FQ18" s="662"/>
      <c r="FR18" s="662"/>
      <c r="FS18" s="662"/>
      <c r="FT18" s="662"/>
      <c r="FU18" s="662"/>
      <c r="FV18" s="662"/>
      <c r="FW18" s="662"/>
      <c r="FX18" s="662"/>
      <c r="FY18" s="662"/>
      <c r="FZ18" s="662"/>
      <c r="GA18" s="662"/>
      <c r="GB18" s="662"/>
      <c r="GC18" s="662"/>
      <c r="GD18" s="662"/>
      <c r="GE18" s="662"/>
      <c r="GF18" s="662"/>
      <c r="GG18" s="662"/>
      <c r="GH18" s="662"/>
      <c r="GI18" s="662"/>
      <c r="GJ18" s="662"/>
      <c r="GK18" s="662"/>
      <c r="GL18" s="662"/>
      <c r="GM18" s="662"/>
      <c r="GN18" s="662"/>
      <c r="GO18" s="662"/>
      <c r="GP18" s="662"/>
      <c r="GQ18" s="662"/>
      <c r="GR18" s="662"/>
      <c r="GS18" s="662"/>
      <c r="GT18" s="662"/>
      <c r="GU18" s="662"/>
      <c r="GV18" s="662"/>
      <c r="GW18" s="662"/>
      <c r="GX18" s="662"/>
      <c r="GY18" s="662"/>
      <c r="GZ18" s="662"/>
      <c r="HA18" s="662"/>
      <c r="HB18" s="662"/>
      <c r="HC18" s="662"/>
      <c r="HD18" s="662"/>
      <c r="HE18" s="662"/>
      <c r="HF18" s="662"/>
      <c r="HG18" s="662"/>
      <c r="HH18" s="662"/>
      <c r="HI18" s="662"/>
      <c r="HJ18" s="662"/>
      <c r="HK18" s="662"/>
      <c r="HL18" s="662"/>
      <c r="HM18" s="662"/>
      <c r="HN18" s="662"/>
      <c r="HO18" s="662"/>
      <c r="HP18" s="662"/>
      <c r="HQ18" s="662"/>
      <c r="HR18" s="662"/>
      <c r="HS18" s="662"/>
      <c r="HT18" s="662"/>
      <c r="HU18" s="662"/>
      <c r="HV18" s="662"/>
      <c r="HW18" s="662"/>
      <c r="HX18" s="662"/>
      <c r="HY18" s="662"/>
      <c r="HZ18" s="662"/>
      <c r="IA18" s="662"/>
      <c r="IB18" s="662"/>
      <c r="IC18" s="662"/>
      <c r="ID18" s="662"/>
      <c r="IE18" s="662"/>
      <c r="IF18" s="662"/>
      <c r="IG18" s="662"/>
      <c r="IH18" s="662"/>
      <c r="II18" s="662"/>
      <c r="IJ18" s="662"/>
      <c r="IK18" s="662"/>
      <c r="IL18" s="662"/>
      <c r="IM18" s="662"/>
      <c r="IN18" s="662"/>
      <c r="IO18" s="662"/>
      <c r="IP18" s="662"/>
      <c r="IQ18" s="662"/>
      <c r="IR18" s="662"/>
      <c r="IS18" s="662"/>
      <c r="IT18" s="662"/>
      <c r="IU18" s="662"/>
      <c r="IV18" s="662"/>
    </row>
    <row r="26" spans="1:256">
      <c r="A26" s="662"/>
      <c r="L26" s="662"/>
      <c r="M26" s="662"/>
      <c r="N26" s="662"/>
      <c r="O26" s="662"/>
      <c r="P26" s="662"/>
      <c r="Q26" s="662"/>
      <c r="R26" s="662"/>
      <c r="S26" s="662"/>
      <c r="T26" s="662"/>
      <c r="U26" s="662"/>
      <c r="V26" s="662"/>
      <c r="W26" s="662"/>
      <c r="X26" s="662"/>
      <c r="Y26" s="662"/>
      <c r="Z26" s="662"/>
      <c r="AA26" s="662"/>
      <c r="AB26" s="662"/>
      <c r="AC26" s="662"/>
      <c r="AD26" s="662"/>
      <c r="AE26" s="662"/>
      <c r="AF26" s="662"/>
      <c r="AG26" s="662"/>
      <c r="AH26" s="662"/>
      <c r="AI26" s="662"/>
      <c r="AJ26" s="662"/>
      <c r="AK26" s="662"/>
      <c r="AL26" s="662"/>
      <c r="AM26" s="662"/>
      <c r="AN26" s="662"/>
      <c r="AO26" s="662"/>
      <c r="AP26" s="662"/>
      <c r="AQ26" s="662"/>
      <c r="AR26" s="662"/>
      <c r="AS26" s="662"/>
      <c r="AT26" s="662"/>
      <c r="AU26" s="662"/>
      <c r="AV26" s="662"/>
      <c r="AW26" s="662"/>
      <c r="AX26" s="662"/>
      <c r="AY26" s="662"/>
      <c r="AZ26" s="662"/>
      <c r="BA26" s="662"/>
      <c r="BB26" s="662"/>
      <c r="BC26" s="662"/>
      <c r="BD26" s="662"/>
      <c r="BE26" s="662"/>
      <c r="BF26" s="662"/>
      <c r="BG26" s="662"/>
      <c r="BH26" s="662"/>
      <c r="BI26" s="662"/>
      <c r="BJ26" s="662"/>
      <c r="BK26" s="662"/>
      <c r="BL26" s="662"/>
      <c r="BM26" s="662"/>
      <c r="BN26" s="662"/>
      <c r="BO26" s="662"/>
      <c r="BP26" s="662"/>
      <c r="BQ26" s="662"/>
      <c r="BR26" s="662"/>
      <c r="BS26" s="662"/>
      <c r="BT26" s="662"/>
      <c r="BU26" s="662"/>
      <c r="BV26" s="662"/>
      <c r="BW26" s="662"/>
      <c r="BX26" s="662"/>
      <c r="BY26" s="662"/>
      <c r="BZ26" s="662"/>
      <c r="CA26" s="662"/>
      <c r="CB26" s="662"/>
      <c r="CC26" s="662"/>
      <c r="CD26" s="662"/>
      <c r="CE26" s="662"/>
      <c r="CF26" s="662"/>
      <c r="CG26" s="662"/>
      <c r="CH26" s="662"/>
      <c r="CI26" s="662"/>
      <c r="CJ26" s="662"/>
      <c r="CK26" s="662"/>
      <c r="CL26" s="662"/>
      <c r="CM26" s="662"/>
      <c r="CN26" s="662"/>
      <c r="CO26" s="662"/>
      <c r="CP26" s="662"/>
      <c r="CQ26" s="662"/>
      <c r="CR26" s="662"/>
      <c r="CS26" s="662"/>
      <c r="CT26" s="662"/>
      <c r="CU26" s="662"/>
      <c r="CV26" s="662"/>
      <c r="CW26" s="662"/>
      <c r="CX26" s="662"/>
      <c r="CY26" s="662"/>
      <c r="CZ26" s="662"/>
      <c r="DA26" s="662"/>
      <c r="DB26" s="662"/>
      <c r="DC26" s="662"/>
      <c r="DD26" s="662"/>
      <c r="DE26" s="662"/>
      <c r="DF26" s="662"/>
      <c r="DG26" s="662"/>
      <c r="DH26" s="662"/>
      <c r="DI26" s="662"/>
      <c r="DJ26" s="662"/>
      <c r="DK26" s="662"/>
      <c r="DL26" s="662"/>
      <c r="DM26" s="662"/>
      <c r="DN26" s="662"/>
      <c r="DO26" s="662"/>
      <c r="DP26" s="662"/>
      <c r="DQ26" s="662"/>
      <c r="DR26" s="662"/>
      <c r="DS26" s="662"/>
      <c r="DT26" s="662"/>
      <c r="DU26" s="662"/>
      <c r="DV26" s="662"/>
      <c r="DW26" s="662"/>
      <c r="DX26" s="662"/>
      <c r="DY26" s="662"/>
      <c r="DZ26" s="662"/>
      <c r="EA26" s="662"/>
      <c r="EB26" s="662"/>
      <c r="EC26" s="662"/>
      <c r="ED26" s="662"/>
      <c r="EE26" s="662"/>
      <c r="EF26" s="662"/>
      <c r="EG26" s="662"/>
      <c r="EH26" s="662"/>
      <c r="EI26" s="662"/>
      <c r="EJ26" s="662"/>
      <c r="EK26" s="662"/>
      <c r="EL26" s="662"/>
      <c r="EM26" s="662"/>
      <c r="EN26" s="662"/>
      <c r="EO26" s="662"/>
      <c r="EP26" s="662"/>
      <c r="EQ26" s="662"/>
      <c r="ER26" s="662"/>
      <c r="ES26" s="662"/>
      <c r="ET26" s="662"/>
      <c r="EU26" s="662"/>
      <c r="EV26" s="662"/>
      <c r="EW26" s="662"/>
      <c r="EX26" s="662"/>
      <c r="EY26" s="662"/>
      <c r="EZ26" s="662"/>
      <c r="FA26" s="662"/>
      <c r="FB26" s="662"/>
      <c r="FC26" s="662"/>
      <c r="FD26" s="662"/>
      <c r="FE26" s="662"/>
      <c r="FF26" s="662"/>
      <c r="FG26" s="662"/>
      <c r="FH26" s="662"/>
      <c r="FI26" s="662"/>
      <c r="FJ26" s="662"/>
      <c r="FK26" s="662"/>
      <c r="FL26" s="662"/>
      <c r="FM26" s="662"/>
      <c r="FN26" s="662"/>
      <c r="FO26" s="662"/>
      <c r="FP26" s="662"/>
      <c r="FQ26" s="662"/>
      <c r="FR26" s="662"/>
      <c r="FS26" s="662"/>
      <c r="FT26" s="662"/>
      <c r="FU26" s="662"/>
      <c r="FV26" s="662"/>
      <c r="FW26" s="662"/>
      <c r="FX26" s="662"/>
      <c r="FY26" s="662"/>
      <c r="FZ26" s="662"/>
      <c r="GA26" s="662"/>
      <c r="GB26" s="662"/>
      <c r="GC26" s="662"/>
      <c r="GD26" s="662"/>
      <c r="GE26" s="662"/>
      <c r="GF26" s="662"/>
      <c r="GG26" s="662"/>
      <c r="GH26" s="662"/>
      <c r="GI26" s="662"/>
      <c r="GJ26" s="662"/>
      <c r="GK26" s="662"/>
      <c r="GL26" s="662"/>
      <c r="GM26" s="662"/>
      <c r="GN26" s="662"/>
      <c r="GO26" s="662"/>
      <c r="GP26" s="662"/>
      <c r="GQ26" s="662"/>
      <c r="GR26" s="662"/>
      <c r="GS26" s="662"/>
      <c r="GT26" s="662"/>
      <c r="GU26" s="662"/>
      <c r="GV26" s="662"/>
      <c r="GW26" s="662"/>
      <c r="GX26" s="662"/>
      <c r="GY26" s="662"/>
      <c r="GZ26" s="662"/>
      <c r="HA26" s="662"/>
      <c r="HB26" s="662"/>
      <c r="HC26" s="662"/>
      <c r="HD26" s="662"/>
      <c r="HE26" s="662"/>
      <c r="HF26" s="662"/>
      <c r="HG26" s="662"/>
      <c r="HH26" s="662"/>
      <c r="HI26" s="662"/>
      <c r="HJ26" s="662"/>
      <c r="HK26" s="662"/>
      <c r="HL26" s="662"/>
      <c r="HM26" s="662"/>
      <c r="HN26" s="662"/>
      <c r="HO26" s="662"/>
      <c r="HP26" s="662"/>
      <c r="HQ26" s="662"/>
      <c r="HR26" s="662"/>
      <c r="HS26" s="662"/>
      <c r="HT26" s="662"/>
      <c r="HU26" s="662"/>
      <c r="HV26" s="662"/>
      <c r="HW26" s="662"/>
      <c r="HX26" s="662"/>
      <c r="HY26" s="662"/>
      <c r="HZ26" s="662"/>
      <c r="IA26" s="662"/>
      <c r="IB26" s="662"/>
      <c r="IC26" s="662"/>
      <c r="ID26" s="662"/>
      <c r="IE26" s="662"/>
      <c r="IF26" s="662"/>
      <c r="IG26" s="662"/>
      <c r="IH26" s="662"/>
      <c r="II26" s="662"/>
      <c r="IJ26" s="662"/>
      <c r="IK26" s="662"/>
      <c r="IL26" s="662"/>
      <c r="IM26" s="662"/>
      <c r="IN26" s="662"/>
      <c r="IO26" s="662"/>
      <c r="IP26" s="662"/>
      <c r="IQ26" s="662"/>
      <c r="IR26" s="662"/>
      <c r="IS26" s="662"/>
      <c r="IT26" s="662"/>
      <c r="IU26" s="662"/>
      <c r="IV26" s="662"/>
    </row>
    <row r="28" spans="1:256">
      <c r="A28" s="662"/>
      <c r="L28" s="662"/>
      <c r="M28" s="662"/>
      <c r="N28" s="662"/>
      <c r="O28" s="662"/>
      <c r="P28" s="662"/>
      <c r="Q28" s="662"/>
      <c r="R28" s="662"/>
      <c r="S28" s="662"/>
      <c r="T28" s="662"/>
      <c r="U28" s="662"/>
      <c r="V28" s="662"/>
      <c r="W28" s="662"/>
      <c r="X28" s="662"/>
      <c r="Y28" s="662"/>
      <c r="Z28" s="662"/>
      <c r="AA28" s="662"/>
      <c r="AB28" s="662"/>
      <c r="AC28" s="662"/>
      <c r="AD28" s="662"/>
      <c r="AE28" s="662"/>
      <c r="AF28" s="662"/>
      <c r="AG28" s="662"/>
      <c r="AH28" s="662"/>
      <c r="AI28" s="662"/>
      <c r="AJ28" s="662"/>
      <c r="AK28" s="662"/>
      <c r="AL28" s="662"/>
      <c r="AM28" s="662"/>
      <c r="AN28" s="662"/>
      <c r="AO28" s="662"/>
      <c r="AP28" s="662"/>
      <c r="AQ28" s="662"/>
      <c r="AR28" s="662"/>
      <c r="AS28" s="662"/>
      <c r="AT28" s="662"/>
      <c r="AU28" s="662"/>
      <c r="AV28" s="662"/>
      <c r="AW28" s="662"/>
      <c r="AX28" s="662"/>
      <c r="AY28" s="662"/>
      <c r="AZ28" s="662"/>
      <c r="BA28" s="662"/>
      <c r="BB28" s="662"/>
      <c r="BC28" s="662"/>
      <c r="BD28" s="662"/>
      <c r="BE28" s="662"/>
      <c r="BF28" s="662"/>
      <c r="BG28" s="662"/>
      <c r="BH28" s="662"/>
      <c r="BI28" s="662"/>
      <c r="BJ28" s="662"/>
      <c r="BK28" s="662"/>
      <c r="BL28" s="662"/>
      <c r="BM28" s="662"/>
      <c r="BN28" s="662"/>
      <c r="BO28" s="662"/>
      <c r="BP28" s="662"/>
      <c r="BQ28" s="662"/>
      <c r="BR28" s="662"/>
      <c r="BS28" s="662"/>
      <c r="BT28" s="662"/>
      <c r="BU28" s="662"/>
      <c r="BV28" s="662"/>
      <c r="BW28" s="662"/>
      <c r="BX28" s="662"/>
      <c r="BY28" s="662"/>
      <c r="BZ28" s="662"/>
      <c r="CA28" s="662"/>
      <c r="CB28" s="662"/>
      <c r="CC28" s="662"/>
      <c r="CD28" s="662"/>
      <c r="CE28" s="662"/>
      <c r="CF28" s="662"/>
      <c r="CG28" s="662"/>
      <c r="CH28" s="662"/>
      <c r="CI28" s="662"/>
      <c r="CJ28" s="662"/>
      <c r="CK28" s="662"/>
      <c r="CL28" s="662"/>
      <c r="CM28" s="662"/>
      <c r="CN28" s="662"/>
      <c r="CO28" s="662"/>
      <c r="CP28" s="662"/>
      <c r="CQ28" s="662"/>
      <c r="CR28" s="662"/>
      <c r="CS28" s="662"/>
      <c r="CT28" s="662"/>
      <c r="CU28" s="662"/>
      <c r="CV28" s="662"/>
      <c r="CW28" s="662"/>
      <c r="CX28" s="662"/>
      <c r="CY28" s="662"/>
      <c r="CZ28" s="662"/>
      <c r="DA28" s="662"/>
      <c r="DB28" s="662"/>
      <c r="DC28" s="662"/>
      <c r="DD28" s="662"/>
      <c r="DE28" s="662"/>
      <c r="DF28" s="662"/>
      <c r="DG28" s="662"/>
      <c r="DH28" s="662"/>
      <c r="DI28" s="662"/>
      <c r="DJ28" s="662"/>
      <c r="DK28" s="662"/>
      <c r="DL28" s="662"/>
      <c r="DM28" s="662"/>
      <c r="DN28" s="662"/>
      <c r="DO28" s="662"/>
      <c r="DP28" s="662"/>
      <c r="DQ28" s="662"/>
      <c r="DR28" s="662"/>
      <c r="DS28" s="662"/>
      <c r="DT28" s="662"/>
      <c r="DU28" s="662"/>
      <c r="DV28" s="662"/>
      <c r="DW28" s="662"/>
      <c r="DX28" s="662"/>
      <c r="DY28" s="662"/>
      <c r="DZ28" s="662"/>
      <c r="EA28" s="662"/>
      <c r="EB28" s="662"/>
      <c r="EC28" s="662"/>
      <c r="ED28" s="662"/>
      <c r="EE28" s="662"/>
      <c r="EF28" s="662"/>
      <c r="EG28" s="662"/>
      <c r="EH28" s="662"/>
      <c r="EI28" s="662"/>
      <c r="EJ28" s="662"/>
      <c r="EK28" s="662"/>
      <c r="EL28" s="662"/>
      <c r="EM28" s="662"/>
      <c r="EN28" s="662"/>
      <c r="EO28" s="662"/>
      <c r="EP28" s="662"/>
      <c r="EQ28" s="662"/>
      <c r="ER28" s="662"/>
      <c r="ES28" s="662"/>
      <c r="ET28" s="662"/>
      <c r="EU28" s="662"/>
      <c r="EV28" s="662"/>
      <c r="EW28" s="662"/>
      <c r="EX28" s="662"/>
      <c r="EY28" s="662"/>
      <c r="EZ28" s="662"/>
      <c r="FA28" s="662"/>
      <c r="FB28" s="662"/>
      <c r="FC28" s="662"/>
      <c r="FD28" s="662"/>
      <c r="FE28" s="662"/>
      <c r="FF28" s="662"/>
      <c r="FG28" s="662"/>
      <c r="FH28" s="662"/>
      <c r="FI28" s="662"/>
      <c r="FJ28" s="662"/>
      <c r="FK28" s="662"/>
      <c r="FL28" s="662"/>
      <c r="FM28" s="662"/>
      <c r="FN28" s="662"/>
      <c r="FO28" s="662"/>
      <c r="FP28" s="662"/>
      <c r="FQ28" s="662"/>
      <c r="FR28" s="662"/>
      <c r="FS28" s="662"/>
      <c r="FT28" s="662"/>
      <c r="FU28" s="662"/>
      <c r="FV28" s="662"/>
      <c r="FW28" s="662"/>
      <c r="FX28" s="662"/>
      <c r="FY28" s="662"/>
      <c r="FZ28" s="662"/>
      <c r="GA28" s="662"/>
      <c r="GB28" s="662"/>
      <c r="GC28" s="662"/>
      <c r="GD28" s="662"/>
      <c r="GE28" s="662"/>
      <c r="GF28" s="662"/>
      <c r="GG28" s="662"/>
      <c r="GH28" s="662"/>
      <c r="GI28" s="662"/>
      <c r="GJ28" s="662"/>
      <c r="GK28" s="662"/>
      <c r="GL28" s="662"/>
      <c r="GM28" s="662"/>
      <c r="GN28" s="662"/>
      <c r="GO28" s="662"/>
      <c r="GP28" s="662"/>
      <c r="GQ28" s="662"/>
      <c r="GR28" s="662"/>
      <c r="GS28" s="662"/>
      <c r="GT28" s="662"/>
      <c r="GU28" s="662"/>
      <c r="GV28" s="662"/>
      <c r="GW28" s="662"/>
      <c r="GX28" s="662"/>
      <c r="GY28" s="662"/>
      <c r="GZ28" s="662"/>
      <c r="HA28" s="662"/>
      <c r="HB28" s="662"/>
      <c r="HC28" s="662"/>
      <c r="HD28" s="662"/>
      <c r="HE28" s="662"/>
      <c r="HF28" s="662"/>
      <c r="HG28" s="662"/>
      <c r="HH28" s="662"/>
      <c r="HI28" s="662"/>
      <c r="HJ28" s="662"/>
      <c r="HK28" s="662"/>
      <c r="HL28" s="662"/>
      <c r="HM28" s="662"/>
      <c r="HN28" s="662"/>
      <c r="HO28" s="662"/>
      <c r="HP28" s="662"/>
      <c r="HQ28" s="662"/>
      <c r="HR28" s="662"/>
      <c r="HS28" s="662"/>
      <c r="HT28" s="662"/>
      <c r="HU28" s="662"/>
      <c r="HV28" s="662"/>
      <c r="HW28" s="662"/>
      <c r="HX28" s="662"/>
      <c r="HY28" s="662"/>
      <c r="HZ28" s="662"/>
      <c r="IA28" s="662"/>
      <c r="IB28" s="662"/>
      <c r="IC28" s="662"/>
      <c r="ID28" s="662"/>
      <c r="IE28" s="662"/>
      <c r="IF28" s="662"/>
      <c r="IG28" s="662"/>
      <c r="IH28" s="662"/>
      <c r="II28" s="662"/>
      <c r="IJ28" s="662"/>
      <c r="IK28" s="662"/>
      <c r="IL28" s="662"/>
      <c r="IM28" s="662"/>
      <c r="IN28" s="662"/>
      <c r="IO28" s="662"/>
      <c r="IP28" s="662"/>
      <c r="IQ28" s="662"/>
      <c r="IR28" s="662"/>
      <c r="IS28" s="662"/>
      <c r="IT28" s="662"/>
      <c r="IU28" s="662"/>
      <c r="IV28" s="662"/>
    </row>
    <row r="32" spans="1:256">
      <c r="A32" s="662"/>
      <c r="L32" s="662"/>
      <c r="M32" s="662"/>
      <c r="N32" s="662"/>
      <c r="O32" s="662"/>
      <c r="P32" s="662"/>
      <c r="Q32" s="662"/>
      <c r="R32" s="662"/>
      <c r="S32" s="662"/>
      <c r="T32" s="662"/>
      <c r="U32" s="662"/>
      <c r="V32" s="662"/>
      <c r="W32" s="662"/>
      <c r="X32" s="662"/>
      <c r="Y32" s="662"/>
      <c r="Z32" s="662"/>
      <c r="AA32" s="662"/>
      <c r="AB32" s="662"/>
      <c r="AC32" s="662"/>
      <c r="AD32" s="662"/>
      <c r="AE32" s="662"/>
      <c r="AF32" s="662"/>
      <c r="AG32" s="662"/>
      <c r="AH32" s="662"/>
      <c r="AI32" s="662"/>
      <c r="AJ32" s="662"/>
      <c r="AK32" s="662"/>
      <c r="AL32" s="662"/>
      <c r="AM32" s="662"/>
      <c r="AN32" s="662"/>
      <c r="AO32" s="662"/>
      <c r="AP32" s="662"/>
      <c r="AQ32" s="662"/>
      <c r="AR32" s="662"/>
      <c r="AS32" s="662"/>
      <c r="AT32" s="662"/>
      <c r="AU32" s="662"/>
      <c r="AV32" s="662"/>
      <c r="AW32" s="662"/>
      <c r="AX32" s="662"/>
      <c r="AY32" s="662"/>
      <c r="AZ32" s="662"/>
      <c r="BA32" s="662"/>
      <c r="BB32" s="662"/>
      <c r="BC32" s="662"/>
      <c r="BD32" s="662"/>
      <c r="BE32" s="662"/>
      <c r="BF32" s="662"/>
      <c r="BG32" s="662"/>
      <c r="BH32" s="662"/>
      <c r="BI32" s="662"/>
      <c r="BJ32" s="662"/>
      <c r="BK32" s="662"/>
      <c r="BL32" s="662"/>
      <c r="BM32" s="662"/>
      <c r="BN32" s="662"/>
      <c r="BO32" s="662"/>
      <c r="BP32" s="662"/>
      <c r="BQ32" s="662"/>
      <c r="BR32" s="662"/>
      <c r="BS32" s="662"/>
      <c r="BT32" s="662"/>
      <c r="BU32" s="662"/>
      <c r="BV32" s="662"/>
      <c r="BW32" s="662"/>
      <c r="BX32" s="662"/>
      <c r="BY32" s="662"/>
      <c r="BZ32" s="662"/>
      <c r="CA32" s="662"/>
      <c r="CB32" s="662"/>
      <c r="CC32" s="662"/>
      <c r="CD32" s="662"/>
      <c r="CE32" s="662"/>
      <c r="CF32" s="662"/>
      <c r="CG32" s="662"/>
      <c r="CH32" s="662"/>
      <c r="CI32" s="662"/>
      <c r="CJ32" s="662"/>
      <c r="CK32" s="662"/>
      <c r="CL32" s="662"/>
      <c r="CM32" s="662"/>
      <c r="CN32" s="662"/>
      <c r="CO32" s="662"/>
      <c r="CP32" s="662"/>
      <c r="CQ32" s="662"/>
      <c r="CR32" s="662"/>
      <c r="CS32" s="662"/>
      <c r="CT32" s="662"/>
      <c r="CU32" s="662"/>
      <c r="CV32" s="662"/>
      <c r="CW32" s="662"/>
      <c r="CX32" s="662"/>
      <c r="CY32" s="662"/>
      <c r="CZ32" s="662"/>
      <c r="DA32" s="662"/>
      <c r="DB32" s="662"/>
      <c r="DC32" s="662"/>
      <c r="DD32" s="662"/>
      <c r="DE32" s="662"/>
      <c r="DF32" s="662"/>
      <c r="DG32" s="662"/>
      <c r="DH32" s="662"/>
      <c r="DI32" s="662"/>
      <c r="DJ32" s="662"/>
      <c r="DK32" s="662"/>
      <c r="DL32" s="662"/>
      <c r="DM32" s="662"/>
      <c r="DN32" s="662"/>
      <c r="DO32" s="662"/>
      <c r="DP32" s="662"/>
      <c r="DQ32" s="662"/>
      <c r="DR32" s="662"/>
      <c r="DS32" s="662"/>
      <c r="DT32" s="662"/>
      <c r="DU32" s="662"/>
      <c r="DV32" s="662"/>
      <c r="DW32" s="662"/>
      <c r="DX32" s="662"/>
      <c r="DY32" s="662"/>
      <c r="DZ32" s="662"/>
      <c r="EA32" s="662"/>
      <c r="EB32" s="662"/>
      <c r="EC32" s="662"/>
      <c r="ED32" s="662"/>
      <c r="EE32" s="662"/>
      <c r="EF32" s="662"/>
      <c r="EG32" s="662"/>
      <c r="EH32" s="662"/>
      <c r="EI32" s="662"/>
      <c r="EJ32" s="662"/>
      <c r="EK32" s="662"/>
      <c r="EL32" s="662"/>
      <c r="EM32" s="662"/>
      <c r="EN32" s="662"/>
      <c r="EO32" s="662"/>
      <c r="EP32" s="662"/>
      <c r="EQ32" s="662"/>
      <c r="ER32" s="662"/>
      <c r="ES32" s="662"/>
      <c r="ET32" s="662"/>
      <c r="EU32" s="662"/>
      <c r="EV32" s="662"/>
      <c r="EW32" s="662"/>
      <c r="EX32" s="662"/>
      <c r="EY32" s="662"/>
      <c r="EZ32" s="662"/>
      <c r="FA32" s="662"/>
      <c r="FB32" s="662"/>
      <c r="FC32" s="662"/>
      <c r="FD32" s="662"/>
      <c r="FE32" s="662"/>
      <c r="FF32" s="662"/>
      <c r="FG32" s="662"/>
      <c r="FH32" s="662"/>
      <c r="FI32" s="662"/>
      <c r="FJ32" s="662"/>
      <c r="FK32" s="662"/>
      <c r="FL32" s="662"/>
      <c r="FM32" s="662"/>
      <c r="FN32" s="662"/>
      <c r="FO32" s="662"/>
      <c r="FP32" s="662"/>
      <c r="FQ32" s="662"/>
      <c r="FR32" s="662"/>
      <c r="FS32" s="662"/>
      <c r="FT32" s="662"/>
      <c r="FU32" s="662"/>
      <c r="FV32" s="662"/>
      <c r="FW32" s="662"/>
      <c r="FX32" s="662"/>
      <c r="FY32" s="662"/>
      <c r="FZ32" s="662"/>
      <c r="GA32" s="662"/>
      <c r="GB32" s="662"/>
      <c r="GC32" s="662"/>
      <c r="GD32" s="662"/>
      <c r="GE32" s="662"/>
      <c r="GF32" s="662"/>
      <c r="GG32" s="662"/>
      <c r="GH32" s="662"/>
      <c r="GI32" s="662"/>
      <c r="GJ32" s="662"/>
      <c r="GK32" s="662"/>
      <c r="GL32" s="662"/>
      <c r="GM32" s="662"/>
      <c r="GN32" s="662"/>
      <c r="GO32" s="662"/>
      <c r="GP32" s="662"/>
      <c r="GQ32" s="662"/>
      <c r="GR32" s="662"/>
      <c r="GS32" s="662"/>
      <c r="GT32" s="662"/>
      <c r="GU32" s="662"/>
      <c r="GV32" s="662"/>
      <c r="GW32" s="662"/>
      <c r="GX32" s="662"/>
      <c r="GY32" s="662"/>
      <c r="GZ32" s="662"/>
      <c r="HA32" s="662"/>
      <c r="HB32" s="662"/>
      <c r="HC32" s="662"/>
      <c r="HD32" s="662"/>
      <c r="HE32" s="662"/>
      <c r="HF32" s="662"/>
      <c r="HG32" s="662"/>
      <c r="HH32" s="662"/>
      <c r="HI32" s="662"/>
      <c r="HJ32" s="662"/>
      <c r="HK32" s="662"/>
      <c r="HL32" s="662"/>
      <c r="HM32" s="662"/>
      <c r="HN32" s="662"/>
      <c r="HO32" s="662"/>
      <c r="HP32" s="662"/>
      <c r="HQ32" s="662"/>
      <c r="HR32" s="662"/>
      <c r="HS32" s="662"/>
      <c r="HT32" s="662"/>
      <c r="HU32" s="662"/>
      <c r="HV32" s="662"/>
      <c r="HW32" s="662"/>
      <c r="HX32" s="662"/>
      <c r="HY32" s="662"/>
      <c r="HZ32" s="662"/>
      <c r="IA32" s="662"/>
      <c r="IB32" s="662"/>
      <c r="IC32" s="662"/>
      <c r="ID32" s="662"/>
      <c r="IE32" s="662"/>
      <c r="IF32" s="662"/>
      <c r="IG32" s="662"/>
      <c r="IH32" s="662"/>
      <c r="II32" s="662"/>
      <c r="IJ32" s="662"/>
      <c r="IK32" s="662"/>
      <c r="IL32" s="662"/>
      <c r="IM32" s="662"/>
      <c r="IN32" s="662"/>
      <c r="IO32" s="662"/>
      <c r="IP32" s="662"/>
      <c r="IQ32" s="662"/>
      <c r="IR32" s="662"/>
      <c r="IS32" s="662"/>
      <c r="IT32" s="662"/>
      <c r="IU32" s="662"/>
      <c r="IV32" s="662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71" right="0.71" top="0.75" bottom="0.75" header="0.31" footer="0.31"/>
  <pageSetup blackAndWhite="0" cellComments="none" draft="0" errors="displayed" orientation="landscape" pageOrder="downThenOver" paperSize="9" scale="100" useFirstPageNumber="0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185"/>
  <sheetViews>
    <sheetView topLeftCell="A112" workbookViewId="0" showGridLines="0" rightToLeft="1">
      <selection activeCell="E125" sqref="E125"/>
    </sheetView>
  </sheetViews>
  <sheetFormatPr defaultRowHeight="14.25"/>
  <cols>
    <col min="1" max="1" style="671" width="4.253365" customWidth="1"/>
    <col min="2" max="2" style="671" width="28.77479" customWidth="1"/>
    <col min="3" max="3" style="671" width="17.06512" customWidth="1"/>
    <col min="4" max="4" style="671" width="12.38125" customWidth="1"/>
    <col min="5" max="5" style="671" width="21.47346" customWidth="1"/>
    <col min="6" max="6" style="671" width="13.75886" customWidth="1"/>
    <col min="7" max="7" style="671" width="16.10079" customWidth="1"/>
    <col min="8" max="8" style="671" width="12.51901" customWidth="1"/>
    <col min="9" max="9" style="671" width="15.13647" customWidth="1"/>
    <col min="10" max="10" style="671" width="18.16721" customWidth="1"/>
    <col min="11" max="11" style="671" width="15.13647" customWidth="1"/>
    <col min="12" max="12" style="671" width="8.66171" customWidth="1"/>
    <col min="13" max="13" style="671" width="11.83021" customWidth="1"/>
    <col min="14" max="14" style="671" width="12.65677" customWidth="1"/>
    <col min="15" max="15" style="671" width="15.13647" customWidth="1"/>
    <col min="16" max="16" style="671" width="18.16721" customWidth="1"/>
    <col min="17" max="17" style="671" width="11.83021" customWidth="1"/>
    <col min="18" max="256" style="671"/>
  </cols>
  <sheetData>
    <row r="2" spans="1:256">
      <c r="B2" s="672" t="s">
        <v>27</v>
      </c>
      <c r="C2" s="672"/>
      <c r="D2" s="672"/>
      <c r="E2" s="672"/>
      <c r="F2" s="672"/>
      <c r="G2" s="672"/>
      <c r="H2" s="672"/>
      <c r="I2" s="672"/>
      <c r="J2" s="672"/>
      <c r="K2" s="672"/>
    </row>
    <row r="3" spans="1:256">
      <c r="B3" s="673" t="s">
        <v>28</v>
      </c>
      <c r="C3" s="673"/>
      <c r="D3" s="673"/>
      <c r="E3" s="673"/>
      <c r="F3" s="673"/>
      <c r="G3" s="673"/>
      <c r="H3" s="673"/>
      <c r="I3" s="673"/>
      <c r="J3" s="673"/>
      <c r="K3" s="673"/>
    </row>
    <row r="4" spans="1:256">
      <c r="B4" s="673" t="s">
        <v>1</v>
      </c>
      <c r="C4" s="673"/>
      <c r="D4" s="673"/>
      <c r="E4" s="673"/>
      <c r="F4" s="673"/>
      <c r="G4" s="673"/>
      <c r="H4" s="673"/>
      <c r="I4" s="673"/>
      <c r="J4" s="673"/>
      <c r="K4" s="673"/>
    </row>
    <row r="5" spans="1:256">
      <c r="B5" s="674" t="s">
        <v>29</v>
      </c>
    </row>
    <row r="6" spans="1:256">
      <c r="B6" s="675" t="s">
        <v>30</v>
      </c>
      <c r="C6" s="676">
        <v>41547</v>
      </c>
      <c r="E6" s="677" t="s">
        <v>15</v>
      </c>
    </row>
    <row r="7" spans="1:256">
      <c r="B7" s="675" t="s">
        <v>31</v>
      </c>
      <c r="C7" s="678" t="s">
        <v>32</v>
      </c>
      <c r="E7" s="677" t="s">
        <v>19</v>
      </c>
    </row>
    <row r="8" spans="1:256">
      <c r="B8" s="675" t="s">
        <v>33</v>
      </c>
      <c r="C8" s="678" t="s">
        <v>34</v>
      </c>
    </row>
    <row r="9" spans="1:256">
      <c r="B9" s="675" t="s">
        <v>35</v>
      </c>
      <c r="C9" s="678" t="s">
        <v>36</v>
      </c>
    </row>
    <row r="10" spans="1:256">
      <c r="B10" s="675" t="s">
        <v>37</v>
      </c>
      <c r="C10" s="678" t="s">
        <v>38</v>
      </c>
    </row>
    <row r="11" spans="1:256">
      <c r="C11" s="679"/>
      <c r="D11" s="679"/>
      <c r="E11" s="679"/>
      <c r="F11" s="679"/>
      <c r="G11" s="679"/>
    </row>
    <row r="12" spans="1:256">
      <c r="A12" s="680"/>
      <c r="B12" s="681" t="s">
        <v>2</v>
      </c>
      <c r="C12" s="682" t="s">
        <v>283</v>
      </c>
      <c r="D12" s="683" t="s">
        <v>285</v>
      </c>
      <c r="E12" s="684" t="s">
        <v>88</v>
      </c>
      <c r="F12" s="684" t="s">
        <v>89</v>
      </c>
      <c r="G12" s="684" t="s">
        <v>90</v>
      </c>
      <c r="H12" s="684" t="s">
        <v>40</v>
      </c>
      <c r="I12" s="680"/>
      <c r="J12" s="680"/>
      <c r="K12" s="680"/>
      <c r="L12" s="680"/>
      <c r="M12" s="680"/>
      <c r="N12" s="680"/>
      <c r="O12" s="680"/>
      <c r="P12" s="680"/>
      <c r="Q12" s="680"/>
      <c r="R12" s="680"/>
      <c r="S12" s="680"/>
      <c r="T12" s="680"/>
      <c r="U12" s="680"/>
      <c r="V12" s="680"/>
      <c r="W12" s="680"/>
      <c r="X12" s="680"/>
      <c r="Y12" s="680"/>
      <c r="Z12" s="680"/>
      <c r="AA12" s="680"/>
      <c r="AB12" s="680"/>
      <c r="AC12" s="680"/>
      <c r="AD12" s="680"/>
      <c r="AE12" s="680"/>
      <c r="AF12" s="680"/>
      <c r="AG12" s="680"/>
      <c r="AH12" s="680"/>
      <c r="AI12" s="680"/>
      <c r="AJ12" s="680"/>
      <c r="AK12" s="680"/>
      <c r="AL12" s="680"/>
      <c r="AM12" s="680"/>
      <c r="AN12" s="680"/>
      <c r="AO12" s="680"/>
      <c r="AP12" s="680"/>
      <c r="AQ12" s="680"/>
      <c r="AR12" s="680"/>
      <c r="AS12" s="680"/>
      <c r="AT12" s="680"/>
      <c r="AU12" s="680"/>
      <c r="AV12" s="680"/>
      <c r="AW12" s="680"/>
      <c r="AX12" s="680"/>
      <c r="AY12" s="680"/>
      <c r="AZ12" s="680"/>
      <c r="BA12" s="680"/>
      <c r="BB12" s="680"/>
      <c r="BC12" s="680"/>
      <c r="BD12" s="680"/>
      <c r="BE12" s="680"/>
      <c r="BF12" s="680"/>
      <c r="BG12" s="680"/>
      <c r="BH12" s="680"/>
      <c r="BI12" s="680"/>
      <c r="BJ12" s="680"/>
      <c r="BK12" s="680"/>
      <c r="BL12" s="680"/>
      <c r="BM12" s="680"/>
      <c r="BN12" s="680"/>
      <c r="BO12" s="680"/>
      <c r="BP12" s="680"/>
      <c r="BQ12" s="680"/>
      <c r="BR12" s="680"/>
      <c r="BS12" s="680"/>
      <c r="BT12" s="680"/>
      <c r="BU12" s="680"/>
      <c r="BV12" s="680"/>
      <c r="BW12" s="680"/>
      <c r="BX12" s="680"/>
      <c r="BY12" s="680"/>
      <c r="BZ12" s="680"/>
      <c r="CA12" s="680"/>
      <c r="CB12" s="680"/>
      <c r="CC12" s="680"/>
      <c r="CD12" s="680"/>
      <c r="CE12" s="680"/>
      <c r="CF12" s="680"/>
      <c r="CG12" s="680"/>
      <c r="CH12" s="680"/>
      <c r="CI12" s="680"/>
      <c r="CJ12" s="680"/>
      <c r="CK12" s="680"/>
      <c r="CL12" s="680"/>
      <c r="CM12" s="680"/>
      <c r="CN12" s="680"/>
      <c r="CO12" s="680"/>
      <c r="CP12" s="680"/>
      <c r="CQ12" s="680"/>
      <c r="CR12" s="680"/>
      <c r="CS12" s="680"/>
      <c r="CT12" s="680"/>
      <c r="CU12" s="680"/>
      <c r="CV12" s="680"/>
      <c r="CW12" s="680"/>
      <c r="CX12" s="680"/>
      <c r="CY12" s="680"/>
      <c r="CZ12" s="680"/>
      <c r="DA12" s="680"/>
      <c r="DB12" s="680"/>
      <c r="DC12" s="680"/>
      <c r="DD12" s="680"/>
      <c r="DE12" s="680"/>
      <c r="DF12" s="680"/>
      <c r="DG12" s="680"/>
      <c r="DH12" s="680"/>
      <c r="DI12" s="680"/>
      <c r="DJ12" s="680"/>
      <c r="DK12" s="680"/>
      <c r="DL12" s="680"/>
      <c r="DM12" s="680"/>
      <c r="DN12" s="680"/>
      <c r="DO12" s="680"/>
      <c r="DP12" s="680"/>
      <c r="DQ12" s="680"/>
      <c r="DR12" s="680"/>
      <c r="DS12" s="680"/>
      <c r="DT12" s="680"/>
      <c r="DU12" s="680"/>
      <c r="DV12" s="680"/>
      <c r="DW12" s="680"/>
      <c r="DX12" s="680"/>
      <c r="DY12" s="680"/>
      <c r="DZ12" s="680"/>
      <c r="EA12" s="680"/>
      <c r="EB12" s="680"/>
      <c r="EC12" s="680"/>
      <c r="ED12" s="680"/>
      <c r="EE12" s="680"/>
      <c r="EF12" s="680"/>
      <c r="EG12" s="680"/>
      <c r="EH12" s="680"/>
      <c r="EI12" s="680"/>
      <c r="EJ12" s="680"/>
      <c r="EK12" s="680"/>
      <c r="EL12" s="680"/>
      <c r="EM12" s="680"/>
      <c r="EN12" s="680"/>
      <c r="EO12" s="680"/>
      <c r="EP12" s="680"/>
      <c r="EQ12" s="680"/>
      <c r="ER12" s="680"/>
      <c r="ES12" s="680"/>
      <c r="ET12" s="680"/>
      <c r="EU12" s="680"/>
      <c r="EV12" s="680"/>
      <c r="EW12" s="680"/>
      <c r="EX12" s="680"/>
      <c r="EY12" s="680"/>
      <c r="EZ12" s="680"/>
      <c r="FA12" s="680"/>
      <c r="FB12" s="680"/>
      <c r="FC12" s="680"/>
      <c r="FD12" s="680"/>
      <c r="FE12" s="680"/>
      <c r="FF12" s="680"/>
      <c r="FG12" s="680"/>
      <c r="FH12" s="680"/>
      <c r="FI12" s="680"/>
      <c r="FJ12" s="680"/>
      <c r="FK12" s="680"/>
      <c r="FL12" s="680"/>
      <c r="FM12" s="680"/>
      <c r="FN12" s="680"/>
      <c r="FO12" s="680"/>
      <c r="FP12" s="680"/>
      <c r="FQ12" s="680"/>
      <c r="FR12" s="680"/>
      <c r="FS12" s="680"/>
      <c r="FT12" s="680"/>
      <c r="FU12" s="680"/>
      <c r="FV12" s="680"/>
      <c r="FW12" s="680"/>
      <c r="FX12" s="680"/>
      <c r="FY12" s="680"/>
      <c r="FZ12" s="680"/>
      <c r="GA12" s="680"/>
      <c r="GB12" s="680"/>
      <c r="GC12" s="680"/>
      <c r="GD12" s="680"/>
      <c r="GE12" s="680"/>
      <c r="GF12" s="680"/>
      <c r="GG12" s="680"/>
      <c r="GH12" s="680"/>
      <c r="GI12" s="680"/>
      <c r="GJ12" s="680"/>
      <c r="GK12" s="680"/>
      <c r="GL12" s="680"/>
      <c r="GM12" s="680"/>
      <c r="GN12" s="680"/>
      <c r="GO12" s="680"/>
      <c r="GP12" s="680"/>
      <c r="GQ12" s="680"/>
      <c r="GR12" s="680"/>
      <c r="GS12" s="680"/>
      <c r="GT12" s="680"/>
      <c r="GU12" s="680"/>
      <c r="GV12" s="680"/>
      <c r="GW12" s="680"/>
      <c r="GX12" s="680"/>
      <c r="GY12" s="680"/>
      <c r="GZ12" s="680"/>
      <c r="HA12" s="680"/>
      <c r="HB12" s="680"/>
      <c r="HC12" s="680"/>
      <c r="HD12" s="680"/>
      <c r="HE12" s="680"/>
      <c r="HF12" s="680"/>
      <c r="HG12" s="680"/>
      <c r="HH12" s="680"/>
      <c r="HI12" s="680"/>
      <c r="HJ12" s="680"/>
      <c r="HK12" s="680"/>
      <c r="HL12" s="680"/>
      <c r="HM12" s="680"/>
      <c r="HN12" s="680"/>
      <c r="HO12" s="680"/>
      <c r="HP12" s="680"/>
      <c r="HQ12" s="680"/>
      <c r="HR12" s="680"/>
      <c r="HS12" s="680"/>
      <c r="HT12" s="680"/>
      <c r="HU12" s="680"/>
      <c r="HV12" s="680"/>
      <c r="HW12" s="680"/>
      <c r="HX12" s="680"/>
      <c r="HY12" s="680"/>
      <c r="HZ12" s="680"/>
      <c r="IA12" s="680"/>
      <c r="IB12" s="680"/>
      <c r="IC12" s="680"/>
      <c r="ID12" s="680"/>
      <c r="IE12" s="680"/>
      <c r="IF12" s="680"/>
      <c r="IG12" s="680"/>
      <c r="IH12" s="680"/>
      <c r="II12" s="680"/>
      <c r="IJ12" s="680"/>
      <c r="IK12" s="680"/>
      <c r="IL12" s="680"/>
      <c r="IM12" s="680"/>
      <c r="IN12" s="680"/>
      <c r="IO12" s="680"/>
      <c r="IP12" s="680"/>
      <c r="IQ12" s="680"/>
      <c r="IR12" s="680"/>
      <c r="IS12" s="680"/>
      <c r="IT12" s="680"/>
      <c r="IU12" s="680"/>
      <c r="IV12" s="680"/>
    </row>
    <row r="13" spans="1:256">
      <c r="B13" s="685" t="s">
        <v>15</v>
      </c>
      <c r="C13" s="686"/>
      <c r="D13" s="686"/>
      <c r="E13" s="687"/>
      <c r="F13" s="688"/>
      <c r="G13" s="686"/>
      <c r="H13" s="686"/>
    </row>
    <row r="14" spans="1:256">
      <c r="B14" s="689" t="s">
        <v>19</v>
      </c>
      <c r="C14" s="677"/>
      <c r="D14" s="677"/>
      <c r="E14" s="690"/>
      <c r="F14" s="691"/>
      <c r="G14" s="677"/>
      <c r="H14" s="677"/>
    </row>
    <row r="15" spans="1:256">
      <c r="A15" s="677"/>
      <c r="B15" s="692" t="s">
        <v>92</v>
      </c>
      <c r="C15" s="677"/>
      <c r="E15" s="693"/>
      <c r="F15" s="694"/>
      <c r="I15" s="677"/>
      <c r="J15" s="677"/>
      <c r="K15" s="677"/>
      <c r="L15" s="677"/>
      <c r="M15" s="677"/>
      <c r="N15" s="677"/>
      <c r="O15" s="677"/>
      <c r="P15" s="677"/>
      <c r="Q15" s="677"/>
      <c r="R15" s="677"/>
      <c r="S15" s="677"/>
      <c r="T15" s="677"/>
      <c r="U15" s="677"/>
      <c r="V15" s="677"/>
      <c r="W15" s="677"/>
      <c r="X15" s="677"/>
      <c r="Y15" s="677"/>
      <c r="Z15" s="677"/>
      <c r="AA15" s="677"/>
      <c r="AB15" s="677"/>
      <c r="AC15" s="677"/>
      <c r="AD15" s="677"/>
      <c r="AE15" s="677"/>
      <c r="AF15" s="677"/>
      <c r="AG15" s="677"/>
      <c r="AH15" s="677"/>
      <c r="AI15" s="677"/>
      <c r="AJ15" s="677"/>
      <c r="AK15" s="677"/>
      <c r="AL15" s="677"/>
      <c r="AM15" s="677"/>
      <c r="AN15" s="677"/>
      <c r="AO15" s="677"/>
      <c r="AP15" s="677"/>
      <c r="AQ15" s="677"/>
      <c r="AR15" s="677"/>
      <c r="AS15" s="677"/>
      <c r="AT15" s="677"/>
      <c r="AU15" s="677"/>
      <c r="AV15" s="677"/>
      <c r="AW15" s="677"/>
      <c r="AX15" s="677"/>
      <c r="AY15" s="677"/>
      <c r="AZ15" s="677"/>
      <c r="BA15" s="677"/>
      <c r="BB15" s="677"/>
      <c r="BC15" s="677"/>
      <c r="BD15" s="677"/>
      <c r="BE15" s="677"/>
      <c r="BF15" s="677"/>
      <c r="BG15" s="677"/>
      <c r="BH15" s="677"/>
      <c r="BI15" s="677"/>
      <c r="BJ15" s="677"/>
      <c r="BK15" s="677"/>
      <c r="BL15" s="677"/>
      <c r="BM15" s="677"/>
      <c r="BN15" s="677"/>
      <c r="BO15" s="677"/>
      <c r="BP15" s="677"/>
      <c r="BQ15" s="677"/>
      <c r="BR15" s="677"/>
      <c r="BS15" s="677"/>
      <c r="BT15" s="677"/>
      <c r="BU15" s="677"/>
      <c r="BV15" s="677"/>
      <c r="BW15" s="677"/>
      <c r="BX15" s="677"/>
      <c r="BY15" s="677"/>
      <c r="BZ15" s="677"/>
      <c r="CA15" s="677"/>
      <c r="CB15" s="677"/>
      <c r="CC15" s="677"/>
      <c r="CD15" s="677"/>
      <c r="CE15" s="677"/>
      <c r="CF15" s="677"/>
      <c r="CG15" s="677"/>
      <c r="CH15" s="677"/>
      <c r="CI15" s="677"/>
      <c r="CJ15" s="677"/>
      <c r="CK15" s="677"/>
      <c r="CL15" s="677"/>
      <c r="CM15" s="677"/>
      <c r="CN15" s="677"/>
      <c r="CO15" s="677"/>
      <c r="CP15" s="677"/>
      <c r="CQ15" s="677"/>
      <c r="CR15" s="677"/>
      <c r="CS15" s="677"/>
      <c r="CT15" s="677"/>
      <c r="CU15" s="677"/>
      <c r="CV15" s="677"/>
      <c r="CW15" s="677"/>
      <c r="CX15" s="677"/>
      <c r="CY15" s="677"/>
      <c r="CZ15" s="677"/>
      <c r="DA15" s="677"/>
      <c r="DB15" s="677"/>
      <c r="DC15" s="677"/>
      <c r="DD15" s="677"/>
      <c r="DE15" s="677"/>
      <c r="DF15" s="677"/>
      <c r="DG15" s="677"/>
      <c r="DH15" s="677"/>
      <c r="DI15" s="677"/>
      <c r="DJ15" s="677"/>
      <c r="DK15" s="677"/>
      <c r="DL15" s="677"/>
      <c r="DM15" s="677"/>
      <c r="DN15" s="677"/>
      <c r="DO15" s="677"/>
      <c r="DP15" s="677"/>
      <c r="DQ15" s="677"/>
      <c r="DR15" s="677"/>
      <c r="DS15" s="677"/>
      <c r="DT15" s="677"/>
      <c r="DU15" s="677"/>
      <c r="DV15" s="677"/>
      <c r="DW15" s="677"/>
      <c r="DX15" s="677"/>
      <c r="DY15" s="677"/>
      <c r="DZ15" s="677"/>
      <c r="EA15" s="677"/>
      <c r="EB15" s="677"/>
      <c r="EC15" s="677"/>
      <c r="ED15" s="677"/>
      <c r="EE15" s="677"/>
      <c r="EF15" s="677"/>
      <c r="EG15" s="677"/>
      <c r="EH15" s="677"/>
      <c r="EI15" s="677"/>
      <c r="EJ15" s="677"/>
      <c r="EK15" s="677"/>
      <c r="EL15" s="677"/>
      <c r="EM15" s="677"/>
      <c r="EN15" s="677"/>
      <c r="EO15" s="677"/>
      <c r="EP15" s="677"/>
      <c r="EQ15" s="677"/>
      <c r="ER15" s="677"/>
      <c r="ES15" s="677"/>
      <c r="ET15" s="677"/>
      <c r="EU15" s="677"/>
      <c r="EV15" s="677"/>
      <c r="EW15" s="677"/>
      <c r="EX15" s="677"/>
      <c r="EY15" s="677"/>
      <c r="EZ15" s="677"/>
      <c r="FA15" s="677"/>
      <c r="FB15" s="677"/>
      <c r="FC15" s="677"/>
      <c r="FD15" s="677"/>
      <c r="FE15" s="677"/>
      <c r="FF15" s="677"/>
      <c r="FG15" s="677"/>
      <c r="FH15" s="677"/>
      <c r="FI15" s="677"/>
      <c r="FJ15" s="677"/>
      <c r="FK15" s="677"/>
      <c r="FL15" s="677"/>
      <c r="FM15" s="677"/>
      <c r="FN15" s="677"/>
      <c r="FO15" s="677"/>
      <c r="FP15" s="677"/>
      <c r="FQ15" s="677"/>
      <c r="FR15" s="677"/>
      <c r="FS15" s="677"/>
      <c r="FT15" s="677"/>
      <c r="FU15" s="677"/>
      <c r="FV15" s="677"/>
      <c r="FW15" s="677"/>
      <c r="FX15" s="677"/>
      <c r="FY15" s="677"/>
      <c r="FZ15" s="677"/>
      <c r="GA15" s="677"/>
      <c r="GB15" s="677"/>
      <c r="GC15" s="677"/>
      <c r="GD15" s="677"/>
      <c r="GE15" s="677"/>
      <c r="GF15" s="677"/>
      <c r="GG15" s="677"/>
      <c r="GH15" s="677"/>
      <c r="GI15" s="677"/>
      <c r="GJ15" s="677"/>
      <c r="GK15" s="677"/>
      <c r="GL15" s="677"/>
      <c r="GM15" s="677"/>
      <c r="GN15" s="677"/>
      <c r="GO15" s="677"/>
      <c r="GP15" s="677"/>
      <c r="GQ15" s="677"/>
      <c r="GR15" s="677"/>
      <c r="GS15" s="677"/>
      <c r="GT15" s="677"/>
      <c r="GU15" s="677"/>
      <c r="GV15" s="677"/>
      <c r="GW15" s="677"/>
      <c r="GX15" s="677"/>
      <c r="GY15" s="677"/>
      <c r="GZ15" s="677"/>
      <c r="HA15" s="677"/>
      <c r="HB15" s="677"/>
      <c r="HC15" s="677"/>
      <c r="HD15" s="677"/>
      <c r="HE15" s="677"/>
      <c r="HF15" s="677"/>
      <c r="HG15" s="677"/>
      <c r="HH15" s="677"/>
      <c r="HI15" s="677"/>
      <c r="HJ15" s="677"/>
      <c r="HK15" s="677"/>
      <c r="HL15" s="677"/>
      <c r="HM15" s="677"/>
      <c r="HN15" s="677"/>
      <c r="HO15" s="677"/>
      <c r="HP15" s="677"/>
      <c r="HQ15" s="677"/>
      <c r="HR15" s="677"/>
      <c r="HS15" s="677"/>
      <c r="HT15" s="677"/>
      <c r="HU15" s="677"/>
      <c r="HV15" s="677"/>
      <c r="HW15" s="677"/>
      <c r="HX15" s="677"/>
      <c r="HY15" s="677"/>
      <c r="HZ15" s="677"/>
      <c r="IA15" s="677"/>
      <c r="IB15" s="677"/>
      <c r="IC15" s="677"/>
      <c r="ID15" s="677"/>
      <c r="IE15" s="677"/>
      <c r="IF15" s="677"/>
      <c r="IG15" s="677"/>
      <c r="IH15" s="677"/>
      <c r="II15" s="677"/>
      <c r="IJ15" s="677"/>
      <c r="IK15" s="677"/>
      <c r="IL15" s="677"/>
      <c r="IM15" s="677"/>
      <c r="IN15" s="677"/>
      <c r="IO15" s="677"/>
      <c r="IP15" s="677"/>
      <c r="IQ15" s="677"/>
      <c r="IR15" s="677"/>
      <c r="IS15" s="677"/>
      <c r="IT15" s="677"/>
      <c r="IU15" s="677"/>
      <c r="IV15" s="677"/>
    </row>
    <row r="16" spans="1:256">
      <c r="B16" s="695" t="s">
        <v>284</v>
      </c>
      <c r="C16" s="677"/>
      <c r="D16" s="677"/>
      <c r="E16" s="690"/>
      <c r="F16" s="691"/>
      <c r="G16" s="677"/>
      <c r="H16" s="677"/>
    </row>
    <row r="17" spans="1:256">
      <c r="B17" s="696" t="s">
        <v>318</v>
      </c>
      <c r="C17" s="697">
        <v>10006266</v>
      </c>
      <c r="D17" s="698">
        <v>39231</v>
      </c>
      <c r="E17" s="693">
        <v>22532970.48</v>
      </c>
      <c r="F17" s="694">
        <v>-5.15</v>
      </c>
      <c r="G17" s="693">
        <v>-1160.56</v>
      </c>
      <c r="H17" s="699">
        <v>0</v>
      </c>
    </row>
    <row r="18" spans="1:256">
      <c r="B18" s="696" t="s">
        <v>318</v>
      </c>
      <c r="C18" s="697">
        <v>10006565</v>
      </c>
      <c r="D18" s="698">
        <v>39231</v>
      </c>
      <c r="E18" s="693">
        <v>5637552.68</v>
      </c>
      <c r="F18" s="694">
        <v>-5.15</v>
      </c>
      <c r="G18" s="693">
        <v>-290.36</v>
      </c>
      <c r="H18" s="699">
        <v>0</v>
      </c>
    </row>
    <row r="19" spans="1:256">
      <c r="B19" s="696" t="s">
        <v>318</v>
      </c>
      <c r="C19" s="697">
        <v>10009437</v>
      </c>
      <c r="D19" s="698">
        <v>39867</v>
      </c>
      <c r="E19" s="693">
        <v>34263384.4</v>
      </c>
      <c r="F19" s="694">
        <v>14.48</v>
      </c>
      <c r="G19" s="693">
        <v>4959.91</v>
      </c>
      <c r="H19" s="699">
        <v>0.0001</v>
      </c>
    </row>
    <row r="20" spans="1:256">
      <c r="B20" s="696" t="s">
        <v>319</v>
      </c>
      <c r="C20" s="697">
        <v>10016053</v>
      </c>
      <c r="D20" s="698">
        <v>41456</v>
      </c>
      <c r="E20" s="693">
        <v>71183547</v>
      </c>
      <c r="F20" s="694">
        <v>3.12</v>
      </c>
      <c r="G20" s="693">
        <v>2219.18</v>
      </c>
      <c r="H20" s="699">
        <v>0</v>
      </c>
    </row>
    <row r="21" spans="1:256">
      <c r="B21" s="696" t="s">
        <v>319</v>
      </c>
      <c r="C21" s="697">
        <v>10016054</v>
      </c>
      <c r="D21" s="698">
        <v>41456</v>
      </c>
      <c r="E21" s="693">
        <v>71183547</v>
      </c>
      <c r="F21" s="694">
        <v>3.12</v>
      </c>
      <c r="G21" s="693">
        <v>2219.18</v>
      </c>
      <c r="H21" s="699">
        <v>0</v>
      </c>
    </row>
    <row r="22" spans="1:256">
      <c r="B22" s="696" t="s">
        <v>319</v>
      </c>
      <c r="C22" s="697">
        <v>10016055</v>
      </c>
      <c r="D22" s="698">
        <v>41456</v>
      </c>
      <c r="E22" s="693">
        <v>71181597.3</v>
      </c>
      <c r="F22" s="694">
        <v>3.11</v>
      </c>
      <c r="G22" s="693">
        <v>2217.23</v>
      </c>
      <c r="H22" s="699">
        <v>0</v>
      </c>
    </row>
    <row r="23" spans="1:256">
      <c r="B23" s="696" t="s">
        <v>319</v>
      </c>
      <c r="C23" s="697">
        <v>10016056</v>
      </c>
      <c r="D23" s="698">
        <v>41456</v>
      </c>
      <c r="E23" s="693">
        <v>142367094</v>
      </c>
      <c r="F23" s="694">
        <v>3.12</v>
      </c>
      <c r="G23" s="693">
        <v>4438.36</v>
      </c>
      <c r="H23" s="699">
        <v>0.0001</v>
      </c>
    </row>
    <row r="24" spans="1:256">
      <c r="B24" s="696" t="s">
        <v>319</v>
      </c>
      <c r="C24" s="697">
        <v>10016057</v>
      </c>
      <c r="D24" s="698">
        <v>41456</v>
      </c>
      <c r="E24" s="693">
        <v>686883599.34</v>
      </c>
      <c r="F24" s="694">
        <v>3.11</v>
      </c>
      <c r="G24" s="693">
        <v>21377.48</v>
      </c>
      <c r="H24" s="699">
        <v>0.0004</v>
      </c>
    </row>
    <row r="25" spans="1:256">
      <c r="B25" s="696" t="s">
        <v>319</v>
      </c>
      <c r="C25" s="697">
        <v>10016071</v>
      </c>
      <c r="D25" s="698">
        <v>41463</v>
      </c>
      <c r="E25" s="693">
        <v>285981996</v>
      </c>
      <c r="F25" s="694">
        <v>3.53</v>
      </c>
      <c r="G25" s="693">
        <v>10084.41</v>
      </c>
      <c r="H25" s="699">
        <v>0.0002</v>
      </c>
    </row>
    <row r="26" spans="1:256">
      <c r="B26" s="696" t="s">
        <v>319</v>
      </c>
      <c r="C26" s="697">
        <v>10016076</v>
      </c>
      <c r="D26" s="698">
        <v>41463</v>
      </c>
      <c r="E26" s="693">
        <v>282422623.68</v>
      </c>
      <c r="F26" s="694">
        <v>3.53</v>
      </c>
      <c r="G26" s="693">
        <v>9973.75</v>
      </c>
      <c r="H26" s="699">
        <v>0.0002</v>
      </c>
    </row>
    <row r="27" spans="1:256">
      <c r="B27" s="696" t="s">
        <v>319</v>
      </c>
      <c r="C27" s="697">
        <v>10016078</v>
      </c>
      <c r="D27" s="698">
        <v>41463</v>
      </c>
      <c r="E27" s="693">
        <v>150148736.64</v>
      </c>
      <c r="F27" s="694">
        <v>3.53</v>
      </c>
      <c r="G27" s="693">
        <v>5302.5</v>
      </c>
      <c r="H27" s="699">
        <v>0.0001</v>
      </c>
    </row>
    <row r="28" spans="1:256">
      <c r="B28" s="696" t="s">
        <v>319</v>
      </c>
      <c r="C28" s="697">
        <v>10016101</v>
      </c>
      <c r="D28" s="698">
        <v>41472</v>
      </c>
      <c r="E28" s="693">
        <v>90723830.34</v>
      </c>
      <c r="F28" s="694">
        <v>1.15</v>
      </c>
      <c r="G28" s="693">
        <v>1039.03</v>
      </c>
      <c r="H28" s="699">
        <v>0</v>
      </c>
    </row>
    <row r="29" spans="1:256">
      <c r="B29" s="696" t="s">
        <v>319</v>
      </c>
      <c r="C29" s="697">
        <v>10016102</v>
      </c>
      <c r="D29" s="698">
        <v>41472</v>
      </c>
      <c r="E29" s="693">
        <v>104903608.5</v>
      </c>
      <c r="F29" s="694">
        <v>1.35</v>
      </c>
      <c r="G29" s="693">
        <v>1421.04</v>
      </c>
      <c r="H29" s="699">
        <v>0</v>
      </c>
    </row>
    <row r="30" spans="1:256">
      <c r="B30" s="696" t="s">
        <v>319</v>
      </c>
      <c r="C30" s="697">
        <v>10016103</v>
      </c>
      <c r="D30" s="698">
        <v>41472</v>
      </c>
      <c r="E30" s="693">
        <v>286336841.4</v>
      </c>
      <c r="F30" s="694">
        <v>1.22</v>
      </c>
      <c r="G30" s="693">
        <v>3484.69</v>
      </c>
      <c r="H30" s="699">
        <v>0.0001</v>
      </c>
    </row>
    <row r="31" spans="1:256">
      <c r="B31" s="696" t="s">
        <v>319</v>
      </c>
      <c r="C31" s="697">
        <v>10016104</v>
      </c>
      <c r="D31" s="698">
        <v>41472</v>
      </c>
      <c r="E31" s="693">
        <v>87353871.38</v>
      </c>
      <c r="F31" s="694">
        <v>1.28</v>
      </c>
      <c r="G31" s="693">
        <v>1118.43</v>
      </c>
      <c r="H31" s="699">
        <v>0</v>
      </c>
    </row>
    <row r="32" spans="1:256">
      <c r="B32" s="696" t="s">
        <v>319</v>
      </c>
      <c r="C32" s="697">
        <v>10016105</v>
      </c>
      <c r="D32" s="698">
        <v>41472</v>
      </c>
      <c r="E32" s="693">
        <v>69935739</v>
      </c>
      <c r="F32" s="694">
        <v>1.35</v>
      </c>
      <c r="G32" s="693">
        <v>947.36</v>
      </c>
      <c r="H32" s="699">
        <v>0</v>
      </c>
    </row>
    <row r="33" spans="1:256">
      <c r="B33" s="696" t="s">
        <v>319</v>
      </c>
      <c r="C33" s="697">
        <v>10016135</v>
      </c>
      <c r="D33" s="698">
        <v>41478</v>
      </c>
      <c r="E33" s="693">
        <v>114920192.25</v>
      </c>
      <c r="F33" s="694">
        <v>-1.29</v>
      </c>
      <c r="G33" s="693">
        <v>-1479.8</v>
      </c>
      <c r="H33" s="699">
        <v>0</v>
      </c>
    </row>
    <row r="34" spans="1:256">
      <c r="B34" s="696" t="s">
        <v>319</v>
      </c>
      <c r="C34" s="697">
        <v>10016137</v>
      </c>
      <c r="D34" s="698">
        <v>41478</v>
      </c>
      <c r="E34" s="693">
        <v>160884857.18</v>
      </c>
      <c r="F34" s="694">
        <v>-1.29</v>
      </c>
      <c r="G34" s="693">
        <v>-2075.13</v>
      </c>
      <c r="H34" s="699">
        <v>0</v>
      </c>
    </row>
    <row r="35" spans="1:256">
      <c r="B35" s="696" t="s">
        <v>319</v>
      </c>
      <c r="C35" s="697">
        <v>10016147</v>
      </c>
      <c r="D35" s="698">
        <v>41479</v>
      </c>
      <c r="E35" s="693">
        <v>122220356.48</v>
      </c>
      <c r="F35" s="694">
        <v>1.2</v>
      </c>
      <c r="G35" s="693">
        <v>1461.43</v>
      </c>
      <c r="H35" s="699">
        <v>0</v>
      </c>
    </row>
    <row r="36" spans="1:256">
      <c r="B36" s="696" t="s">
        <v>319</v>
      </c>
      <c r="C36" s="697">
        <v>10016150</v>
      </c>
      <c r="D36" s="698">
        <v>41480</v>
      </c>
      <c r="E36" s="693">
        <v>70089765.3</v>
      </c>
      <c r="F36" s="694">
        <v>1.55</v>
      </c>
      <c r="G36" s="693">
        <v>1082.98</v>
      </c>
      <c r="H36" s="699">
        <v>0</v>
      </c>
    </row>
    <row r="37" spans="1:256">
      <c r="B37" s="696" t="s">
        <v>319</v>
      </c>
      <c r="C37" s="697">
        <v>10016151</v>
      </c>
      <c r="D37" s="698">
        <v>41480</v>
      </c>
      <c r="E37" s="693">
        <v>70148256.3</v>
      </c>
      <c r="F37" s="694">
        <v>1.63</v>
      </c>
      <c r="G37" s="693">
        <v>1141.43</v>
      </c>
      <c r="H37" s="699">
        <v>0</v>
      </c>
    </row>
    <row r="38" spans="1:256">
      <c r="B38" s="696" t="s">
        <v>319</v>
      </c>
      <c r="C38" s="697">
        <v>10016153</v>
      </c>
      <c r="D38" s="698">
        <v>41480</v>
      </c>
      <c r="E38" s="693">
        <v>314262443.24</v>
      </c>
      <c r="F38" s="694">
        <v>1.74</v>
      </c>
      <c r="G38" s="693">
        <v>5456.61</v>
      </c>
      <c r="H38" s="699">
        <v>0.0001</v>
      </c>
    </row>
    <row r="39" spans="1:256">
      <c r="B39" s="696" t="s">
        <v>319</v>
      </c>
      <c r="C39" s="697">
        <v>10016155</v>
      </c>
      <c r="D39" s="698">
        <v>41480</v>
      </c>
      <c r="E39" s="693">
        <v>554848940.49</v>
      </c>
      <c r="F39" s="694">
        <v>1.75</v>
      </c>
      <c r="G39" s="693">
        <v>9694.46</v>
      </c>
      <c r="H39" s="699">
        <v>0.0002</v>
      </c>
    </row>
    <row r="40" spans="1:256">
      <c r="B40" s="696" t="s">
        <v>319</v>
      </c>
      <c r="C40" s="697">
        <v>10016170</v>
      </c>
      <c r="D40" s="698">
        <v>41485</v>
      </c>
      <c r="E40" s="693">
        <v>352141653.53</v>
      </c>
      <c r="F40" s="694">
        <v>1.03</v>
      </c>
      <c r="G40" s="693">
        <v>3636.36</v>
      </c>
      <c r="H40" s="699">
        <v>0.0001</v>
      </c>
    </row>
    <row r="41" spans="1:256">
      <c r="B41" s="696" t="s">
        <v>319</v>
      </c>
      <c r="C41" s="697">
        <v>10016171</v>
      </c>
      <c r="D41" s="698">
        <v>41485</v>
      </c>
      <c r="E41" s="693">
        <v>1008176709.53</v>
      </c>
      <c r="F41" s="694">
        <v>1.09</v>
      </c>
      <c r="G41" s="693">
        <v>10968</v>
      </c>
      <c r="H41" s="699">
        <v>0.0002</v>
      </c>
    </row>
    <row r="42" spans="1:256">
      <c r="B42" s="696" t="s">
        <v>319</v>
      </c>
      <c r="C42" s="697">
        <v>10016172</v>
      </c>
      <c r="D42" s="698">
        <v>41485</v>
      </c>
      <c r="E42" s="693">
        <v>174717491.25</v>
      </c>
      <c r="F42" s="694">
        <v>1.25</v>
      </c>
      <c r="G42" s="693">
        <v>2189.78</v>
      </c>
      <c r="H42" s="699">
        <v>0</v>
      </c>
    </row>
    <row r="43" spans="1:256">
      <c r="B43" s="696" t="s">
        <v>319</v>
      </c>
      <c r="C43" s="697">
        <v>10016175</v>
      </c>
      <c r="D43" s="698">
        <v>41485</v>
      </c>
      <c r="E43" s="693">
        <v>163877061.77</v>
      </c>
      <c r="F43" s="694">
        <v>1.04</v>
      </c>
      <c r="G43" s="693">
        <v>1701.32</v>
      </c>
      <c r="H43" s="699">
        <v>0</v>
      </c>
    </row>
    <row r="44" spans="1:256">
      <c r="B44" s="696" t="s">
        <v>319</v>
      </c>
      <c r="C44" s="697">
        <v>10016205</v>
      </c>
      <c r="D44" s="698">
        <v>41493</v>
      </c>
      <c r="E44" s="693">
        <v>62413991.37</v>
      </c>
      <c r="F44" s="694">
        <v>0.47</v>
      </c>
      <c r="G44" s="693">
        <v>295.11</v>
      </c>
      <c r="H44" s="699">
        <v>0</v>
      </c>
    </row>
    <row r="45" spans="1:256">
      <c r="B45" s="696" t="s">
        <v>319</v>
      </c>
      <c r="C45" s="697">
        <v>10016207</v>
      </c>
      <c r="D45" s="698">
        <v>41493</v>
      </c>
      <c r="E45" s="693">
        <v>156034978.43</v>
      </c>
      <c r="F45" s="694">
        <v>0.47</v>
      </c>
      <c r="G45" s="693">
        <v>737.78</v>
      </c>
      <c r="H45" s="699">
        <v>0</v>
      </c>
    </row>
    <row r="46" spans="1:256">
      <c r="B46" s="696" t="s">
        <v>319</v>
      </c>
      <c r="C46" s="697">
        <v>10016211</v>
      </c>
      <c r="D46" s="698">
        <v>41494</v>
      </c>
      <c r="E46" s="693">
        <v>93589401.92</v>
      </c>
      <c r="F46" s="694">
        <v>0.44</v>
      </c>
      <c r="G46" s="693">
        <v>411.12</v>
      </c>
      <c r="H46" s="699">
        <v>0</v>
      </c>
    </row>
    <row r="47" spans="1:256">
      <c r="B47" s="696" t="s">
        <v>319</v>
      </c>
      <c r="C47" s="697">
        <v>10016213</v>
      </c>
      <c r="D47" s="698">
        <v>41494</v>
      </c>
      <c r="E47" s="693">
        <v>147771662.4</v>
      </c>
      <c r="F47" s="694">
        <v>-0.87</v>
      </c>
      <c r="G47" s="693">
        <v>-1284.12</v>
      </c>
      <c r="H47" s="699">
        <v>0</v>
      </c>
    </row>
    <row r="48" spans="1:256">
      <c r="B48" s="696" t="s">
        <v>319</v>
      </c>
      <c r="C48" s="697">
        <v>10016223</v>
      </c>
      <c r="D48" s="698">
        <v>41498</v>
      </c>
      <c r="E48" s="693">
        <v>48387264.66</v>
      </c>
      <c r="F48" s="694">
        <v>0.14</v>
      </c>
      <c r="G48" s="693">
        <v>66.66</v>
      </c>
      <c r="H48" s="699">
        <v>0</v>
      </c>
    </row>
    <row r="49" spans="1:256">
      <c r="B49" s="696" t="s">
        <v>319</v>
      </c>
      <c r="C49" s="697">
        <v>10016225</v>
      </c>
      <c r="D49" s="698">
        <v>41498</v>
      </c>
      <c r="E49" s="693">
        <v>138272724</v>
      </c>
      <c r="F49" s="694">
        <v>0.15</v>
      </c>
      <c r="G49" s="693">
        <v>213.82</v>
      </c>
      <c r="H49" s="699">
        <v>0</v>
      </c>
    </row>
    <row r="50" spans="1:256">
      <c r="B50" s="696" t="s">
        <v>319</v>
      </c>
      <c r="C50" s="697">
        <v>10016237</v>
      </c>
      <c r="D50" s="698">
        <v>41500</v>
      </c>
      <c r="E50" s="693">
        <v>384142567.05</v>
      </c>
      <c r="F50" s="694">
        <v>1.15</v>
      </c>
      <c r="G50" s="693">
        <v>4428.02</v>
      </c>
      <c r="H50" s="699">
        <v>0.0001</v>
      </c>
    </row>
    <row r="51" spans="1:256">
      <c r="B51" s="696" t="s">
        <v>319</v>
      </c>
      <c r="C51" s="697">
        <v>10016239</v>
      </c>
      <c r="D51" s="698">
        <v>41500</v>
      </c>
      <c r="E51" s="693">
        <v>55844087.28</v>
      </c>
      <c r="F51" s="694">
        <v>1.1</v>
      </c>
      <c r="G51" s="693">
        <v>611.78</v>
      </c>
      <c r="H51" s="699">
        <v>0</v>
      </c>
    </row>
    <row r="52" spans="1:256">
      <c r="B52" s="696" t="s">
        <v>319</v>
      </c>
      <c r="C52" s="697">
        <v>10016241</v>
      </c>
      <c r="D52" s="698">
        <v>41501</v>
      </c>
      <c r="E52" s="693">
        <v>298200132.25</v>
      </c>
      <c r="F52" s="694">
        <v>1.02</v>
      </c>
      <c r="G52" s="693">
        <v>3028.48</v>
      </c>
      <c r="H52" s="699">
        <v>0.0001</v>
      </c>
    </row>
    <row r="53" spans="1:256">
      <c r="B53" s="696" t="s">
        <v>319</v>
      </c>
      <c r="C53" s="697">
        <v>10016243</v>
      </c>
      <c r="D53" s="698">
        <v>41501</v>
      </c>
      <c r="E53" s="693">
        <v>121899630.83</v>
      </c>
      <c r="F53" s="694">
        <v>0.88</v>
      </c>
      <c r="G53" s="693">
        <v>1069.39</v>
      </c>
      <c r="H53" s="699">
        <v>0</v>
      </c>
    </row>
    <row r="54" spans="1:256">
      <c r="B54" s="696" t="s">
        <v>319</v>
      </c>
      <c r="C54" s="697">
        <v>10016258</v>
      </c>
      <c r="D54" s="698">
        <v>41507</v>
      </c>
      <c r="E54" s="693">
        <v>139426946.4</v>
      </c>
      <c r="F54" s="694">
        <v>0.97</v>
      </c>
      <c r="G54" s="693">
        <v>1346.44</v>
      </c>
      <c r="H54" s="699">
        <v>0</v>
      </c>
    </row>
    <row r="55" spans="1:256">
      <c r="B55" s="696" t="s">
        <v>319</v>
      </c>
      <c r="C55" s="697">
        <v>10016266</v>
      </c>
      <c r="D55" s="698">
        <v>41508</v>
      </c>
      <c r="E55" s="693">
        <v>209851085.25</v>
      </c>
      <c r="F55" s="694">
        <v>1.29</v>
      </c>
      <c r="G55" s="693">
        <v>2712.17</v>
      </c>
      <c r="H55" s="699">
        <v>0.0001</v>
      </c>
    </row>
    <row r="56" spans="1:256">
      <c r="B56" s="696" t="s">
        <v>319</v>
      </c>
      <c r="C56" s="697">
        <v>10016293</v>
      </c>
      <c r="D56" s="698">
        <v>41514</v>
      </c>
      <c r="E56" s="693">
        <v>167217482.78</v>
      </c>
      <c r="F56" s="694">
        <v>2.47</v>
      </c>
      <c r="G56" s="693">
        <v>4126.8</v>
      </c>
      <c r="H56" s="699">
        <v>0.0001</v>
      </c>
    </row>
    <row r="57" spans="1:256">
      <c r="B57" s="696" t="s">
        <v>319</v>
      </c>
      <c r="C57" s="697">
        <v>10016295</v>
      </c>
      <c r="D57" s="698">
        <v>41514</v>
      </c>
      <c r="E57" s="693">
        <v>60792718.34</v>
      </c>
      <c r="F57" s="694">
        <v>3.45</v>
      </c>
      <c r="G57" s="693">
        <v>2098.82</v>
      </c>
      <c r="H57" s="699">
        <v>0</v>
      </c>
    </row>
    <row r="58" spans="1:256">
      <c r="B58" s="696" t="s">
        <v>319</v>
      </c>
      <c r="C58" s="697">
        <v>10016297</v>
      </c>
      <c r="D58" s="698">
        <v>41514</v>
      </c>
      <c r="E58" s="693">
        <v>393664901.85</v>
      </c>
      <c r="F58" s="694">
        <v>3.53</v>
      </c>
      <c r="G58" s="693">
        <v>13880.36</v>
      </c>
      <c r="H58" s="699">
        <v>0.0003</v>
      </c>
    </row>
    <row r="59" spans="1:256">
      <c r="B59" s="696" t="s">
        <v>319</v>
      </c>
      <c r="C59" s="697">
        <v>10016310</v>
      </c>
      <c r="D59" s="698">
        <v>41519</v>
      </c>
      <c r="E59" s="693">
        <v>91745278.17</v>
      </c>
      <c r="F59" s="694">
        <v>2.15</v>
      </c>
      <c r="G59" s="693">
        <v>1968.94</v>
      </c>
      <c r="H59" s="699">
        <v>0</v>
      </c>
    </row>
    <row r="60" spans="1:256">
      <c r="B60" s="696" t="s">
        <v>319</v>
      </c>
      <c r="C60" s="697">
        <v>10016312</v>
      </c>
      <c r="D60" s="698">
        <v>41519</v>
      </c>
      <c r="E60" s="693">
        <v>70598637</v>
      </c>
      <c r="F60" s="694">
        <v>2.18</v>
      </c>
      <c r="G60" s="693">
        <v>1539.87</v>
      </c>
      <c r="H60" s="699">
        <v>0</v>
      </c>
    </row>
    <row r="61" spans="1:256">
      <c r="B61" s="696" t="s">
        <v>319</v>
      </c>
      <c r="C61" s="697">
        <v>10016323</v>
      </c>
      <c r="D61" s="698">
        <v>41520</v>
      </c>
      <c r="E61" s="693">
        <v>213035920.2</v>
      </c>
      <c r="F61" s="694">
        <v>2.74</v>
      </c>
      <c r="G61" s="693">
        <v>5831.54</v>
      </c>
      <c r="H61" s="699">
        <v>0.0001</v>
      </c>
    </row>
    <row r="62" spans="1:256">
      <c r="B62" s="696" t="s">
        <v>319</v>
      </c>
      <c r="C62" s="697">
        <v>10016336</v>
      </c>
      <c r="D62" s="698">
        <v>41526</v>
      </c>
      <c r="E62" s="693">
        <v>126208955.25</v>
      </c>
      <c r="F62" s="694">
        <v>0.29</v>
      </c>
      <c r="G62" s="693">
        <v>367.41</v>
      </c>
      <c r="H62" s="699">
        <v>0</v>
      </c>
    </row>
    <row r="63" spans="1:256">
      <c r="B63" s="696" t="s">
        <v>319</v>
      </c>
      <c r="C63" s="697">
        <v>10016338</v>
      </c>
      <c r="D63" s="698">
        <v>41526</v>
      </c>
      <c r="E63" s="693">
        <v>35385105.3</v>
      </c>
      <c r="F63" s="694">
        <v>2.4</v>
      </c>
      <c r="G63" s="693">
        <v>850.57</v>
      </c>
      <c r="H63" s="699">
        <v>0</v>
      </c>
    </row>
    <row r="64" spans="1:256">
      <c r="B64" s="696" t="s">
        <v>319</v>
      </c>
      <c r="C64" s="697">
        <v>10016361</v>
      </c>
      <c r="D64" s="698">
        <v>41529</v>
      </c>
      <c r="E64" s="693">
        <v>462064667.19</v>
      </c>
      <c r="F64" s="694">
        <v>0.59</v>
      </c>
      <c r="G64" s="693">
        <v>2717.27</v>
      </c>
      <c r="H64" s="699">
        <v>0.0001</v>
      </c>
    </row>
    <row r="65" spans="1:256">
      <c r="B65" s="696" t="s">
        <v>319</v>
      </c>
      <c r="C65" s="697">
        <v>10016363</v>
      </c>
      <c r="D65" s="698">
        <v>41529</v>
      </c>
      <c r="E65" s="693">
        <v>277442310</v>
      </c>
      <c r="F65" s="694">
        <v>0.41</v>
      </c>
      <c r="G65" s="693">
        <v>1144.17</v>
      </c>
      <c r="H65" s="699">
        <v>0</v>
      </c>
    </row>
    <row r="66" spans="1:256">
      <c r="B66" s="696" t="s">
        <v>319</v>
      </c>
      <c r="C66" s="697">
        <v>10016365</v>
      </c>
      <c r="D66" s="698">
        <v>41529</v>
      </c>
      <c r="E66" s="693">
        <v>666816117.12</v>
      </c>
      <c r="F66" s="694">
        <v>0.55</v>
      </c>
      <c r="G66" s="693">
        <v>3698.55</v>
      </c>
      <c r="H66" s="699">
        <v>0.0001</v>
      </c>
    </row>
    <row r="67" spans="1:256">
      <c r="B67" s="696" t="s">
        <v>319</v>
      </c>
      <c r="C67" s="697">
        <v>10016377</v>
      </c>
      <c r="D67" s="698">
        <v>41533</v>
      </c>
      <c r="E67" s="693">
        <v>314073663.54</v>
      </c>
      <c r="F67" s="694">
        <v>-0.07</v>
      </c>
      <c r="G67" s="693">
        <v>-224.51</v>
      </c>
      <c r="H67" s="699">
        <v>0</v>
      </c>
    </row>
    <row r="68" spans="1:256">
      <c r="B68" s="696" t="s">
        <v>319</v>
      </c>
      <c r="C68" s="697">
        <v>10016378</v>
      </c>
      <c r="D68" s="698">
        <v>41533</v>
      </c>
      <c r="E68" s="693">
        <v>120865802.4</v>
      </c>
      <c r="F68" s="694">
        <v>-0.02</v>
      </c>
      <c r="G68" s="693">
        <v>-18.26</v>
      </c>
      <c r="H68" s="699">
        <v>0</v>
      </c>
    </row>
    <row r="69" spans="1:256">
      <c r="B69" s="696" t="s">
        <v>319</v>
      </c>
      <c r="C69" s="697">
        <v>10016380</v>
      </c>
      <c r="D69" s="698">
        <v>41533</v>
      </c>
      <c r="E69" s="693">
        <v>138348762.3</v>
      </c>
      <c r="F69" s="694">
        <v>-1.08</v>
      </c>
      <c r="G69" s="693">
        <v>-1492.7</v>
      </c>
      <c r="H69" s="699">
        <v>0</v>
      </c>
    </row>
    <row r="70" spans="1:256">
      <c r="B70" s="696" t="s">
        <v>319</v>
      </c>
      <c r="C70" s="697">
        <v>10016385</v>
      </c>
      <c r="D70" s="698">
        <v>41533</v>
      </c>
      <c r="E70" s="693">
        <v>138296120.4</v>
      </c>
      <c r="F70" s="694">
        <v>-1.12</v>
      </c>
      <c r="G70" s="693">
        <v>-1545.23</v>
      </c>
      <c r="H70" s="699">
        <v>0</v>
      </c>
    </row>
    <row r="71" spans="1:256">
      <c r="B71" s="696" t="s">
        <v>319</v>
      </c>
      <c r="C71" s="697">
        <v>10016386</v>
      </c>
      <c r="D71" s="698">
        <v>41533</v>
      </c>
      <c r="E71" s="693">
        <v>138451121.55</v>
      </c>
      <c r="F71" s="694">
        <v>-1</v>
      </c>
      <c r="G71" s="693">
        <v>-1390.57</v>
      </c>
      <c r="H71" s="699">
        <v>0</v>
      </c>
    </row>
    <row r="72" spans="1:256">
      <c r="B72" s="696" t="s">
        <v>319</v>
      </c>
      <c r="C72" s="697">
        <v>10016387</v>
      </c>
      <c r="D72" s="698">
        <v>41534</v>
      </c>
      <c r="E72" s="693">
        <v>69146597.93</v>
      </c>
      <c r="F72" s="694">
        <v>-1.12</v>
      </c>
      <c r="G72" s="693">
        <v>-774.07</v>
      </c>
      <c r="H72" s="699">
        <v>0</v>
      </c>
    </row>
    <row r="73" spans="1:256">
      <c r="B73" s="696" t="s">
        <v>319</v>
      </c>
      <c r="C73" s="697">
        <v>10016394</v>
      </c>
      <c r="D73" s="698">
        <v>41534</v>
      </c>
      <c r="E73" s="693">
        <v>207245311.2</v>
      </c>
      <c r="F73" s="694">
        <v>0.01</v>
      </c>
      <c r="G73" s="693">
        <v>19.44</v>
      </c>
      <c r="H73" s="699">
        <v>0</v>
      </c>
    </row>
    <row r="74" spans="1:256">
      <c r="B74" s="696" t="s">
        <v>319</v>
      </c>
      <c r="C74" s="697">
        <v>10016399</v>
      </c>
      <c r="D74" s="698">
        <v>41534</v>
      </c>
      <c r="E74" s="693">
        <v>79524753.54</v>
      </c>
      <c r="F74" s="694">
        <v>0.1</v>
      </c>
      <c r="G74" s="693">
        <v>83.34</v>
      </c>
      <c r="H74" s="699">
        <v>0</v>
      </c>
    </row>
    <row r="75" spans="1:256">
      <c r="B75" s="696" t="s">
        <v>319</v>
      </c>
      <c r="C75" s="697">
        <v>10016400</v>
      </c>
      <c r="D75" s="698">
        <v>41534</v>
      </c>
      <c r="E75" s="693">
        <v>69153909.3</v>
      </c>
      <c r="F75" s="694">
        <v>0.11</v>
      </c>
      <c r="G75" s="693">
        <v>74.42</v>
      </c>
      <c r="H75" s="699">
        <v>0</v>
      </c>
    </row>
    <row r="76" spans="1:256">
      <c r="B76" s="696" t="s">
        <v>319</v>
      </c>
      <c r="C76" s="697">
        <v>10016402</v>
      </c>
      <c r="D76" s="698">
        <v>41534</v>
      </c>
      <c r="E76" s="693">
        <v>242025034.65</v>
      </c>
      <c r="F76" s="694">
        <v>0.1</v>
      </c>
      <c r="G76" s="693">
        <v>246.84</v>
      </c>
      <c r="H76" s="699">
        <v>0</v>
      </c>
    </row>
    <row r="77" spans="1:256">
      <c r="B77" s="696" t="s">
        <v>319</v>
      </c>
      <c r="C77" s="697">
        <v>10016411</v>
      </c>
      <c r="D77" s="698">
        <v>41541</v>
      </c>
      <c r="E77" s="693">
        <v>37928488.95</v>
      </c>
      <c r="F77" s="694">
        <v>0.02</v>
      </c>
      <c r="G77" s="693">
        <v>7.21</v>
      </c>
      <c r="H77" s="699">
        <v>0</v>
      </c>
    </row>
    <row r="78" spans="1:256">
      <c r="A78" s="677"/>
      <c r="B78" s="696" t="s">
        <v>319</v>
      </c>
      <c r="C78" s="697">
        <v>10016420</v>
      </c>
      <c r="D78" s="698">
        <v>41547</v>
      </c>
      <c r="E78" s="693">
        <v>523345054.24</v>
      </c>
      <c r="F78" s="694">
        <v>0.16</v>
      </c>
      <c r="G78" s="693">
        <v>819.97</v>
      </c>
      <c r="H78" s="699">
        <v>0</v>
      </c>
      <c r="I78" s="677"/>
      <c r="J78" s="677"/>
      <c r="K78" s="677"/>
      <c r="L78" s="677"/>
      <c r="M78" s="677"/>
      <c r="N78" s="677"/>
      <c r="O78" s="677"/>
      <c r="P78" s="677"/>
      <c r="Q78" s="677"/>
      <c r="R78" s="677"/>
      <c r="S78" s="677"/>
      <c r="T78" s="677"/>
      <c r="U78" s="677"/>
      <c r="V78" s="677"/>
      <c r="W78" s="677"/>
      <c r="X78" s="677"/>
      <c r="Y78" s="677"/>
      <c r="Z78" s="677"/>
      <c r="AA78" s="677"/>
      <c r="AB78" s="677"/>
      <c r="AC78" s="677"/>
      <c r="AD78" s="677"/>
      <c r="AE78" s="677"/>
      <c r="AF78" s="677"/>
      <c r="AG78" s="677"/>
      <c r="AH78" s="677"/>
      <c r="AI78" s="677"/>
      <c r="AJ78" s="677"/>
      <c r="AK78" s="677"/>
      <c r="AL78" s="677"/>
      <c r="AM78" s="677"/>
      <c r="AN78" s="677"/>
      <c r="AO78" s="677"/>
      <c r="AP78" s="677"/>
      <c r="AQ78" s="677"/>
      <c r="AR78" s="677"/>
      <c r="AS78" s="677"/>
      <c r="AT78" s="677"/>
      <c r="AU78" s="677"/>
      <c r="AV78" s="677"/>
      <c r="AW78" s="677"/>
      <c r="AX78" s="677"/>
      <c r="AY78" s="677"/>
      <c r="AZ78" s="677"/>
      <c r="BA78" s="677"/>
      <c r="BB78" s="677"/>
      <c r="BC78" s="677"/>
      <c r="BD78" s="677"/>
      <c r="BE78" s="677"/>
      <c r="BF78" s="677"/>
      <c r="BG78" s="677"/>
      <c r="BH78" s="677"/>
      <c r="BI78" s="677"/>
      <c r="BJ78" s="677"/>
      <c r="BK78" s="677"/>
      <c r="BL78" s="677"/>
      <c r="BM78" s="677"/>
      <c r="BN78" s="677"/>
      <c r="BO78" s="677"/>
      <c r="BP78" s="677"/>
      <c r="BQ78" s="677"/>
      <c r="BR78" s="677"/>
      <c r="BS78" s="677"/>
      <c r="BT78" s="677"/>
      <c r="BU78" s="677"/>
      <c r="BV78" s="677"/>
      <c r="BW78" s="677"/>
      <c r="BX78" s="677"/>
      <c r="BY78" s="677"/>
      <c r="BZ78" s="677"/>
      <c r="CA78" s="677"/>
      <c r="CB78" s="677"/>
      <c r="CC78" s="677"/>
      <c r="CD78" s="677"/>
      <c r="CE78" s="677"/>
      <c r="CF78" s="677"/>
      <c r="CG78" s="677"/>
      <c r="CH78" s="677"/>
      <c r="CI78" s="677"/>
      <c r="CJ78" s="677"/>
      <c r="CK78" s="677"/>
      <c r="CL78" s="677"/>
      <c r="CM78" s="677"/>
      <c r="CN78" s="677"/>
      <c r="CO78" s="677"/>
      <c r="CP78" s="677"/>
      <c r="CQ78" s="677"/>
      <c r="CR78" s="677"/>
      <c r="CS78" s="677"/>
      <c r="CT78" s="677"/>
      <c r="CU78" s="677"/>
      <c r="CV78" s="677"/>
      <c r="CW78" s="677"/>
      <c r="CX78" s="677"/>
      <c r="CY78" s="677"/>
      <c r="CZ78" s="677"/>
      <c r="DA78" s="677"/>
      <c r="DB78" s="677"/>
      <c r="DC78" s="677"/>
      <c r="DD78" s="677"/>
      <c r="DE78" s="677"/>
      <c r="DF78" s="677"/>
      <c r="DG78" s="677"/>
      <c r="DH78" s="677"/>
      <c r="DI78" s="677"/>
      <c r="DJ78" s="677"/>
      <c r="DK78" s="677"/>
      <c r="DL78" s="677"/>
      <c r="DM78" s="677"/>
      <c r="DN78" s="677"/>
      <c r="DO78" s="677"/>
      <c r="DP78" s="677"/>
      <c r="DQ78" s="677"/>
      <c r="DR78" s="677"/>
      <c r="DS78" s="677"/>
      <c r="DT78" s="677"/>
      <c r="DU78" s="677"/>
      <c r="DV78" s="677"/>
      <c r="DW78" s="677"/>
      <c r="DX78" s="677"/>
      <c r="DY78" s="677"/>
      <c r="DZ78" s="677"/>
      <c r="EA78" s="677"/>
      <c r="EB78" s="677"/>
      <c r="EC78" s="677"/>
      <c r="ED78" s="677"/>
      <c r="EE78" s="677"/>
      <c r="EF78" s="677"/>
      <c r="EG78" s="677"/>
      <c r="EH78" s="677"/>
      <c r="EI78" s="677"/>
      <c r="EJ78" s="677"/>
      <c r="EK78" s="677"/>
      <c r="EL78" s="677"/>
      <c r="EM78" s="677"/>
      <c r="EN78" s="677"/>
      <c r="EO78" s="677"/>
      <c r="EP78" s="677"/>
      <c r="EQ78" s="677"/>
      <c r="ER78" s="677"/>
      <c r="ES78" s="677"/>
      <c r="ET78" s="677"/>
      <c r="EU78" s="677"/>
      <c r="EV78" s="677"/>
      <c r="EW78" s="677"/>
      <c r="EX78" s="677"/>
      <c r="EY78" s="677"/>
      <c r="EZ78" s="677"/>
      <c r="FA78" s="677"/>
      <c r="FB78" s="677"/>
      <c r="FC78" s="677"/>
      <c r="FD78" s="677"/>
      <c r="FE78" s="677"/>
      <c r="FF78" s="677"/>
      <c r="FG78" s="677"/>
      <c r="FH78" s="677"/>
      <c r="FI78" s="677"/>
      <c r="FJ78" s="677"/>
      <c r="FK78" s="677"/>
      <c r="FL78" s="677"/>
      <c r="FM78" s="677"/>
      <c r="FN78" s="677"/>
      <c r="FO78" s="677"/>
      <c r="FP78" s="677"/>
      <c r="FQ78" s="677"/>
      <c r="FR78" s="677"/>
      <c r="FS78" s="677"/>
      <c r="FT78" s="677"/>
      <c r="FU78" s="677"/>
      <c r="FV78" s="677"/>
      <c r="FW78" s="677"/>
      <c r="FX78" s="677"/>
      <c r="FY78" s="677"/>
      <c r="FZ78" s="677"/>
      <c r="GA78" s="677"/>
      <c r="GB78" s="677"/>
      <c r="GC78" s="677"/>
      <c r="GD78" s="677"/>
      <c r="GE78" s="677"/>
      <c r="GF78" s="677"/>
      <c r="GG78" s="677"/>
      <c r="GH78" s="677"/>
      <c r="GI78" s="677"/>
      <c r="GJ78" s="677"/>
      <c r="GK78" s="677"/>
      <c r="GL78" s="677"/>
      <c r="GM78" s="677"/>
      <c r="GN78" s="677"/>
      <c r="GO78" s="677"/>
      <c r="GP78" s="677"/>
      <c r="GQ78" s="677"/>
      <c r="GR78" s="677"/>
      <c r="GS78" s="677"/>
      <c r="GT78" s="677"/>
      <c r="GU78" s="677"/>
      <c r="GV78" s="677"/>
      <c r="GW78" s="677"/>
      <c r="GX78" s="677"/>
      <c r="GY78" s="677"/>
      <c r="GZ78" s="677"/>
      <c r="HA78" s="677"/>
      <c r="HB78" s="677"/>
      <c r="HC78" s="677"/>
      <c r="HD78" s="677"/>
      <c r="HE78" s="677"/>
      <c r="HF78" s="677"/>
      <c r="HG78" s="677"/>
      <c r="HH78" s="677"/>
      <c r="HI78" s="677"/>
      <c r="HJ78" s="677"/>
      <c r="HK78" s="677"/>
      <c r="HL78" s="677"/>
      <c r="HM78" s="677"/>
      <c r="HN78" s="677"/>
      <c r="HO78" s="677"/>
      <c r="HP78" s="677"/>
      <c r="HQ78" s="677"/>
      <c r="HR78" s="677"/>
      <c r="HS78" s="677"/>
      <c r="HT78" s="677"/>
      <c r="HU78" s="677"/>
      <c r="HV78" s="677"/>
      <c r="HW78" s="677"/>
      <c r="HX78" s="677"/>
      <c r="HY78" s="677"/>
      <c r="HZ78" s="677"/>
      <c r="IA78" s="677"/>
      <c r="IB78" s="677"/>
      <c r="IC78" s="677"/>
      <c r="ID78" s="677"/>
      <c r="IE78" s="677"/>
      <c r="IF78" s="677"/>
      <c r="IG78" s="677"/>
      <c r="IH78" s="677"/>
      <c r="II78" s="677"/>
      <c r="IJ78" s="677"/>
      <c r="IK78" s="677"/>
      <c r="IL78" s="677"/>
      <c r="IM78" s="677"/>
      <c r="IN78" s="677"/>
      <c r="IO78" s="677"/>
      <c r="IP78" s="677"/>
      <c r="IQ78" s="677"/>
      <c r="IR78" s="677"/>
      <c r="IS78" s="677"/>
      <c r="IT78" s="677"/>
      <c r="IU78" s="677"/>
      <c r="IV78" s="677"/>
    </row>
    <row r="79" spans="1:256">
      <c r="B79" s="696" t="s">
        <v>319</v>
      </c>
      <c r="C79" s="697">
        <v>10016421</v>
      </c>
      <c r="D79" s="698">
        <v>41547</v>
      </c>
      <c r="E79" s="693">
        <v>262821899.64</v>
      </c>
      <c r="F79" s="694">
        <v>0.1</v>
      </c>
      <c r="G79" s="693">
        <v>264.22</v>
      </c>
      <c r="H79" s="699">
        <v>0</v>
      </c>
    </row>
    <row r="80" spans="1:256">
      <c r="B80" s="696" t="s">
        <v>319</v>
      </c>
      <c r="C80" s="697">
        <v>10016422</v>
      </c>
      <c r="D80" s="698">
        <v>41547</v>
      </c>
      <c r="E80" s="693">
        <v>529400286.27</v>
      </c>
      <c r="F80" s="694">
        <v>0.16</v>
      </c>
      <c r="G80" s="693">
        <v>829.45</v>
      </c>
      <c r="H80" s="699">
        <v>0</v>
      </c>
    </row>
    <row r="81" spans="1:256">
      <c r="B81" s="696" t="s">
        <v>320</v>
      </c>
      <c r="C81" s="697">
        <v>10016430</v>
      </c>
      <c r="D81" s="698">
        <v>41547</v>
      </c>
      <c r="E81" s="693">
        <v>-105283800</v>
      </c>
      <c r="F81" s="694">
        <v>-0.42</v>
      </c>
      <c r="G81" s="693">
        <v>440.13</v>
      </c>
      <c r="H81" s="699">
        <v>0</v>
      </c>
    </row>
    <row r="82" spans="1:256">
      <c r="B82" s="696" t="s">
        <v>320</v>
      </c>
      <c r="C82" s="697">
        <v>10016431</v>
      </c>
      <c r="D82" s="698">
        <v>41547</v>
      </c>
      <c r="E82" s="693">
        <v>-105283800</v>
      </c>
      <c r="F82" s="694">
        <v>-0.42</v>
      </c>
      <c r="G82" s="693">
        <v>440.13</v>
      </c>
      <c r="H82" s="699">
        <v>0</v>
      </c>
    </row>
    <row r="83" spans="1:256">
      <c r="B83" s="695" t="str">
        <v>₪ / מט"ח סה"כ</v>
      </c>
      <c r="C83" s="677"/>
      <c r="D83" s="700"/>
      <c r="E83" s="690"/>
      <c r="F83" s="691"/>
      <c r="G83" s="690">
        <v>152769.82</v>
      </c>
      <c r="H83" s="701">
        <v>0.0032</v>
      </c>
    </row>
    <row r="84" spans="1:256">
      <c r="B84" s="702"/>
      <c r="E84" s="693"/>
      <c r="F84" s="694"/>
    </row>
    <row r="85" spans="1:256">
      <c r="B85" s="695" t="str">
        <v>מט"ח / מט"ח</v>
      </c>
      <c r="C85" s="677"/>
      <c r="D85" s="677"/>
      <c r="E85" s="690"/>
      <c r="F85" s="691"/>
      <c r="G85" s="677"/>
      <c r="H85" s="677"/>
    </row>
    <row r="86" spans="1:256">
      <c r="B86" s="696" t="s">
        <v>321</v>
      </c>
      <c r="C86" s="697">
        <v>10015747</v>
      </c>
      <c r="D86" s="698">
        <v>41375</v>
      </c>
      <c r="E86" s="693">
        <v>174728962.89</v>
      </c>
      <c r="F86" s="694">
        <v>-5.06</v>
      </c>
      <c r="G86" s="693">
        <v>-8833.05</v>
      </c>
      <c r="H86" s="699">
        <v>-0.0002</v>
      </c>
    </row>
    <row r="87" spans="1:256">
      <c r="B87" s="696" t="s">
        <v>321</v>
      </c>
      <c r="C87" s="697">
        <v>10015823</v>
      </c>
      <c r="D87" s="698">
        <v>41396</v>
      </c>
      <c r="E87" s="693">
        <v>82998825.51</v>
      </c>
      <c r="F87" s="694">
        <v>-4.15</v>
      </c>
      <c r="G87" s="693">
        <v>-3441.05</v>
      </c>
      <c r="H87" s="699">
        <v>-0.0001</v>
      </c>
    </row>
    <row r="88" spans="1:256">
      <c r="B88" s="696" t="s">
        <v>321</v>
      </c>
      <c r="C88" s="697">
        <v>10015824</v>
      </c>
      <c r="D88" s="698">
        <v>41396</v>
      </c>
      <c r="E88" s="693">
        <v>81675668.28</v>
      </c>
      <c r="F88" s="694">
        <v>-4.07</v>
      </c>
      <c r="G88" s="693">
        <v>-3323.14</v>
      </c>
      <c r="H88" s="699">
        <v>-0.0001</v>
      </c>
    </row>
    <row r="89" spans="1:256">
      <c r="B89" s="696" t="s">
        <v>321</v>
      </c>
      <c r="C89" s="697">
        <v>10015827</v>
      </c>
      <c r="D89" s="698">
        <v>41396</v>
      </c>
      <c r="E89" s="693">
        <v>37196134.27</v>
      </c>
      <c r="F89" s="694">
        <v>-2.39</v>
      </c>
      <c r="G89" s="693">
        <v>-888.28</v>
      </c>
      <c r="H89" s="699">
        <v>0</v>
      </c>
    </row>
    <row r="90" spans="1:256">
      <c r="B90" s="696" t="s">
        <v>321</v>
      </c>
      <c r="C90" s="697">
        <v>10015828</v>
      </c>
      <c r="D90" s="698">
        <v>41396</v>
      </c>
      <c r="E90" s="693">
        <v>68806168.11</v>
      </c>
      <c r="F90" s="694">
        <v>-2.4</v>
      </c>
      <c r="G90" s="693">
        <v>-1649.99</v>
      </c>
      <c r="H90" s="699">
        <v>0</v>
      </c>
    </row>
    <row r="91" spans="1:256">
      <c r="B91" s="696" t="s">
        <v>321</v>
      </c>
      <c r="C91" s="697">
        <v>10015834</v>
      </c>
      <c r="D91" s="698">
        <v>41401</v>
      </c>
      <c r="E91" s="693">
        <v>80242028.43</v>
      </c>
      <c r="F91" s="694">
        <v>-3.96</v>
      </c>
      <c r="G91" s="693">
        <v>-3176.33</v>
      </c>
      <c r="H91" s="699">
        <v>-0.0001</v>
      </c>
    </row>
    <row r="92" spans="1:256">
      <c r="B92" s="696" t="s">
        <v>321</v>
      </c>
      <c r="C92" s="697">
        <v>10015837</v>
      </c>
      <c r="D92" s="698">
        <v>41401</v>
      </c>
      <c r="E92" s="693">
        <v>107046608.78</v>
      </c>
      <c r="F92" s="694">
        <v>-3.9</v>
      </c>
      <c r="G92" s="693">
        <v>-4177.88</v>
      </c>
      <c r="H92" s="699">
        <v>-0.0001</v>
      </c>
    </row>
    <row r="93" spans="1:256">
      <c r="B93" s="696" t="s">
        <v>321</v>
      </c>
      <c r="C93" s="697">
        <v>10015844</v>
      </c>
      <c r="D93" s="698">
        <v>41402</v>
      </c>
      <c r="E93" s="693">
        <v>133886531.58</v>
      </c>
      <c r="F93" s="694">
        <v>-4.29</v>
      </c>
      <c r="G93" s="693">
        <v>-5739.55</v>
      </c>
      <c r="H93" s="699">
        <v>-0.0001</v>
      </c>
    </row>
    <row r="94" spans="1:256">
      <c r="B94" s="696" t="s">
        <v>321</v>
      </c>
      <c r="C94" s="697">
        <v>10015874</v>
      </c>
      <c r="D94" s="698">
        <v>41414</v>
      </c>
      <c r="E94" s="693">
        <v>62828488.09</v>
      </c>
      <c r="F94" s="694">
        <v>-4.95</v>
      </c>
      <c r="G94" s="693">
        <v>-3111.12</v>
      </c>
      <c r="H94" s="699">
        <v>-0.0001</v>
      </c>
    </row>
    <row r="95" spans="1:256">
      <c r="B95" s="696" t="s">
        <v>321</v>
      </c>
      <c r="C95" s="697">
        <v>10015878</v>
      </c>
      <c r="D95" s="698">
        <v>41414</v>
      </c>
      <c r="E95" s="693">
        <v>39768385.68</v>
      </c>
      <c r="F95" s="694">
        <v>-5.05</v>
      </c>
      <c r="G95" s="693">
        <v>-2008.76</v>
      </c>
      <c r="H95" s="699">
        <v>0</v>
      </c>
    </row>
    <row r="96" spans="1:256">
      <c r="B96" s="696" t="s">
        <v>321</v>
      </c>
      <c r="C96" s="697">
        <v>10015879</v>
      </c>
      <c r="D96" s="698">
        <v>41414</v>
      </c>
      <c r="E96" s="693">
        <v>56741615.53</v>
      </c>
      <c r="F96" s="694">
        <v>-5.06</v>
      </c>
      <c r="G96" s="693">
        <v>-2870.75</v>
      </c>
      <c r="H96" s="699">
        <v>-0.0001</v>
      </c>
    </row>
    <row r="97" spans="1:256">
      <c r="B97" s="696" t="s">
        <v>321</v>
      </c>
      <c r="C97" s="697">
        <v>10015880</v>
      </c>
      <c r="D97" s="698">
        <v>41414</v>
      </c>
      <c r="E97" s="693">
        <v>56655411.59</v>
      </c>
      <c r="F97" s="694">
        <v>-5.14</v>
      </c>
      <c r="G97" s="693">
        <v>-2913.12</v>
      </c>
      <c r="H97" s="699">
        <v>-0.0001</v>
      </c>
    </row>
    <row r="98" spans="1:256">
      <c r="B98" s="696" t="s">
        <v>321</v>
      </c>
      <c r="C98" s="697">
        <v>10015893</v>
      </c>
      <c r="D98" s="698">
        <v>41416</v>
      </c>
      <c r="E98" s="693">
        <v>89600883.08</v>
      </c>
      <c r="F98" s="694">
        <v>-3.87</v>
      </c>
      <c r="G98" s="693">
        <v>-3471.56</v>
      </c>
      <c r="H98" s="699">
        <v>-0.0001</v>
      </c>
    </row>
    <row r="99" spans="1:256">
      <c r="B99" s="696" t="s">
        <v>321</v>
      </c>
      <c r="C99" s="697">
        <v>10015894</v>
      </c>
      <c r="D99" s="698">
        <v>41416</v>
      </c>
      <c r="E99" s="693">
        <v>89576746.77</v>
      </c>
      <c r="F99" s="694">
        <v>-3.9</v>
      </c>
      <c r="G99" s="693">
        <v>-3495.68</v>
      </c>
      <c r="H99" s="699">
        <v>-0.0001</v>
      </c>
    </row>
    <row r="100" spans="1:256">
      <c r="B100" s="696" t="s">
        <v>321</v>
      </c>
      <c r="C100" s="697">
        <v>10015895</v>
      </c>
      <c r="D100" s="698">
        <v>41416</v>
      </c>
      <c r="E100" s="693">
        <v>89194013.83</v>
      </c>
      <c r="F100" s="694">
        <v>-4.35</v>
      </c>
      <c r="G100" s="693">
        <v>-3878.29</v>
      </c>
      <c r="H100" s="699">
        <v>-0.0001</v>
      </c>
    </row>
    <row r="101" spans="1:256">
      <c r="B101" s="696" t="s">
        <v>321</v>
      </c>
      <c r="C101" s="697">
        <v>10015923</v>
      </c>
      <c r="D101" s="698">
        <v>41423</v>
      </c>
      <c r="E101" s="693">
        <v>83329028.14</v>
      </c>
      <c r="F101" s="694">
        <v>-6.77</v>
      </c>
      <c r="G101" s="693">
        <v>-5640.22</v>
      </c>
      <c r="H101" s="699">
        <v>-0.0001</v>
      </c>
    </row>
    <row r="102" spans="1:256">
      <c r="B102" s="696" t="s">
        <v>321</v>
      </c>
      <c r="C102" s="697">
        <v>10015929</v>
      </c>
      <c r="D102" s="698">
        <v>41424</v>
      </c>
      <c r="E102" s="693">
        <v>134948529.27</v>
      </c>
      <c r="F102" s="694">
        <v>-3.45</v>
      </c>
      <c r="G102" s="693">
        <v>-4660.67</v>
      </c>
      <c r="H102" s="699">
        <v>-0.0001</v>
      </c>
    </row>
    <row r="103" spans="1:256">
      <c r="B103" s="696" t="s">
        <v>321</v>
      </c>
      <c r="C103" s="697">
        <v>10015955</v>
      </c>
      <c r="D103" s="698">
        <v>41431</v>
      </c>
      <c r="E103" s="693">
        <v>106496300.88</v>
      </c>
      <c r="F103" s="694">
        <v>-4.42</v>
      </c>
      <c r="G103" s="693">
        <v>-4705.79</v>
      </c>
      <c r="H103" s="699">
        <v>-0.0001</v>
      </c>
    </row>
    <row r="104" spans="1:256">
      <c r="B104" s="696" t="s">
        <v>321</v>
      </c>
      <c r="C104" s="697">
        <v>10015983</v>
      </c>
      <c r="D104" s="698">
        <v>41438</v>
      </c>
      <c r="E104" s="693">
        <v>66726770.27</v>
      </c>
      <c r="F104" s="694">
        <v>-3.84</v>
      </c>
      <c r="G104" s="693">
        <v>-2563.44</v>
      </c>
      <c r="H104" s="699">
        <v>-0.0001</v>
      </c>
    </row>
    <row r="105" spans="1:256">
      <c r="B105" s="696" t="s">
        <v>321</v>
      </c>
      <c r="C105" s="697">
        <v>10015985</v>
      </c>
      <c r="D105" s="698">
        <v>41438</v>
      </c>
      <c r="E105" s="693">
        <v>46712749.63</v>
      </c>
      <c r="F105" s="694">
        <v>-3.75</v>
      </c>
      <c r="G105" s="693">
        <v>-1750.53</v>
      </c>
      <c r="H105" s="699">
        <v>0</v>
      </c>
    </row>
    <row r="106" spans="1:256">
      <c r="B106" s="696" t="s">
        <v>321</v>
      </c>
      <c r="C106" s="697">
        <v>10016018</v>
      </c>
      <c r="D106" s="698">
        <v>41445</v>
      </c>
      <c r="E106" s="693">
        <v>68569278.89</v>
      </c>
      <c r="F106" s="694">
        <v>-0.85</v>
      </c>
      <c r="G106" s="693">
        <v>-584.43</v>
      </c>
      <c r="H106" s="699">
        <v>0</v>
      </c>
    </row>
    <row r="107" spans="1:256">
      <c r="B107" s="696" t="s">
        <v>321</v>
      </c>
      <c r="C107" s="697">
        <v>10016019</v>
      </c>
      <c r="D107" s="698">
        <v>41445</v>
      </c>
      <c r="E107" s="693">
        <v>68511986.95</v>
      </c>
      <c r="F107" s="694">
        <v>-0.94</v>
      </c>
      <c r="G107" s="693">
        <v>-641.53</v>
      </c>
      <c r="H107" s="699">
        <v>0</v>
      </c>
    </row>
    <row r="108" spans="1:256">
      <c r="B108" s="696" t="s">
        <v>321</v>
      </c>
      <c r="C108" s="697">
        <v>10016030</v>
      </c>
      <c r="D108" s="698">
        <v>41451</v>
      </c>
      <c r="E108" s="693">
        <v>67606669.54</v>
      </c>
      <c r="F108" s="694">
        <v>-3.25</v>
      </c>
      <c r="G108" s="693">
        <v>-2196.51</v>
      </c>
      <c r="H108" s="699">
        <v>0</v>
      </c>
    </row>
    <row r="109" spans="1:256">
      <c r="B109" s="696" t="s">
        <v>321</v>
      </c>
      <c r="C109" s="697">
        <v>10016032</v>
      </c>
      <c r="D109" s="698">
        <v>41451</v>
      </c>
      <c r="E109" s="693">
        <v>112596753.53</v>
      </c>
      <c r="F109" s="694">
        <v>-3.32</v>
      </c>
      <c r="G109" s="693">
        <v>-3741.83</v>
      </c>
      <c r="H109" s="699">
        <v>-0.0001</v>
      </c>
    </row>
    <row r="110" spans="1:256">
      <c r="B110" s="696" t="s">
        <v>321</v>
      </c>
      <c r="C110" s="697">
        <v>10016034</v>
      </c>
      <c r="D110" s="698">
        <v>41451</v>
      </c>
      <c r="E110" s="693">
        <v>52919724.21</v>
      </c>
      <c r="F110" s="694">
        <v>-5.05</v>
      </c>
      <c r="G110" s="693">
        <v>-2673.54</v>
      </c>
      <c r="H110" s="699">
        <v>-0.0001</v>
      </c>
    </row>
    <row r="111" spans="1:256">
      <c r="B111" s="696" t="s">
        <v>321</v>
      </c>
      <c r="C111" s="697">
        <v>10016036</v>
      </c>
      <c r="D111" s="698">
        <v>41451</v>
      </c>
      <c r="E111" s="693">
        <v>52919551.81</v>
      </c>
      <c r="F111" s="694">
        <v>-5.05</v>
      </c>
      <c r="G111" s="693">
        <v>-2673.71</v>
      </c>
      <c r="H111" s="699">
        <v>-0.0001</v>
      </c>
    </row>
    <row r="112" spans="1:256">
      <c r="B112" s="696" t="s">
        <v>321</v>
      </c>
      <c r="C112" s="697">
        <v>10016139</v>
      </c>
      <c r="D112" s="698">
        <v>41478</v>
      </c>
      <c r="E112" s="693">
        <v>54893085.83</v>
      </c>
      <c r="F112" s="694">
        <v>-2.39</v>
      </c>
      <c r="G112" s="693">
        <v>-1313.74</v>
      </c>
      <c r="H112" s="699">
        <v>0</v>
      </c>
    </row>
    <row r="113" spans="1:256">
      <c r="B113" s="696" t="s">
        <v>321</v>
      </c>
      <c r="C113" s="697">
        <v>10016221</v>
      </c>
      <c r="D113" s="698">
        <v>41498</v>
      </c>
      <c r="E113" s="693">
        <v>144109810.97</v>
      </c>
      <c r="F113" s="694">
        <v>-4.19</v>
      </c>
      <c r="G113" s="693">
        <v>-6042.03</v>
      </c>
      <c r="H113" s="699">
        <v>-0.0001</v>
      </c>
    </row>
    <row r="114" spans="1:256">
      <c r="B114" s="696" t="s">
        <v>321</v>
      </c>
      <c r="C114" s="697">
        <v>10016260</v>
      </c>
      <c r="D114" s="698">
        <v>41507</v>
      </c>
      <c r="E114" s="693">
        <v>66493392.02</v>
      </c>
      <c r="F114" s="694">
        <v>-0.04</v>
      </c>
      <c r="G114" s="693">
        <v>-26.12</v>
      </c>
      <c r="H114" s="699">
        <v>0</v>
      </c>
    </row>
    <row r="115" spans="1:256">
      <c r="B115" s="696" t="s">
        <v>321</v>
      </c>
      <c r="C115" s="697">
        <v>10016282</v>
      </c>
      <c r="D115" s="698">
        <v>41514</v>
      </c>
      <c r="E115" s="693">
        <v>64479780.6</v>
      </c>
      <c r="F115" s="694">
        <v>0.08</v>
      </c>
      <c r="G115" s="693">
        <v>50.46</v>
      </c>
      <c r="H115" s="699">
        <v>0</v>
      </c>
    </row>
    <row r="116" spans="1:256">
      <c r="B116" s="696" t="s">
        <v>321</v>
      </c>
      <c r="C116" s="697">
        <v>10016284</v>
      </c>
      <c r="D116" s="698">
        <v>41514</v>
      </c>
      <c r="E116" s="693">
        <v>80116347.21</v>
      </c>
      <c r="F116" s="694">
        <v>-4.05</v>
      </c>
      <c r="G116" s="693">
        <v>-3245.98</v>
      </c>
      <c r="H116" s="699">
        <v>-0.0001</v>
      </c>
    </row>
    <row r="117" spans="1:256">
      <c r="B117" s="696" t="s">
        <v>321</v>
      </c>
      <c r="C117" s="697">
        <v>10016286</v>
      </c>
      <c r="D117" s="698">
        <v>41514</v>
      </c>
      <c r="E117" s="693">
        <v>58039021.33</v>
      </c>
      <c r="F117" s="694">
        <v>0.08</v>
      </c>
      <c r="G117" s="693">
        <v>46.37</v>
      </c>
      <c r="H117" s="699">
        <v>0</v>
      </c>
    </row>
    <row r="118" spans="1:256">
      <c r="B118" s="696" t="s">
        <v>321</v>
      </c>
      <c r="C118" s="697">
        <v>10016299</v>
      </c>
      <c r="D118" s="698">
        <v>41514</v>
      </c>
      <c r="E118" s="693">
        <v>49028347.37</v>
      </c>
      <c r="F118" s="694">
        <v>0.25</v>
      </c>
      <c r="G118" s="693">
        <v>121.97</v>
      </c>
      <c r="H118" s="699">
        <v>0</v>
      </c>
    </row>
    <row r="119" spans="1:256">
      <c r="B119" s="696" t="s">
        <v>321</v>
      </c>
      <c r="C119" s="697">
        <v>10016315</v>
      </c>
      <c r="D119" s="698">
        <v>41519</v>
      </c>
      <c r="E119" s="693">
        <v>160645347.27</v>
      </c>
      <c r="F119" s="694">
        <v>-1.67</v>
      </c>
      <c r="G119" s="693">
        <v>-2675.27</v>
      </c>
      <c r="H119" s="699">
        <v>-0.0001</v>
      </c>
    </row>
    <row r="120" spans="1:256">
      <c r="B120" s="696" t="s">
        <v>321</v>
      </c>
      <c r="C120" s="697">
        <v>10016316</v>
      </c>
      <c r="D120" s="698">
        <v>41519</v>
      </c>
      <c r="E120" s="693">
        <v>32915688.66</v>
      </c>
      <c r="F120" s="694">
        <v>-1.66</v>
      </c>
      <c r="G120" s="693">
        <v>-547.99</v>
      </c>
      <c r="H120" s="699">
        <v>0</v>
      </c>
    </row>
    <row r="121" spans="1:256">
      <c r="B121" s="696" t="s">
        <v>321</v>
      </c>
      <c r="C121" s="697">
        <v>10016324</v>
      </c>
      <c r="D121" s="698">
        <v>41520</v>
      </c>
      <c r="E121" s="693">
        <v>133846189.46</v>
      </c>
      <c r="F121" s="694">
        <v>-3.8</v>
      </c>
      <c r="G121" s="693">
        <v>-5087.48</v>
      </c>
      <c r="H121" s="699">
        <v>-0.0001</v>
      </c>
    </row>
    <row r="122" spans="1:256">
      <c r="B122" s="696" t="s">
        <v>321</v>
      </c>
      <c r="C122" s="697">
        <v>10016344</v>
      </c>
      <c r="D122" s="698">
        <v>41528</v>
      </c>
      <c r="E122" s="693">
        <v>41940215.14</v>
      </c>
      <c r="F122" s="694">
        <v>-0.05</v>
      </c>
      <c r="G122" s="693">
        <v>-18.96</v>
      </c>
      <c r="H122" s="699">
        <v>0</v>
      </c>
    </row>
    <row r="123" spans="1:256">
      <c r="B123" s="696" t="s">
        <v>321</v>
      </c>
      <c r="C123" s="697">
        <v>10016356</v>
      </c>
      <c r="D123" s="698">
        <v>41529</v>
      </c>
      <c r="E123" s="693">
        <v>105460611.77</v>
      </c>
      <c r="F123" s="694">
        <v>-1.5</v>
      </c>
      <c r="G123" s="693">
        <v>-1578.68</v>
      </c>
      <c r="H123" s="699">
        <v>0</v>
      </c>
    </row>
    <row r="124" spans="1:256">
      <c r="B124" s="696" t="s">
        <v>321</v>
      </c>
      <c r="C124" s="697">
        <v>10016357</v>
      </c>
      <c r="D124" s="698">
        <v>41529</v>
      </c>
      <c r="E124" s="693">
        <v>91745221.92</v>
      </c>
      <c r="F124" s="694">
        <v>-1.45</v>
      </c>
      <c r="G124" s="693">
        <v>-1332.49</v>
      </c>
      <c r="H124" s="699">
        <v>0</v>
      </c>
    </row>
    <row r="125" spans="1:256">
      <c r="B125" s="696" t="s">
        <v>321</v>
      </c>
      <c r="C125" s="697">
        <v>10016358</v>
      </c>
      <c r="D125" s="698">
        <v>41529</v>
      </c>
      <c r="E125" s="693">
        <v>68778142.64</v>
      </c>
      <c r="F125" s="694">
        <v>-1.5</v>
      </c>
      <c r="G125" s="693">
        <v>-1030.09</v>
      </c>
      <c r="H125" s="699">
        <v>0</v>
      </c>
    </row>
    <row r="126" spans="1:256">
      <c r="B126" s="696" t="s">
        <v>321</v>
      </c>
      <c r="C126" s="697">
        <v>10016359</v>
      </c>
      <c r="D126" s="698">
        <v>41529</v>
      </c>
      <c r="E126" s="693">
        <v>160387115.09</v>
      </c>
      <c r="F126" s="694">
        <v>-1.56</v>
      </c>
      <c r="G126" s="693">
        <v>-2498.6</v>
      </c>
      <c r="H126" s="699">
        <v>-0.0001</v>
      </c>
    </row>
    <row r="127" spans="1:256">
      <c r="B127" s="696" t="s">
        <v>321</v>
      </c>
      <c r="C127" s="697">
        <v>10016366</v>
      </c>
      <c r="D127" s="698">
        <v>41529</v>
      </c>
      <c r="E127" s="693">
        <v>44097273.85</v>
      </c>
      <c r="F127" s="694">
        <v>2.3</v>
      </c>
      <c r="G127" s="693">
        <v>1012.86</v>
      </c>
      <c r="H127" s="699">
        <v>0</v>
      </c>
    </row>
    <row r="128" spans="1:256">
      <c r="B128" s="696" t="s">
        <v>321</v>
      </c>
      <c r="C128" s="697">
        <v>10016384</v>
      </c>
      <c r="D128" s="698">
        <v>41533</v>
      </c>
      <c r="E128" s="693">
        <v>89503414.31</v>
      </c>
      <c r="F128" s="694">
        <v>-2.23</v>
      </c>
      <c r="G128" s="693">
        <v>-1998.78</v>
      </c>
      <c r="H128" s="699">
        <v>0</v>
      </c>
    </row>
    <row r="129" spans="1:256">
      <c r="B129" s="696" t="s">
        <v>321</v>
      </c>
      <c r="C129" s="697">
        <v>10016408</v>
      </c>
      <c r="D129" s="698">
        <v>41540</v>
      </c>
      <c r="E129" s="693">
        <v>93166850.65</v>
      </c>
      <c r="F129" s="694">
        <v>0.09</v>
      </c>
      <c r="G129" s="693">
        <v>86.53</v>
      </c>
      <c r="H129" s="699">
        <v>0</v>
      </c>
    </row>
    <row r="130" spans="1:256">
      <c r="B130" s="696" t="s">
        <v>321</v>
      </c>
      <c r="C130" s="697">
        <v>10016409</v>
      </c>
      <c r="D130" s="698">
        <v>41540</v>
      </c>
      <c r="E130" s="693">
        <v>55168711.2</v>
      </c>
      <c r="F130" s="694">
        <v>-1.37</v>
      </c>
      <c r="G130" s="693">
        <v>-756.86</v>
      </c>
      <c r="H130" s="699">
        <v>0</v>
      </c>
    </row>
    <row r="131" spans="1:256">
      <c r="B131" s="696" t="s">
        <v>321</v>
      </c>
      <c r="C131" s="697">
        <v>10016426</v>
      </c>
      <c r="D131" s="698">
        <v>41547</v>
      </c>
      <c r="E131" s="693">
        <v>58161486.72</v>
      </c>
      <c r="F131" s="694">
        <v>-0.2</v>
      </c>
      <c r="G131" s="693">
        <v>-115.56</v>
      </c>
      <c r="H131" s="699">
        <v>0</v>
      </c>
    </row>
    <row r="132" spans="1:256">
      <c r="B132" s="696" t="s">
        <v>321</v>
      </c>
      <c r="C132" s="697">
        <v>10016427</v>
      </c>
      <c r="D132" s="698">
        <v>41547</v>
      </c>
      <c r="E132" s="693">
        <v>58165992.15</v>
      </c>
      <c r="F132" s="694">
        <v>-0.23</v>
      </c>
      <c r="G132" s="693">
        <v>-132.24</v>
      </c>
      <c r="H132" s="699">
        <v>0</v>
      </c>
    </row>
    <row r="133" spans="1:256">
      <c r="B133" s="696" t="s">
        <v>321</v>
      </c>
      <c r="C133" s="697">
        <v>10016429</v>
      </c>
      <c r="D133" s="698">
        <v>41547</v>
      </c>
      <c r="E133" s="693">
        <v>51175013.72</v>
      </c>
      <c r="F133" s="694">
        <v>-0.04</v>
      </c>
      <c r="G133" s="693">
        <v>-19.15</v>
      </c>
      <c r="H133" s="699">
        <v>0</v>
      </c>
    </row>
    <row r="134" spans="1:256">
      <c r="B134" s="695" t="str">
        <v>מט"ח / מט"ח סה"כ</v>
      </c>
      <c r="C134" s="677"/>
      <c r="D134" s="700"/>
      <c r="E134" s="690"/>
      <c r="F134" s="691"/>
      <c r="G134" s="690">
        <v>-111912.58</v>
      </c>
      <c r="H134" s="701">
        <v>-0.0023</v>
      </c>
    </row>
    <row r="135" spans="1:256">
      <c r="B135" s="703"/>
      <c r="E135" s="693"/>
      <c r="F135" s="694"/>
    </row>
    <row r="136" spans="1:256">
      <c r="B136" s="692" t="s">
        <v>100</v>
      </c>
      <c r="C136" s="677"/>
      <c r="D136" s="700"/>
      <c r="E136" s="690"/>
      <c r="F136" s="691"/>
      <c r="G136" s="690">
        <v>40857.24</v>
      </c>
      <c r="H136" s="701">
        <v>0.0009</v>
      </c>
    </row>
    <row r="137" spans="1:256">
      <c r="B137" s="704"/>
      <c r="E137" s="693"/>
      <c r="F137" s="694"/>
    </row>
    <row r="138" spans="1:256">
      <c r="B138" s="689" t="str">
        <v>חוזים עתידיים (8) סה"כ</v>
      </c>
      <c r="C138" s="677"/>
      <c r="D138" s="700"/>
      <c r="E138" s="690"/>
      <c r="F138" s="691"/>
      <c r="G138" s="690">
        <v>40857.24</v>
      </c>
      <c r="H138" s="701">
        <v>0.0009</v>
      </c>
    </row>
    <row r="139" spans="1:256">
      <c r="B139" s="705"/>
      <c r="C139" s="706"/>
      <c r="D139" s="706"/>
      <c r="E139" s="707"/>
      <c r="F139" s="708"/>
      <c r="G139" s="706"/>
      <c r="H139" s="706"/>
    </row>
    <row r="144" spans="1:256">
      <c r="A144" s="677"/>
      <c r="I144" s="677"/>
      <c r="J144" s="677"/>
      <c r="K144" s="677"/>
      <c r="L144" s="677"/>
      <c r="M144" s="677"/>
      <c r="N144" s="677"/>
      <c r="O144" s="677"/>
      <c r="P144" s="677"/>
      <c r="Q144" s="677"/>
      <c r="R144" s="677"/>
      <c r="S144" s="677"/>
      <c r="T144" s="677"/>
      <c r="U144" s="677"/>
      <c r="V144" s="677"/>
      <c r="W144" s="677"/>
      <c r="X144" s="677"/>
      <c r="Y144" s="677"/>
      <c r="Z144" s="677"/>
      <c r="AA144" s="677"/>
      <c r="AB144" s="677"/>
      <c r="AC144" s="677"/>
      <c r="AD144" s="677"/>
      <c r="AE144" s="677"/>
      <c r="AF144" s="677"/>
      <c r="AG144" s="677"/>
      <c r="AH144" s="677"/>
      <c r="AI144" s="677"/>
      <c r="AJ144" s="677"/>
      <c r="AK144" s="677"/>
      <c r="AL144" s="677"/>
      <c r="AM144" s="677"/>
      <c r="AN144" s="677"/>
      <c r="AO144" s="677"/>
      <c r="AP144" s="677"/>
      <c r="AQ144" s="677"/>
      <c r="AR144" s="677"/>
      <c r="AS144" s="677"/>
      <c r="AT144" s="677"/>
      <c r="AU144" s="677"/>
      <c r="AV144" s="677"/>
      <c r="AW144" s="677"/>
      <c r="AX144" s="677"/>
      <c r="AY144" s="677"/>
      <c r="AZ144" s="677"/>
      <c r="BA144" s="677"/>
      <c r="BB144" s="677"/>
      <c r="BC144" s="677"/>
      <c r="BD144" s="677"/>
      <c r="BE144" s="677"/>
      <c r="BF144" s="677"/>
      <c r="BG144" s="677"/>
      <c r="BH144" s="677"/>
      <c r="BI144" s="677"/>
      <c r="BJ144" s="677"/>
      <c r="BK144" s="677"/>
      <c r="BL144" s="677"/>
      <c r="BM144" s="677"/>
      <c r="BN144" s="677"/>
      <c r="BO144" s="677"/>
      <c r="BP144" s="677"/>
      <c r="BQ144" s="677"/>
      <c r="BR144" s="677"/>
      <c r="BS144" s="677"/>
      <c r="BT144" s="677"/>
      <c r="BU144" s="677"/>
      <c r="BV144" s="677"/>
      <c r="BW144" s="677"/>
      <c r="BX144" s="677"/>
      <c r="BY144" s="677"/>
      <c r="BZ144" s="677"/>
      <c r="CA144" s="677"/>
      <c r="CB144" s="677"/>
      <c r="CC144" s="677"/>
      <c r="CD144" s="677"/>
      <c r="CE144" s="677"/>
      <c r="CF144" s="677"/>
      <c r="CG144" s="677"/>
      <c r="CH144" s="677"/>
      <c r="CI144" s="677"/>
      <c r="CJ144" s="677"/>
      <c r="CK144" s="677"/>
      <c r="CL144" s="677"/>
      <c r="CM144" s="677"/>
      <c r="CN144" s="677"/>
      <c r="CO144" s="677"/>
      <c r="CP144" s="677"/>
      <c r="CQ144" s="677"/>
      <c r="CR144" s="677"/>
      <c r="CS144" s="677"/>
      <c r="CT144" s="677"/>
      <c r="CU144" s="677"/>
      <c r="CV144" s="677"/>
      <c r="CW144" s="677"/>
      <c r="CX144" s="677"/>
      <c r="CY144" s="677"/>
      <c r="CZ144" s="677"/>
      <c r="DA144" s="677"/>
      <c r="DB144" s="677"/>
      <c r="DC144" s="677"/>
      <c r="DD144" s="677"/>
      <c r="DE144" s="677"/>
      <c r="DF144" s="677"/>
      <c r="DG144" s="677"/>
      <c r="DH144" s="677"/>
      <c r="DI144" s="677"/>
      <c r="DJ144" s="677"/>
      <c r="DK144" s="677"/>
      <c r="DL144" s="677"/>
      <c r="DM144" s="677"/>
      <c r="DN144" s="677"/>
      <c r="DO144" s="677"/>
      <c r="DP144" s="677"/>
      <c r="DQ144" s="677"/>
      <c r="DR144" s="677"/>
      <c r="DS144" s="677"/>
      <c r="DT144" s="677"/>
      <c r="DU144" s="677"/>
      <c r="DV144" s="677"/>
      <c r="DW144" s="677"/>
      <c r="DX144" s="677"/>
      <c r="DY144" s="677"/>
      <c r="DZ144" s="677"/>
      <c r="EA144" s="677"/>
      <c r="EB144" s="677"/>
      <c r="EC144" s="677"/>
      <c r="ED144" s="677"/>
      <c r="EE144" s="677"/>
      <c r="EF144" s="677"/>
      <c r="EG144" s="677"/>
      <c r="EH144" s="677"/>
      <c r="EI144" s="677"/>
      <c r="EJ144" s="677"/>
      <c r="EK144" s="677"/>
      <c r="EL144" s="677"/>
      <c r="EM144" s="677"/>
      <c r="EN144" s="677"/>
      <c r="EO144" s="677"/>
      <c r="EP144" s="677"/>
      <c r="EQ144" s="677"/>
      <c r="ER144" s="677"/>
      <c r="ES144" s="677"/>
      <c r="ET144" s="677"/>
      <c r="EU144" s="677"/>
      <c r="EV144" s="677"/>
      <c r="EW144" s="677"/>
      <c r="EX144" s="677"/>
      <c r="EY144" s="677"/>
      <c r="EZ144" s="677"/>
      <c r="FA144" s="677"/>
      <c r="FB144" s="677"/>
      <c r="FC144" s="677"/>
      <c r="FD144" s="677"/>
      <c r="FE144" s="677"/>
      <c r="FF144" s="677"/>
      <c r="FG144" s="677"/>
      <c r="FH144" s="677"/>
      <c r="FI144" s="677"/>
      <c r="FJ144" s="677"/>
      <c r="FK144" s="677"/>
      <c r="FL144" s="677"/>
      <c r="FM144" s="677"/>
      <c r="FN144" s="677"/>
      <c r="FO144" s="677"/>
      <c r="FP144" s="677"/>
      <c r="FQ144" s="677"/>
      <c r="FR144" s="677"/>
      <c r="FS144" s="677"/>
      <c r="FT144" s="677"/>
      <c r="FU144" s="677"/>
      <c r="FV144" s="677"/>
      <c r="FW144" s="677"/>
      <c r="FX144" s="677"/>
      <c r="FY144" s="677"/>
      <c r="FZ144" s="677"/>
      <c r="GA144" s="677"/>
      <c r="GB144" s="677"/>
      <c r="GC144" s="677"/>
      <c r="GD144" s="677"/>
      <c r="GE144" s="677"/>
      <c r="GF144" s="677"/>
      <c r="GG144" s="677"/>
      <c r="GH144" s="677"/>
      <c r="GI144" s="677"/>
      <c r="GJ144" s="677"/>
      <c r="GK144" s="677"/>
      <c r="GL144" s="677"/>
      <c r="GM144" s="677"/>
      <c r="GN144" s="677"/>
      <c r="GO144" s="677"/>
      <c r="GP144" s="677"/>
      <c r="GQ144" s="677"/>
      <c r="GR144" s="677"/>
      <c r="GS144" s="677"/>
      <c r="GT144" s="677"/>
      <c r="GU144" s="677"/>
      <c r="GV144" s="677"/>
      <c r="GW144" s="677"/>
      <c r="GX144" s="677"/>
      <c r="GY144" s="677"/>
      <c r="GZ144" s="677"/>
      <c r="HA144" s="677"/>
      <c r="HB144" s="677"/>
      <c r="HC144" s="677"/>
      <c r="HD144" s="677"/>
      <c r="HE144" s="677"/>
      <c r="HF144" s="677"/>
      <c r="HG144" s="677"/>
      <c r="HH144" s="677"/>
      <c r="HI144" s="677"/>
      <c r="HJ144" s="677"/>
      <c r="HK144" s="677"/>
      <c r="HL144" s="677"/>
      <c r="HM144" s="677"/>
      <c r="HN144" s="677"/>
      <c r="HO144" s="677"/>
      <c r="HP144" s="677"/>
      <c r="HQ144" s="677"/>
      <c r="HR144" s="677"/>
      <c r="HS144" s="677"/>
      <c r="HT144" s="677"/>
      <c r="HU144" s="677"/>
      <c r="HV144" s="677"/>
      <c r="HW144" s="677"/>
      <c r="HX144" s="677"/>
      <c r="HY144" s="677"/>
      <c r="HZ144" s="677"/>
      <c r="IA144" s="677"/>
      <c r="IB144" s="677"/>
      <c r="IC144" s="677"/>
      <c r="ID144" s="677"/>
      <c r="IE144" s="677"/>
      <c r="IF144" s="677"/>
      <c r="IG144" s="677"/>
      <c r="IH144" s="677"/>
      <c r="II144" s="677"/>
      <c r="IJ144" s="677"/>
      <c r="IK144" s="677"/>
      <c r="IL144" s="677"/>
      <c r="IM144" s="677"/>
      <c r="IN144" s="677"/>
      <c r="IO144" s="677"/>
      <c r="IP144" s="677"/>
      <c r="IQ144" s="677"/>
      <c r="IR144" s="677"/>
      <c r="IS144" s="677"/>
      <c r="IT144" s="677"/>
      <c r="IU144" s="677"/>
      <c r="IV144" s="677"/>
    </row>
    <row r="146" spans="1:256">
      <c r="A146" s="677"/>
      <c r="I146" s="677"/>
      <c r="J146" s="677"/>
      <c r="K146" s="677"/>
      <c r="L146" s="677"/>
      <c r="M146" s="677"/>
      <c r="N146" s="677"/>
      <c r="O146" s="677"/>
      <c r="P146" s="677"/>
      <c r="Q146" s="677"/>
      <c r="R146" s="677"/>
      <c r="S146" s="677"/>
      <c r="T146" s="677"/>
      <c r="U146" s="677"/>
      <c r="V146" s="677"/>
      <c r="W146" s="677"/>
      <c r="X146" s="677"/>
      <c r="Y146" s="677"/>
      <c r="Z146" s="677"/>
      <c r="AA146" s="677"/>
      <c r="AB146" s="677"/>
      <c r="AC146" s="677"/>
      <c r="AD146" s="677"/>
      <c r="AE146" s="677"/>
      <c r="AF146" s="677"/>
      <c r="AG146" s="677"/>
      <c r="AH146" s="677"/>
      <c r="AI146" s="677"/>
      <c r="AJ146" s="677"/>
      <c r="AK146" s="677"/>
      <c r="AL146" s="677"/>
      <c r="AM146" s="677"/>
      <c r="AN146" s="677"/>
      <c r="AO146" s="677"/>
      <c r="AP146" s="677"/>
      <c r="AQ146" s="677"/>
      <c r="AR146" s="677"/>
      <c r="AS146" s="677"/>
      <c r="AT146" s="677"/>
      <c r="AU146" s="677"/>
      <c r="AV146" s="677"/>
      <c r="AW146" s="677"/>
      <c r="AX146" s="677"/>
      <c r="AY146" s="677"/>
      <c r="AZ146" s="677"/>
      <c r="BA146" s="677"/>
      <c r="BB146" s="677"/>
      <c r="BC146" s="677"/>
      <c r="BD146" s="677"/>
      <c r="BE146" s="677"/>
      <c r="BF146" s="677"/>
      <c r="BG146" s="677"/>
      <c r="BH146" s="677"/>
      <c r="BI146" s="677"/>
      <c r="BJ146" s="677"/>
      <c r="BK146" s="677"/>
      <c r="BL146" s="677"/>
      <c r="BM146" s="677"/>
      <c r="BN146" s="677"/>
      <c r="BO146" s="677"/>
      <c r="BP146" s="677"/>
      <c r="BQ146" s="677"/>
      <c r="BR146" s="677"/>
      <c r="BS146" s="677"/>
      <c r="BT146" s="677"/>
      <c r="BU146" s="677"/>
      <c r="BV146" s="677"/>
      <c r="BW146" s="677"/>
      <c r="BX146" s="677"/>
      <c r="BY146" s="677"/>
      <c r="BZ146" s="677"/>
      <c r="CA146" s="677"/>
      <c r="CB146" s="677"/>
      <c r="CC146" s="677"/>
      <c r="CD146" s="677"/>
      <c r="CE146" s="677"/>
      <c r="CF146" s="677"/>
      <c r="CG146" s="677"/>
      <c r="CH146" s="677"/>
      <c r="CI146" s="677"/>
      <c r="CJ146" s="677"/>
      <c r="CK146" s="677"/>
      <c r="CL146" s="677"/>
      <c r="CM146" s="677"/>
      <c r="CN146" s="677"/>
      <c r="CO146" s="677"/>
      <c r="CP146" s="677"/>
      <c r="CQ146" s="677"/>
      <c r="CR146" s="677"/>
      <c r="CS146" s="677"/>
      <c r="CT146" s="677"/>
      <c r="CU146" s="677"/>
      <c r="CV146" s="677"/>
      <c r="CW146" s="677"/>
      <c r="CX146" s="677"/>
      <c r="CY146" s="677"/>
      <c r="CZ146" s="677"/>
      <c r="DA146" s="677"/>
      <c r="DB146" s="677"/>
      <c r="DC146" s="677"/>
      <c r="DD146" s="677"/>
      <c r="DE146" s="677"/>
      <c r="DF146" s="677"/>
      <c r="DG146" s="677"/>
      <c r="DH146" s="677"/>
      <c r="DI146" s="677"/>
      <c r="DJ146" s="677"/>
      <c r="DK146" s="677"/>
      <c r="DL146" s="677"/>
      <c r="DM146" s="677"/>
      <c r="DN146" s="677"/>
      <c r="DO146" s="677"/>
      <c r="DP146" s="677"/>
      <c r="DQ146" s="677"/>
      <c r="DR146" s="677"/>
      <c r="DS146" s="677"/>
      <c r="DT146" s="677"/>
      <c r="DU146" s="677"/>
      <c r="DV146" s="677"/>
      <c r="DW146" s="677"/>
      <c r="DX146" s="677"/>
      <c r="DY146" s="677"/>
      <c r="DZ146" s="677"/>
      <c r="EA146" s="677"/>
      <c r="EB146" s="677"/>
      <c r="EC146" s="677"/>
      <c r="ED146" s="677"/>
      <c r="EE146" s="677"/>
      <c r="EF146" s="677"/>
      <c r="EG146" s="677"/>
      <c r="EH146" s="677"/>
      <c r="EI146" s="677"/>
      <c r="EJ146" s="677"/>
      <c r="EK146" s="677"/>
      <c r="EL146" s="677"/>
      <c r="EM146" s="677"/>
      <c r="EN146" s="677"/>
      <c r="EO146" s="677"/>
      <c r="EP146" s="677"/>
      <c r="EQ146" s="677"/>
      <c r="ER146" s="677"/>
      <c r="ES146" s="677"/>
      <c r="ET146" s="677"/>
      <c r="EU146" s="677"/>
      <c r="EV146" s="677"/>
      <c r="EW146" s="677"/>
      <c r="EX146" s="677"/>
      <c r="EY146" s="677"/>
      <c r="EZ146" s="677"/>
      <c r="FA146" s="677"/>
      <c r="FB146" s="677"/>
      <c r="FC146" s="677"/>
      <c r="FD146" s="677"/>
      <c r="FE146" s="677"/>
      <c r="FF146" s="677"/>
      <c r="FG146" s="677"/>
      <c r="FH146" s="677"/>
      <c r="FI146" s="677"/>
      <c r="FJ146" s="677"/>
      <c r="FK146" s="677"/>
      <c r="FL146" s="677"/>
      <c r="FM146" s="677"/>
      <c r="FN146" s="677"/>
      <c r="FO146" s="677"/>
      <c r="FP146" s="677"/>
      <c r="FQ146" s="677"/>
      <c r="FR146" s="677"/>
      <c r="FS146" s="677"/>
      <c r="FT146" s="677"/>
      <c r="FU146" s="677"/>
      <c r="FV146" s="677"/>
      <c r="FW146" s="677"/>
      <c r="FX146" s="677"/>
      <c r="FY146" s="677"/>
      <c r="FZ146" s="677"/>
      <c r="GA146" s="677"/>
      <c r="GB146" s="677"/>
      <c r="GC146" s="677"/>
      <c r="GD146" s="677"/>
      <c r="GE146" s="677"/>
      <c r="GF146" s="677"/>
      <c r="GG146" s="677"/>
      <c r="GH146" s="677"/>
      <c r="GI146" s="677"/>
      <c r="GJ146" s="677"/>
      <c r="GK146" s="677"/>
      <c r="GL146" s="677"/>
      <c r="GM146" s="677"/>
      <c r="GN146" s="677"/>
      <c r="GO146" s="677"/>
      <c r="GP146" s="677"/>
      <c r="GQ146" s="677"/>
      <c r="GR146" s="677"/>
      <c r="GS146" s="677"/>
      <c r="GT146" s="677"/>
      <c r="GU146" s="677"/>
      <c r="GV146" s="677"/>
      <c r="GW146" s="677"/>
      <c r="GX146" s="677"/>
      <c r="GY146" s="677"/>
      <c r="GZ146" s="677"/>
      <c r="HA146" s="677"/>
      <c r="HB146" s="677"/>
      <c r="HC146" s="677"/>
      <c r="HD146" s="677"/>
      <c r="HE146" s="677"/>
      <c r="HF146" s="677"/>
      <c r="HG146" s="677"/>
      <c r="HH146" s="677"/>
      <c r="HI146" s="677"/>
      <c r="HJ146" s="677"/>
      <c r="HK146" s="677"/>
      <c r="HL146" s="677"/>
      <c r="HM146" s="677"/>
      <c r="HN146" s="677"/>
      <c r="HO146" s="677"/>
      <c r="HP146" s="677"/>
      <c r="HQ146" s="677"/>
      <c r="HR146" s="677"/>
      <c r="HS146" s="677"/>
      <c r="HT146" s="677"/>
      <c r="HU146" s="677"/>
      <c r="HV146" s="677"/>
      <c r="HW146" s="677"/>
      <c r="HX146" s="677"/>
      <c r="HY146" s="677"/>
      <c r="HZ146" s="677"/>
      <c r="IA146" s="677"/>
      <c r="IB146" s="677"/>
      <c r="IC146" s="677"/>
      <c r="ID146" s="677"/>
      <c r="IE146" s="677"/>
      <c r="IF146" s="677"/>
      <c r="IG146" s="677"/>
      <c r="IH146" s="677"/>
      <c r="II146" s="677"/>
      <c r="IJ146" s="677"/>
      <c r="IK146" s="677"/>
      <c r="IL146" s="677"/>
      <c r="IM146" s="677"/>
      <c r="IN146" s="677"/>
      <c r="IO146" s="677"/>
      <c r="IP146" s="677"/>
      <c r="IQ146" s="677"/>
      <c r="IR146" s="677"/>
      <c r="IS146" s="677"/>
      <c r="IT146" s="677"/>
      <c r="IU146" s="677"/>
      <c r="IV146" s="677"/>
    </row>
    <row r="148" spans="1:256">
      <c r="A148" s="677"/>
      <c r="I148" s="677"/>
      <c r="J148" s="677"/>
      <c r="K148" s="677"/>
      <c r="L148" s="677"/>
      <c r="M148" s="677"/>
      <c r="N148" s="677"/>
      <c r="O148" s="677"/>
      <c r="P148" s="677"/>
      <c r="Q148" s="677"/>
      <c r="R148" s="677"/>
      <c r="S148" s="677"/>
      <c r="T148" s="677"/>
      <c r="U148" s="677"/>
      <c r="V148" s="677"/>
      <c r="W148" s="677"/>
      <c r="X148" s="677"/>
      <c r="Y148" s="677"/>
      <c r="Z148" s="677"/>
      <c r="AA148" s="677"/>
      <c r="AB148" s="677"/>
      <c r="AC148" s="677"/>
      <c r="AD148" s="677"/>
      <c r="AE148" s="677"/>
      <c r="AF148" s="677"/>
      <c r="AG148" s="677"/>
      <c r="AH148" s="677"/>
      <c r="AI148" s="677"/>
      <c r="AJ148" s="677"/>
      <c r="AK148" s="677"/>
      <c r="AL148" s="677"/>
      <c r="AM148" s="677"/>
      <c r="AN148" s="677"/>
      <c r="AO148" s="677"/>
      <c r="AP148" s="677"/>
      <c r="AQ148" s="677"/>
      <c r="AR148" s="677"/>
      <c r="AS148" s="677"/>
      <c r="AT148" s="677"/>
      <c r="AU148" s="677"/>
      <c r="AV148" s="677"/>
      <c r="AW148" s="677"/>
      <c r="AX148" s="677"/>
      <c r="AY148" s="677"/>
      <c r="AZ148" s="677"/>
      <c r="BA148" s="677"/>
      <c r="BB148" s="677"/>
      <c r="BC148" s="677"/>
      <c r="BD148" s="677"/>
      <c r="BE148" s="677"/>
      <c r="BF148" s="677"/>
      <c r="BG148" s="677"/>
      <c r="BH148" s="677"/>
      <c r="BI148" s="677"/>
      <c r="BJ148" s="677"/>
      <c r="BK148" s="677"/>
      <c r="BL148" s="677"/>
      <c r="BM148" s="677"/>
      <c r="BN148" s="677"/>
      <c r="BO148" s="677"/>
      <c r="BP148" s="677"/>
      <c r="BQ148" s="677"/>
      <c r="BR148" s="677"/>
      <c r="BS148" s="677"/>
      <c r="BT148" s="677"/>
      <c r="BU148" s="677"/>
      <c r="BV148" s="677"/>
      <c r="BW148" s="677"/>
      <c r="BX148" s="677"/>
      <c r="BY148" s="677"/>
      <c r="BZ148" s="677"/>
      <c r="CA148" s="677"/>
      <c r="CB148" s="677"/>
      <c r="CC148" s="677"/>
      <c r="CD148" s="677"/>
      <c r="CE148" s="677"/>
      <c r="CF148" s="677"/>
      <c r="CG148" s="677"/>
      <c r="CH148" s="677"/>
      <c r="CI148" s="677"/>
      <c r="CJ148" s="677"/>
      <c r="CK148" s="677"/>
      <c r="CL148" s="677"/>
      <c r="CM148" s="677"/>
      <c r="CN148" s="677"/>
      <c r="CO148" s="677"/>
      <c r="CP148" s="677"/>
      <c r="CQ148" s="677"/>
      <c r="CR148" s="677"/>
      <c r="CS148" s="677"/>
      <c r="CT148" s="677"/>
      <c r="CU148" s="677"/>
      <c r="CV148" s="677"/>
      <c r="CW148" s="677"/>
      <c r="CX148" s="677"/>
      <c r="CY148" s="677"/>
      <c r="CZ148" s="677"/>
      <c r="DA148" s="677"/>
      <c r="DB148" s="677"/>
      <c r="DC148" s="677"/>
      <c r="DD148" s="677"/>
      <c r="DE148" s="677"/>
      <c r="DF148" s="677"/>
      <c r="DG148" s="677"/>
      <c r="DH148" s="677"/>
      <c r="DI148" s="677"/>
      <c r="DJ148" s="677"/>
      <c r="DK148" s="677"/>
      <c r="DL148" s="677"/>
      <c r="DM148" s="677"/>
      <c r="DN148" s="677"/>
      <c r="DO148" s="677"/>
      <c r="DP148" s="677"/>
      <c r="DQ148" s="677"/>
      <c r="DR148" s="677"/>
      <c r="DS148" s="677"/>
      <c r="DT148" s="677"/>
      <c r="DU148" s="677"/>
      <c r="DV148" s="677"/>
      <c r="DW148" s="677"/>
      <c r="DX148" s="677"/>
      <c r="DY148" s="677"/>
      <c r="DZ148" s="677"/>
      <c r="EA148" s="677"/>
      <c r="EB148" s="677"/>
      <c r="EC148" s="677"/>
      <c r="ED148" s="677"/>
      <c r="EE148" s="677"/>
      <c r="EF148" s="677"/>
      <c r="EG148" s="677"/>
      <c r="EH148" s="677"/>
      <c r="EI148" s="677"/>
      <c r="EJ148" s="677"/>
      <c r="EK148" s="677"/>
      <c r="EL148" s="677"/>
      <c r="EM148" s="677"/>
      <c r="EN148" s="677"/>
      <c r="EO148" s="677"/>
      <c r="EP148" s="677"/>
      <c r="EQ148" s="677"/>
      <c r="ER148" s="677"/>
      <c r="ES148" s="677"/>
      <c r="ET148" s="677"/>
      <c r="EU148" s="677"/>
      <c r="EV148" s="677"/>
      <c r="EW148" s="677"/>
      <c r="EX148" s="677"/>
      <c r="EY148" s="677"/>
      <c r="EZ148" s="677"/>
      <c r="FA148" s="677"/>
      <c r="FB148" s="677"/>
      <c r="FC148" s="677"/>
      <c r="FD148" s="677"/>
      <c r="FE148" s="677"/>
      <c r="FF148" s="677"/>
      <c r="FG148" s="677"/>
      <c r="FH148" s="677"/>
      <c r="FI148" s="677"/>
      <c r="FJ148" s="677"/>
      <c r="FK148" s="677"/>
      <c r="FL148" s="677"/>
      <c r="FM148" s="677"/>
      <c r="FN148" s="677"/>
      <c r="FO148" s="677"/>
      <c r="FP148" s="677"/>
      <c r="FQ148" s="677"/>
      <c r="FR148" s="677"/>
      <c r="FS148" s="677"/>
      <c r="FT148" s="677"/>
      <c r="FU148" s="677"/>
      <c r="FV148" s="677"/>
      <c r="FW148" s="677"/>
      <c r="FX148" s="677"/>
      <c r="FY148" s="677"/>
      <c r="FZ148" s="677"/>
      <c r="GA148" s="677"/>
      <c r="GB148" s="677"/>
      <c r="GC148" s="677"/>
      <c r="GD148" s="677"/>
      <c r="GE148" s="677"/>
      <c r="GF148" s="677"/>
      <c r="GG148" s="677"/>
      <c r="GH148" s="677"/>
      <c r="GI148" s="677"/>
      <c r="GJ148" s="677"/>
      <c r="GK148" s="677"/>
      <c r="GL148" s="677"/>
      <c r="GM148" s="677"/>
      <c r="GN148" s="677"/>
      <c r="GO148" s="677"/>
      <c r="GP148" s="677"/>
      <c r="GQ148" s="677"/>
      <c r="GR148" s="677"/>
      <c r="GS148" s="677"/>
      <c r="GT148" s="677"/>
      <c r="GU148" s="677"/>
      <c r="GV148" s="677"/>
      <c r="GW148" s="677"/>
      <c r="GX148" s="677"/>
      <c r="GY148" s="677"/>
      <c r="GZ148" s="677"/>
      <c r="HA148" s="677"/>
      <c r="HB148" s="677"/>
      <c r="HC148" s="677"/>
      <c r="HD148" s="677"/>
      <c r="HE148" s="677"/>
      <c r="HF148" s="677"/>
      <c r="HG148" s="677"/>
      <c r="HH148" s="677"/>
      <c r="HI148" s="677"/>
      <c r="HJ148" s="677"/>
      <c r="HK148" s="677"/>
      <c r="HL148" s="677"/>
      <c r="HM148" s="677"/>
      <c r="HN148" s="677"/>
      <c r="HO148" s="677"/>
      <c r="HP148" s="677"/>
      <c r="HQ148" s="677"/>
      <c r="HR148" s="677"/>
      <c r="HS148" s="677"/>
      <c r="HT148" s="677"/>
      <c r="HU148" s="677"/>
      <c r="HV148" s="677"/>
      <c r="HW148" s="677"/>
      <c r="HX148" s="677"/>
      <c r="HY148" s="677"/>
      <c r="HZ148" s="677"/>
      <c r="IA148" s="677"/>
      <c r="IB148" s="677"/>
      <c r="IC148" s="677"/>
      <c r="ID148" s="677"/>
      <c r="IE148" s="677"/>
      <c r="IF148" s="677"/>
      <c r="IG148" s="677"/>
      <c r="IH148" s="677"/>
      <c r="II148" s="677"/>
      <c r="IJ148" s="677"/>
      <c r="IK148" s="677"/>
      <c r="IL148" s="677"/>
      <c r="IM148" s="677"/>
      <c r="IN148" s="677"/>
      <c r="IO148" s="677"/>
      <c r="IP148" s="677"/>
      <c r="IQ148" s="677"/>
      <c r="IR148" s="677"/>
      <c r="IS148" s="677"/>
      <c r="IT148" s="677"/>
      <c r="IU148" s="677"/>
      <c r="IV148" s="677"/>
    </row>
    <row r="150" spans="1:256">
      <c r="A150" s="677"/>
      <c r="I150" s="677"/>
      <c r="J150" s="677"/>
      <c r="K150" s="677"/>
      <c r="L150" s="677"/>
      <c r="M150" s="677"/>
      <c r="N150" s="677"/>
      <c r="O150" s="677"/>
      <c r="P150" s="677"/>
      <c r="Q150" s="677"/>
      <c r="R150" s="677"/>
      <c r="S150" s="677"/>
      <c r="T150" s="677"/>
      <c r="U150" s="677"/>
      <c r="V150" s="677"/>
      <c r="W150" s="677"/>
      <c r="X150" s="677"/>
      <c r="Y150" s="677"/>
      <c r="Z150" s="677"/>
      <c r="AA150" s="677"/>
      <c r="AB150" s="677"/>
      <c r="AC150" s="677"/>
      <c r="AD150" s="677"/>
      <c r="AE150" s="677"/>
      <c r="AF150" s="677"/>
      <c r="AG150" s="677"/>
      <c r="AH150" s="677"/>
      <c r="AI150" s="677"/>
      <c r="AJ150" s="677"/>
      <c r="AK150" s="677"/>
      <c r="AL150" s="677"/>
      <c r="AM150" s="677"/>
      <c r="AN150" s="677"/>
      <c r="AO150" s="677"/>
      <c r="AP150" s="677"/>
      <c r="AQ150" s="677"/>
      <c r="AR150" s="677"/>
      <c r="AS150" s="677"/>
      <c r="AT150" s="677"/>
      <c r="AU150" s="677"/>
      <c r="AV150" s="677"/>
      <c r="AW150" s="677"/>
      <c r="AX150" s="677"/>
      <c r="AY150" s="677"/>
      <c r="AZ150" s="677"/>
      <c r="BA150" s="677"/>
      <c r="BB150" s="677"/>
      <c r="BC150" s="677"/>
      <c r="BD150" s="677"/>
      <c r="BE150" s="677"/>
      <c r="BF150" s="677"/>
      <c r="BG150" s="677"/>
      <c r="BH150" s="677"/>
      <c r="BI150" s="677"/>
      <c r="BJ150" s="677"/>
      <c r="BK150" s="677"/>
      <c r="BL150" s="677"/>
      <c r="BM150" s="677"/>
      <c r="BN150" s="677"/>
      <c r="BO150" s="677"/>
      <c r="BP150" s="677"/>
      <c r="BQ150" s="677"/>
      <c r="BR150" s="677"/>
      <c r="BS150" s="677"/>
      <c r="BT150" s="677"/>
      <c r="BU150" s="677"/>
      <c r="BV150" s="677"/>
      <c r="BW150" s="677"/>
      <c r="BX150" s="677"/>
      <c r="BY150" s="677"/>
      <c r="BZ150" s="677"/>
      <c r="CA150" s="677"/>
      <c r="CB150" s="677"/>
      <c r="CC150" s="677"/>
      <c r="CD150" s="677"/>
      <c r="CE150" s="677"/>
      <c r="CF150" s="677"/>
      <c r="CG150" s="677"/>
      <c r="CH150" s="677"/>
      <c r="CI150" s="677"/>
      <c r="CJ150" s="677"/>
      <c r="CK150" s="677"/>
      <c r="CL150" s="677"/>
      <c r="CM150" s="677"/>
      <c r="CN150" s="677"/>
      <c r="CO150" s="677"/>
      <c r="CP150" s="677"/>
      <c r="CQ150" s="677"/>
      <c r="CR150" s="677"/>
      <c r="CS150" s="677"/>
      <c r="CT150" s="677"/>
      <c r="CU150" s="677"/>
      <c r="CV150" s="677"/>
      <c r="CW150" s="677"/>
      <c r="CX150" s="677"/>
      <c r="CY150" s="677"/>
      <c r="CZ150" s="677"/>
      <c r="DA150" s="677"/>
      <c r="DB150" s="677"/>
      <c r="DC150" s="677"/>
      <c r="DD150" s="677"/>
      <c r="DE150" s="677"/>
      <c r="DF150" s="677"/>
      <c r="DG150" s="677"/>
      <c r="DH150" s="677"/>
      <c r="DI150" s="677"/>
      <c r="DJ150" s="677"/>
      <c r="DK150" s="677"/>
      <c r="DL150" s="677"/>
      <c r="DM150" s="677"/>
      <c r="DN150" s="677"/>
      <c r="DO150" s="677"/>
      <c r="DP150" s="677"/>
      <c r="DQ150" s="677"/>
      <c r="DR150" s="677"/>
      <c r="DS150" s="677"/>
      <c r="DT150" s="677"/>
      <c r="DU150" s="677"/>
      <c r="DV150" s="677"/>
      <c r="DW150" s="677"/>
      <c r="DX150" s="677"/>
      <c r="DY150" s="677"/>
      <c r="DZ150" s="677"/>
      <c r="EA150" s="677"/>
      <c r="EB150" s="677"/>
      <c r="EC150" s="677"/>
      <c r="ED150" s="677"/>
      <c r="EE150" s="677"/>
      <c r="EF150" s="677"/>
      <c r="EG150" s="677"/>
      <c r="EH150" s="677"/>
      <c r="EI150" s="677"/>
      <c r="EJ150" s="677"/>
      <c r="EK150" s="677"/>
      <c r="EL150" s="677"/>
      <c r="EM150" s="677"/>
      <c r="EN150" s="677"/>
      <c r="EO150" s="677"/>
      <c r="EP150" s="677"/>
      <c r="EQ150" s="677"/>
      <c r="ER150" s="677"/>
      <c r="ES150" s="677"/>
      <c r="ET150" s="677"/>
      <c r="EU150" s="677"/>
      <c r="EV150" s="677"/>
      <c r="EW150" s="677"/>
      <c r="EX150" s="677"/>
      <c r="EY150" s="677"/>
      <c r="EZ150" s="677"/>
      <c r="FA150" s="677"/>
      <c r="FB150" s="677"/>
      <c r="FC150" s="677"/>
      <c r="FD150" s="677"/>
      <c r="FE150" s="677"/>
      <c r="FF150" s="677"/>
      <c r="FG150" s="677"/>
      <c r="FH150" s="677"/>
      <c r="FI150" s="677"/>
      <c r="FJ150" s="677"/>
      <c r="FK150" s="677"/>
      <c r="FL150" s="677"/>
      <c r="FM150" s="677"/>
      <c r="FN150" s="677"/>
      <c r="FO150" s="677"/>
      <c r="FP150" s="677"/>
      <c r="FQ150" s="677"/>
      <c r="FR150" s="677"/>
      <c r="FS150" s="677"/>
      <c r="FT150" s="677"/>
      <c r="FU150" s="677"/>
      <c r="FV150" s="677"/>
      <c r="FW150" s="677"/>
      <c r="FX150" s="677"/>
      <c r="FY150" s="677"/>
      <c r="FZ150" s="677"/>
      <c r="GA150" s="677"/>
      <c r="GB150" s="677"/>
      <c r="GC150" s="677"/>
      <c r="GD150" s="677"/>
      <c r="GE150" s="677"/>
      <c r="GF150" s="677"/>
      <c r="GG150" s="677"/>
      <c r="GH150" s="677"/>
      <c r="GI150" s="677"/>
      <c r="GJ150" s="677"/>
      <c r="GK150" s="677"/>
      <c r="GL150" s="677"/>
      <c r="GM150" s="677"/>
      <c r="GN150" s="677"/>
      <c r="GO150" s="677"/>
      <c r="GP150" s="677"/>
      <c r="GQ150" s="677"/>
      <c r="GR150" s="677"/>
      <c r="GS150" s="677"/>
      <c r="GT150" s="677"/>
      <c r="GU150" s="677"/>
      <c r="GV150" s="677"/>
      <c r="GW150" s="677"/>
      <c r="GX150" s="677"/>
      <c r="GY150" s="677"/>
      <c r="GZ150" s="677"/>
      <c r="HA150" s="677"/>
      <c r="HB150" s="677"/>
      <c r="HC150" s="677"/>
      <c r="HD150" s="677"/>
      <c r="HE150" s="677"/>
      <c r="HF150" s="677"/>
      <c r="HG150" s="677"/>
      <c r="HH150" s="677"/>
      <c r="HI150" s="677"/>
      <c r="HJ150" s="677"/>
      <c r="HK150" s="677"/>
      <c r="HL150" s="677"/>
      <c r="HM150" s="677"/>
      <c r="HN150" s="677"/>
      <c r="HO150" s="677"/>
      <c r="HP150" s="677"/>
      <c r="HQ150" s="677"/>
      <c r="HR150" s="677"/>
      <c r="HS150" s="677"/>
      <c r="HT150" s="677"/>
      <c r="HU150" s="677"/>
      <c r="HV150" s="677"/>
      <c r="HW150" s="677"/>
      <c r="HX150" s="677"/>
      <c r="HY150" s="677"/>
      <c r="HZ150" s="677"/>
      <c r="IA150" s="677"/>
      <c r="IB150" s="677"/>
      <c r="IC150" s="677"/>
      <c r="ID150" s="677"/>
      <c r="IE150" s="677"/>
      <c r="IF150" s="677"/>
      <c r="IG150" s="677"/>
      <c r="IH150" s="677"/>
      <c r="II150" s="677"/>
      <c r="IJ150" s="677"/>
      <c r="IK150" s="677"/>
      <c r="IL150" s="677"/>
      <c r="IM150" s="677"/>
      <c r="IN150" s="677"/>
      <c r="IO150" s="677"/>
      <c r="IP150" s="677"/>
      <c r="IQ150" s="677"/>
      <c r="IR150" s="677"/>
      <c r="IS150" s="677"/>
      <c r="IT150" s="677"/>
      <c r="IU150" s="677"/>
      <c r="IV150" s="677"/>
    </row>
    <row r="151" spans="1:256">
      <c r="A151" s="677"/>
      <c r="I151" s="677"/>
      <c r="J151" s="677"/>
      <c r="K151" s="677"/>
      <c r="L151" s="677"/>
      <c r="M151" s="677"/>
      <c r="N151" s="677"/>
      <c r="O151" s="677"/>
      <c r="P151" s="677"/>
      <c r="Q151" s="677"/>
      <c r="R151" s="677"/>
      <c r="S151" s="677"/>
      <c r="T151" s="677"/>
      <c r="U151" s="677"/>
      <c r="V151" s="677"/>
      <c r="W151" s="677"/>
      <c r="X151" s="677"/>
      <c r="Y151" s="677"/>
      <c r="Z151" s="677"/>
      <c r="AA151" s="677"/>
      <c r="AB151" s="677"/>
      <c r="AC151" s="677"/>
      <c r="AD151" s="677"/>
      <c r="AE151" s="677"/>
      <c r="AF151" s="677"/>
      <c r="AG151" s="677"/>
      <c r="AH151" s="677"/>
      <c r="AI151" s="677"/>
      <c r="AJ151" s="677"/>
      <c r="AK151" s="677"/>
      <c r="AL151" s="677"/>
      <c r="AM151" s="677"/>
      <c r="AN151" s="677"/>
      <c r="AO151" s="677"/>
      <c r="AP151" s="677"/>
      <c r="AQ151" s="677"/>
      <c r="AR151" s="677"/>
      <c r="AS151" s="677"/>
      <c r="AT151" s="677"/>
      <c r="AU151" s="677"/>
      <c r="AV151" s="677"/>
      <c r="AW151" s="677"/>
      <c r="AX151" s="677"/>
      <c r="AY151" s="677"/>
      <c r="AZ151" s="677"/>
      <c r="BA151" s="677"/>
      <c r="BB151" s="677"/>
      <c r="BC151" s="677"/>
      <c r="BD151" s="677"/>
      <c r="BE151" s="677"/>
      <c r="BF151" s="677"/>
      <c r="BG151" s="677"/>
      <c r="BH151" s="677"/>
      <c r="BI151" s="677"/>
      <c r="BJ151" s="677"/>
      <c r="BK151" s="677"/>
      <c r="BL151" s="677"/>
      <c r="BM151" s="677"/>
      <c r="BN151" s="677"/>
      <c r="BO151" s="677"/>
      <c r="BP151" s="677"/>
      <c r="BQ151" s="677"/>
      <c r="BR151" s="677"/>
      <c r="BS151" s="677"/>
      <c r="BT151" s="677"/>
      <c r="BU151" s="677"/>
      <c r="BV151" s="677"/>
      <c r="BW151" s="677"/>
      <c r="BX151" s="677"/>
      <c r="BY151" s="677"/>
      <c r="BZ151" s="677"/>
      <c r="CA151" s="677"/>
      <c r="CB151" s="677"/>
      <c r="CC151" s="677"/>
      <c r="CD151" s="677"/>
      <c r="CE151" s="677"/>
      <c r="CF151" s="677"/>
      <c r="CG151" s="677"/>
      <c r="CH151" s="677"/>
      <c r="CI151" s="677"/>
      <c r="CJ151" s="677"/>
      <c r="CK151" s="677"/>
      <c r="CL151" s="677"/>
      <c r="CM151" s="677"/>
      <c r="CN151" s="677"/>
      <c r="CO151" s="677"/>
      <c r="CP151" s="677"/>
      <c r="CQ151" s="677"/>
      <c r="CR151" s="677"/>
      <c r="CS151" s="677"/>
      <c r="CT151" s="677"/>
      <c r="CU151" s="677"/>
      <c r="CV151" s="677"/>
      <c r="CW151" s="677"/>
      <c r="CX151" s="677"/>
      <c r="CY151" s="677"/>
      <c r="CZ151" s="677"/>
      <c r="DA151" s="677"/>
      <c r="DB151" s="677"/>
      <c r="DC151" s="677"/>
      <c r="DD151" s="677"/>
      <c r="DE151" s="677"/>
      <c r="DF151" s="677"/>
      <c r="DG151" s="677"/>
      <c r="DH151" s="677"/>
      <c r="DI151" s="677"/>
      <c r="DJ151" s="677"/>
      <c r="DK151" s="677"/>
      <c r="DL151" s="677"/>
      <c r="DM151" s="677"/>
      <c r="DN151" s="677"/>
      <c r="DO151" s="677"/>
      <c r="DP151" s="677"/>
      <c r="DQ151" s="677"/>
      <c r="DR151" s="677"/>
      <c r="DS151" s="677"/>
      <c r="DT151" s="677"/>
      <c r="DU151" s="677"/>
      <c r="DV151" s="677"/>
      <c r="DW151" s="677"/>
      <c r="DX151" s="677"/>
      <c r="DY151" s="677"/>
      <c r="DZ151" s="677"/>
      <c r="EA151" s="677"/>
      <c r="EB151" s="677"/>
      <c r="EC151" s="677"/>
      <c r="ED151" s="677"/>
      <c r="EE151" s="677"/>
      <c r="EF151" s="677"/>
      <c r="EG151" s="677"/>
      <c r="EH151" s="677"/>
      <c r="EI151" s="677"/>
      <c r="EJ151" s="677"/>
      <c r="EK151" s="677"/>
      <c r="EL151" s="677"/>
      <c r="EM151" s="677"/>
      <c r="EN151" s="677"/>
      <c r="EO151" s="677"/>
      <c r="EP151" s="677"/>
      <c r="EQ151" s="677"/>
      <c r="ER151" s="677"/>
      <c r="ES151" s="677"/>
      <c r="ET151" s="677"/>
      <c r="EU151" s="677"/>
      <c r="EV151" s="677"/>
      <c r="EW151" s="677"/>
      <c r="EX151" s="677"/>
      <c r="EY151" s="677"/>
      <c r="EZ151" s="677"/>
      <c r="FA151" s="677"/>
      <c r="FB151" s="677"/>
      <c r="FC151" s="677"/>
      <c r="FD151" s="677"/>
      <c r="FE151" s="677"/>
      <c r="FF151" s="677"/>
      <c r="FG151" s="677"/>
      <c r="FH151" s="677"/>
      <c r="FI151" s="677"/>
      <c r="FJ151" s="677"/>
      <c r="FK151" s="677"/>
      <c r="FL151" s="677"/>
      <c r="FM151" s="677"/>
      <c r="FN151" s="677"/>
      <c r="FO151" s="677"/>
      <c r="FP151" s="677"/>
      <c r="FQ151" s="677"/>
      <c r="FR151" s="677"/>
      <c r="FS151" s="677"/>
      <c r="FT151" s="677"/>
      <c r="FU151" s="677"/>
      <c r="FV151" s="677"/>
      <c r="FW151" s="677"/>
      <c r="FX151" s="677"/>
      <c r="FY151" s="677"/>
      <c r="FZ151" s="677"/>
      <c r="GA151" s="677"/>
      <c r="GB151" s="677"/>
      <c r="GC151" s="677"/>
      <c r="GD151" s="677"/>
      <c r="GE151" s="677"/>
      <c r="GF151" s="677"/>
      <c r="GG151" s="677"/>
      <c r="GH151" s="677"/>
      <c r="GI151" s="677"/>
      <c r="GJ151" s="677"/>
      <c r="GK151" s="677"/>
      <c r="GL151" s="677"/>
      <c r="GM151" s="677"/>
      <c r="GN151" s="677"/>
      <c r="GO151" s="677"/>
      <c r="GP151" s="677"/>
      <c r="GQ151" s="677"/>
      <c r="GR151" s="677"/>
      <c r="GS151" s="677"/>
      <c r="GT151" s="677"/>
      <c r="GU151" s="677"/>
      <c r="GV151" s="677"/>
      <c r="GW151" s="677"/>
      <c r="GX151" s="677"/>
      <c r="GY151" s="677"/>
      <c r="GZ151" s="677"/>
      <c r="HA151" s="677"/>
      <c r="HB151" s="677"/>
      <c r="HC151" s="677"/>
      <c r="HD151" s="677"/>
      <c r="HE151" s="677"/>
      <c r="HF151" s="677"/>
      <c r="HG151" s="677"/>
      <c r="HH151" s="677"/>
      <c r="HI151" s="677"/>
      <c r="HJ151" s="677"/>
      <c r="HK151" s="677"/>
      <c r="HL151" s="677"/>
      <c r="HM151" s="677"/>
      <c r="HN151" s="677"/>
      <c r="HO151" s="677"/>
      <c r="HP151" s="677"/>
      <c r="HQ151" s="677"/>
      <c r="HR151" s="677"/>
      <c r="HS151" s="677"/>
      <c r="HT151" s="677"/>
      <c r="HU151" s="677"/>
      <c r="HV151" s="677"/>
      <c r="HW151" s="677"/>
      <c r="HX151" s="677"/>
      <c r="HY151" s="677"/>
      <c r="HZ151" s="677"/>
      <c r="IA151" s="677"/>
      <c r="IB151" s="677"/>
      <c r="IC151" s="677"/>
      <c r="ID151" s="677"/>
      <c r="IE151" s="677"/>
      <c r="IF151" s="677"/>
      <c r="IG151" s="677"/>
      <c r="IH151" s="677"/>
      <c r="II151" s="677"/>
      <c r="IJ151" s="677"/>
      <c r="IK151" s="677"/>
      <c r="IL151" s="677"/>
      <c r="IM151" s="677"/>
      <c r="IN151" s="677"/>
      <c r="IO151" s="677"/>
      <c r="IP151" s="677"/>
      <c r="IQ151" s="677"/>
      <c r="IR151" s="677"/>
      <c r="IS151" s="677"/>
      <c r="IT151" s="677"/>
      <c r="IU151" s="677"/>
      <c r="IV151" s="677"/>
    </row>
    <row r="179" spans="1:256">
      <c r="A179" s="677"/>
      <c r="I179" s="677"/>
      <c r="J179" s="677"/>
      <c r="K179" s="677"/>
      <c r="L179" s="677"/>
      <c r="M179" s="677"/>
      <c r="N179" s="677"/>
      <c r="O179" s="677"/>
      <c r="P179" s="677"/>
      <c r="Q179" s="677"/>
      <c r="R179" s="677"/>
      <c r="S179" s="677"/>
      <c r="T179" s="677"/>
      <c r="U179" s="677"/>
      <c r="V179" s="677"/>
      <c r="W179" s="677"/>
      <c r="X179" s="677"/>
      <c r="Y179" s="677"/>
      <c r="Z179" s="677"/>
      <c r="AA179" s="677"/>
      <c r="AB179" s="677"/>
      <c r="AC179" s="677"/>
      <c r="AD179" s="677"/>
      <c r="AE179" s="677"/>
      <c r="AF179" s="677"/>
      <c r="AG179" s="677"/>
      <c r="AH179" s="677"/>
      <c r="AI179" s="677"/>
      <c r="AJ179" s="677"/>
      <c r="AK179" s="677"/>
      <c r="AL179" s="677"/>
      <c r="AM179" s="677"/>
      <c r="AN179" s="677"/>
      <c r="AO179" s="677"/>
      <c r="AP179" s="677"/>
      <c r="AQ179" s="677"/>
      <c r="AR179" s="677"/>
      <c r="AS179" s="677"/>
      <c r="AT179" s="677"/>
      <c r="AU179" s="677"/>
      <c r="AV179" s="677"/>
      <c r="AW179" s="677"/>
      <c r="AX179" s="677"/>
      <c r="AY179" s="677"/>
      <c r="AZ179" s="677"/>
      <c r="BA179" s="677"/>
      <c r="BB179" s="677"/>
      <c r="BC179" s="677"/>
      <c r="BD179" s="677"/>
      <c r="BE179" s="677"/>
      <c r="BF179" s="677"/>
      <c r="BG179" s="677"/>
      <c r="BH179" s="677"/>
      <c r="BI179" s="677"/>
      <c r="BJ179" s="677"/>
      <c r="BK179" s="677"/>
      <c r="BL179" s="677"/>
      <c r="BM179" s="677"/>
      <c r="BN179" s="677"/>
      <c r="BO179" s="677"/>
      <c r="BP179" s="677"/>
      <c r="BQ179" s="677"/>
      <c r="BR179" s="677"/>
      <c r="BS179" s="677"/>
      <c r="BT179" s="677"/>
      <c r="BU179" s="677"/>
      <c r="BV179" s="677"/>
      <c r="BW179" s="677"/>
      <c r="BX179" s="677"/>
      <c r="BY179" s="677"/>
      <c r="BZ179" s="677"/>
      <c r="CA179" s="677"/>
      <c r="CB179" s="677"/>
      <c r="CC179" s="677"/>
      <c r="CD179" s="677"/>
      <c r="CE179" s="677"/>
      <c r="CF179" s="677"/>
      <c r="CG179" s="677"/>
      <c r="CH179" s="677"/>
      <c r="CI179" s="677"/>
      <c r="CJ179" s="677"/>
      <c r="CK179" s="677"/>
      <c r="CL179" s="677"/>
      <c r="CM179" s="677"/>
      <c r="CN179" s="677"/>
      <c r="CO179" s="677"/>
      <c r="CP179" s="677"/>
      <c r="CQ179" s="677"/>
      <c r="CR179" s="677"/>
      <c r="CS179" s="677"/>
      <c r="CT179" s="677"/>
      <c r="CU179" s="677"/>
      <c r="CV179" s="677"/>
      <c r="CW179" s="677"/>
      <c r="CX179" s="677"/>
      <c r="CY179" s="677"/>
      <c r="CZ179" s="677"/>
      <c r="DA179" s="677"/>
      <c r="DB179" s="677"/>
      <c r="DC179" s="677"/>
      <c r="DD179" s="677"/>
      <c r="DE179" s="677"/>
      <c r="DF179" s="677"/>
      <c r="DG179" s="677"/>
      <c r="DH179" s="677"/>
      <c r="DI179" s="677"/>
      <c r="DJ179" s="677"/>
      <c r="DK179" s="677"/>
      <c r="DL179" s="677"/>
      <c r="DM179" s="677"/>
      <c r="DN179" s="677"/>
      <c r="DO179" s="677"/>
      <c r="DP179" s="677"/>
      <c r="DQ179" s="677"/>
      <c r="DR179" s="677"/>
      <c r="DS179" s="677"/>
      <c r="DT179" s="677"/>
      <c r="DU179" s="677"/>
      <c r="DV179" s="677"/>
      <c r="DW179" s="677"/>
      <c r="DX179" s="677"/>
      <c r="DY179" s="677"/>
      <c r="DZ179" s="677"/>
      <c r="EA179" s="677"/>
      <c r="EB179" s="677"/>
      <c r="EC179" s="677"/>
      <c r="ED179" s="677"/>
      <c r="EE179" s="677"/>
      <c r="EF179" s="677"/>
      <c r="EG179" s="677"/>
      <c r="EH179" s="677"/>
      <c r="EI179" s="677"/>
      <c r="EJ179" s="677"/>
      <c r="EK179" s="677"/>
      <c r="EL179" s="677"/>
      <c r="EM179" s="677"/>
      <c r="EN179" s="677"/>
      <c r="EO179" s="677"/>
      <c r="EP179" s="677"/>
      <c r="EQ179" s="677"/>
      <c r="ER179" s="677"/>
      <c r="ES179" s="677"/>
      <c r="ET179" s="677"/>
      <c r="EU179" s="677"/>
      <c r="EV179" s="677"/>
      <c r="EW179" s="677"/>
      <c r="EX179" s="677"/>
      <c r="EY179" s="677"/>
      <c r="EZ179" s="677"/>
      <c r="FA179" s="677"/>
      <c r="FB179" s="677"/>
      <c r="FC179" s="677"/>
      <c r="FD179" s="677"/>
      <c r="FE179" s="677"/>
      <c r="FF179" s="677"/>
      <c r="FG179" s="677"/>
      <c r="FH179" s="677"/>
      <c r="FI179" s="677"/>
      <c r="FJ179" s="677"/>
      <c r="FK179" s="677"/>
      <c r="FL179" s="677"/>
      <c r="FM179" s="677"/>
      <c r="FN179" s="677"/>
      <c r="FO179" s="677"/>
      <c r="FP179" s="677"/>
      <c r="FQ179" s="677"/>
      <c r="FR179" s="677"/>
      <c r="FS179" s="677"/>
      <c r="FT179" s="677"/>
      <c r="FU179" s="677"/>
      <c r="FV179" s="677"/>
      <c r="FW179" s="677"/>
      <c r="FX179" s="677"/>
      <c r="FY179" s="677"/>
      <c r="FZ179" s="677"/>
      <c r="GA179" s="677"/>
      <c r="GB179" s="677"/>
      <c r="GC179" s="677"/>
      <c r="GD179" s="677"/>
      <c r="GE179" s="677"/>
      <c r="GF179" s="677"/>
      <c r="GG179" s="677"/>
      <c r="GH179" s="677"/>
      <c r="GI179" s="677"/>
      <c r="GJ179" s="677"/>
      <c r="GK179" s="677"/>
      <c r="GL179" s="677"/>
      <c r="GM179" s="677"/>
      <c r="GN179" s="677"/>
      <c r="GO179" s="677"/>
      <c r="GP179" s="677"/>
      <c r="GQ179" s="677"/>
      <c r="GR179" s="677"/>
      <c r="GS179" s="677"/>
      <c r="GT179" s="677"/>
      <c r="GU179" s="677"/>
      <c r="GV179" s="677"/>
      <c r="GW179" s="677"/>
      <c r="GX179" s="677"/>
      <c r="GY179" s="677"/>
      <c r="GZ179" s="677"/>
      <c r="HA179" s="677"/>
      <c r="HB179" s="677"/>
      <c r="HC179" s="677"/>
      <c r="HD179" s="677"/>
      <c r="HE179" s="677"/>
      <c r="HF179" s="677"/>
      <c r="HG179" s="677"/>
      <c r="HH179" s="677"/>
      <c r="HI179" s="677"/>
      <c r="HJ179" s="677"/>
      <c r="HK179" s="677"/>
      <c r="HL179" s="677"/>
      <c r="HM179" s="677"/>
      <c r="HN179" s="677"/>
      <c r="HO179" s="677"/>
      <c r="HP179" s="677"/>
      <c r="HQ179" s="677"/>
      <c r="HR179" s="677"/>
      <c r="HS179" s="677"/>
      <c r="HT179" s="677"/>
      <c r="HU179" s="677"/>
      <c r="HV179" s="677"/>
      <c r="HW179" s="677"/>
      <c r="HX179" s="677"/>
      <c r="HY179" s="677"/>
      <c r="HZ179" s="677"/>
      <c r="IA179" s="677"/>
      <c r="IB179" s="677"/>
      <c r="IC179" s="677"/>
      <c r="ID179" s="677"/>
      <c r="IE179" s="677"/>
      <c r="IF179" s="677"/>
      <c r="IG179" s="677"/>
      <c r="IH179" s="677"/>
      <c r="II179" s="677"/>
      <c r="IJ179" s="677"/>
      <c r="IK179" s="677"/>
      <c r="IL179" s="677"/>
      <c r="IM179" s="677"/>
      <c r="IN179" s="677"/>
      <c r="IO179" s="677"/>
      <c r="IP179" s="677"/>
      <c r="IQ179" s="677"/>
      <c r="IR179" s="677"/>
      <c r="IS179" s="677"/>
      <c r="IT179" s="677"/>
      <c r="IU179" s="677"/>
      <c r="IV179" s="677"/>
    </row>
    <row r="185" spans="1:256">
      <c r="A185" s="677"/>
      <c r="I185" s="677"/>
      <c r="J185" s="677"/>
      <c r="K185" s="677"/>
      <c r="L185" s="677"/>
      <c r="M185" s="677"/>
      <c r="N185" s="677"/>
      <c r="O185" s="677"/>
      <c r="P185" s="677"/>
      <c r="Q185" s="677"/>
      <c r="R185" s="677"/>
      <c r="S185" s="677"/>
      <c r="T185" s="677"/>
      <c r="U185" s="677"/>
      <c r="V185" s="677"/>
      <c r="W185" s="677"/>
      <c r="X185" s="677"/>
      <c r="Y185" s="677"/>
      <c r="Z185" s="677"/>
      <c r="AA185" s="677"/>
      <c r="AB185" s="677"/>
      <c r="AC185" s="677"/>
      <c r="AD185" s="677"/>
      <c r="AE185" s="677"/>
      <c r="AF185" s="677"/>
      <c r="AG185" s="677"/>
      <c r="AH185" s="677"/>
      <c r="AI185" s="677"/>
      <c r="AJ185" s="677"/>
      <c r="AK185" s="677"/>
      <c r="AL185" s="677"/>
      <c r="AM185" s="677"/>
      <c r="AN185" s="677"/>
      <c r="AO185" s="677"/>
      <c r="AP185" s="677"/>
      <c r="AQ185" s="677"/>
      <c r="AR185" s="677"/>
      <c r="AS185" s="677"/>
      <c r="AT185" s="677"/>
      <c r="AU185" s="677"/>
      <c r="AV185" s="677"/>
      <c r="AW185" s="677"/>
      <c r="AX185" s="677"/>
      <c r="AY185" s="677"/>
      <c r="AZ185" s="677"/>
      <c r="BA185" s="677"/>
      <c r="BB185" s="677"/>
      <c r="BC185" s="677"/>
      <c r="BD185" s="677"/>
      <c r="BE185" s="677"/>
      <c r="BF185" s="677"/>
      <c r="BG185" s="677"/>
      <c r="BH185" s="677"/>
      <c r="BI185" s="677"/>
      <c r="BJ185" s="677"/>
      <c r="BK185" s="677"/>
      <c r="BL185" s="677"/>
      <c r="BM185" s="677"/>
      <c r="BN185" s="677"/>
      <c r="BO185" s="677"/>
      <c r="BP185" s="677"/>
      <c r="BQ185" s="677"/>
      <c r="BR185" s="677"/>
      <c r="BS185" s="677"/>
      <c r="BT185" s="677"/>
      <c r="BU185" s="677"/>
      <c r="BV185" s="677"/>
      <c r="BW185" s="677"/>
      <c r="BX185" s="677"/>
      <c r="BY185" s="677"/>
      <c r="BZ185" s="677"/>
      <c r="CA185" s="677"/>
      <c r="CB185" s="677"/>
      <c r="CC185" s="677"/>
      <c r="CD185" s="677"/>
      <c r="CE185" s="677"/>
      <c r="CF185" s="677"/>
      <c r="CG185" s="677"/>
      <c r="CH185" s="677"/>
      <c r="CI185" s="677"/>
      <c r="CJ185" s="677"/>
      <c r="CK185" s="677"/>
      <c r="CL185" s="677"/>
      <c r="CM185" s="677"/>
      <c r="CN185" s="677"/>
      <c r="CO185" s="677"/>
      <c r="CP185" s="677"/>
      <c r="CQ185" s="677"/>
      <c r="CR185" s="677"/>
      <c r="CS185" s="677"/>
      <c r="CT185" s="677"/>
      <c r="CU185" s="677"/>
      <c r="CV185" s="677"/>
      <c r="CW185" s="677"/>
      <c r="CX185" s="677"/>
      <c r="CY185" s="677"/>
      <c r="CZ185" s="677"/>
      <c r="DA185" s="677"/>
      <c r="DB185" s="677"/>
      <c r="DC185" s="677"/>
      <c r="DD185" s="677"/>
      <c r="DE185" s="677"/>
      <c r="DF185" s="677"/>
      <c r="DG185" s="677"/>
      <c r="DH185" s="677"/>
      <c r="DI185" s="677"/>
      <c r="DJ185" s="677"/>
      <c r="DK185" s="677"/>
      <c r="DL185" s="677"/>
      <c r="DM185" s="677"/>
      <c r="DN185" s="677"/>
      <c r="DO185" s="677"/>
      <c r="DP185" s="677"/>
      <c r="DQ185" s="677"/>
      <c r="DR185" s="677"/>
      <c r="DS185" s="677"/>
      <c r="DT185" s="677"/>
      <c r="DU185" s="677"/>
      <c r="DV185" s="677"/>
      <c r="DW185" s="677"/>
      <c r="DX185" s="677"/>
      <c r="DY185" s="677"/>
      <c r="DZ185" s="677"/>
      <c r="EA185" s="677"/>
      <c r="EB185" s="677"/>
      <c r="EC185" s="677"/>
      <c r="ED185" s="677"/>
      <c r="EE185" s="677"/>
      <c r="EF185" s="677"/>
      <c r="EG185" s="677"/>
      <c r="EH185" s="677"/>
      <c r="EI185" s="677"/>
      <c r="EJ185" s="677"/>
      <c r="EK185" s="677"/>
      <c r="EL185" s="677"/>
      <c r="EM185" s="677"/>
      <c r="EN185" s="677"/>
      <c r="EO185" s="677"/>
      <c r="EP185" s="677"/>
      <c r="EQ185" s="677"/>
      <c r="ER185" s="677"/>
      <c r="ES185" s="677"/>
      <c r="ET185" s="677"/>
      <c r="EU185" s="677"/>
      <c r="EV185" s="677"/>
      <c r="EW185" s="677"/>
      <c r="EX185" s="677"/>
      <c r="EY185" s="677"/>
      <c r="EZ185" s="677"/>
      <c r="FA185" s="677"/>
      <c r="FB185" s="677"/>
      <c r="FC185" s="677"/>
      <c r="FD185" s="677"/>
      <c r="FE185" s="677"/>
      <c r="FF185" s="677"/>
      <c r="FG185" s="677"/>
      <c r="FH185" s="677"/>
      <c r="FI185" s="677"/>
      <c r="FJ185" s="677"/>
      <c r="FK185" s="677"/>
      <c r="FL185" s="677"/>
      <c r="FM185" s="677"/>
      <c r="FN185" s="677"/>
      <c r="FO185" s="677"/>
      <c r="FP185" s="677"/>
      <c r="FQ185" s="677"/>
      <c r="FR185" s="677"/>
      <c r="FS185" s="677"/>
      <c r="FT185" s="677"/>
      <c r="FU185" s="677"/>
      <c r="FV185" s="677"/>
      <c r="FW185" s="677"/>
      <c r="FX185" s="677"/>
      <c r="FY185" s="677"/>
      <c r="FZ185" s="677"/>
      <c r="GA185" s="677"/>
      <c r="GB185" s="677"/>
      <c r="GC185" s="677"/>
      <c r="GD185" s="677"/>
      <c r="GE185" s="677"/>
      <c r="GF185" s="677"/>
      <c r="GG185" s="677"/>
      <c r="GH185" s="677"/>
      <c r="GI185" s="677"/>
      <c r="GJ185" s="677"/>
      <c r="GK185" s="677"/>
      <c r="GL185" s="677"/>
      <c r="GM185" s="677"/>
      <c r="GN185" s="677"/>
      <c r="GO185" s="677"/>
      <c r="GP185" s="677"/>
      <c r="GQ185" s="677"/>
      <c r="GR185" s="677"/>
      <c r="GS185" s="677"/>
      <c r="GT185" s="677"/>
      <c r="GU185" s="677"/>
      <c r="GV185" s="677"/>
      <c r="GW185" s="677"/>
      <c r="GX185" s="677"/>
      <c r="GY185" s="677"/>
      <c r="GZ185" s="677"/>
      <c r="HA185" s="677"/>
      <c r="HB185" s="677"/>
      <c r="HC185" s="677"/>
      <c r="HD185" s="677"/>
      <c r="HE185" s="677"/>
      <c r="HF185" s="677"/>
      <c r="HG185" s="677"/>
      <c r="HH185" s="677"/>
      <c r="HI185" s="677"/>
      <c r="HJ185" s="677"/>
      <c r="HK185" s="677"/>
      <c r="HL185" s="677"/>
      <c r="HM185" s="677"/>
      <c r="HN185" s="677"/>
      <c r="HO185" s="677"/>
      <c r="HP185" s="677"/>
      <c r="HQ185" s="677"/>
      <c r="HR185" s="677"/>
      <c r="HS185" s="677"/>
      <c r="HT185" s="677"/>
      <c r="HU185" s="677"/>
      <c r="HV185" s="677"/>
      <c r="HW185" s="677"/>
      <c r="HX185" s="677"/>
      <c r="HY185" s="677"/>
      <c r="HZ185" s="677"/>
      <c r="IA185" s="677"/>
      <c r="IB185" s="677"/>
      <c r="IC185" s="677"/>
      <c r="ID185" s="677"/>
      <c r="IE185" s="677"/>
      <c r="IF185" s="677"/>
      <c r="IG185" s="677"/>
      <c r="IH185" s="677"/>
      <c r="II185" s="677"/>
      <c r="IJ185" s="677"/>
      <c r="IK185" s="677"/>
      <c r="IL185" s="677"/>
      <c r="IM185" s="677"/>
      <c r="IN185" s="677"/>
      <c r="IO185" s="677"/>
      <c r="IP185" s="677"/>
      <c r="IQ185" s="677"/>
      <c r="IR185" s="677"/>
      <c r="IS185" s="677"/>
      <c r="IT185" s="677"/>
      <c r="IU185" s="677"/>
      <c r="IV185" s="677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71" right="0.71" top="0.75" bottom="0.75" header="0.31" footer="0.31"/>
  <pageSetup blackAndWhite="0" cellComments="none" draft="0" errors="displayed" orientation="landscape" pageOrder="downThenOver" paperSize="9" scale="100" useFirstPageNumber="0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30"/>
  <sheetViews>
    <sheetView workbookViewId="0" showGridLines="0" rightToLeft="1">
      <selection activeCell="D21" sqref="D21"/>
    </sheetView>
  </sheetViews>
  <sheetFormatPr defaultRowHeight="14.25"/>
  <cols>
    <col min="1" max="1" style="709" width="4.253365" customWidth="1"/>
    <col min="2" max="2" style="709" width="12.38125" customWidth="1"/>
    <col min="3" max="3" style="709" width="17.06512" customWidth="1"/>
    <col min="4" max="4" style="709" width="8.937232" customWidth="1"/>
    <col min="5" max="5" style="709" width="21.3357" customWidth="1"/>
    <col min="6" max="6" style="709" width="11.69245" customWidth="1"/>
    <col min="7" max="7" style="709" width="12.24349" customWidth="1"/>
    <col min="8" max="8" style="709" width="12.38125" customWidth="1"/>
    <col min="9" max="9" style="709" width="12.24349" customWidth="1"/>
    <col min="10" max="10" style="709" width="9.074993" customWidth="1"/>
    <col min="11" max="11" style="709" width="12.38125" customWidth="1"/>
    <col min="12" max="12" style="709" width="13.75886" customWidth="1"/>
    <col min="13" max="13" style="709" width="16.10079" customWidth="1"/>
    <col min="14" max="14" style="709" width="19.26929" customWidth="1"/>
    <col min="15" max="15" style="709" width="23.67764" customWidth="1"/>
    <col min="16" max="16" style="709" width="16.51408" customWidth="1"/>
    <col min="17" max="256" style="709"/>
  </cols>
  <sheetData>
    <row r="2" spans="1:256">
      <c r="B2" s="710" t="s">
        <v>27</v>
      </c>
      <c r="C2" s="710"/>
      <c r="D2" s="710"/>
      <c r="E2" s="710"/>
      <c r="F2" s="710"/>
      <c r="G2" s="710"/>
      <c r="H2" s="710"/>
      <c r="I2" s="710"/>
      <c r="J2" s="710"/>
      <c r="K2" s="710"/>
    </row>
    <row r="3" spans="1:256">
      <c r="B3" s="711" t="s">
        <v>28</v>
      </c>
      <c r="C3" s="711"/>
      <c r="D3" s="711"/>
      <c r="E3" s="711"/>
      <c r="F3" s="711"/>
      <c r="G3" s="711"/>
      <c r="H3" s="711"/>
      <c r="I3" s="711"/>
      <c r="J3" s="711"/>
      <c r="K3" s="711"/>
    </row>
    <row r="4" spans="1:256">
      <c r="B4" s="711" t="s">
        <v>1</v>
      </c>
      <c r="C4" s="711"/>
      <c r="D4" s="711"/>
      <c r="E4" s="711"/>
      <c r="F4" s="711"/>
      <c r="G4" s="711"/>
      <c r="H4" s="711"/>
      <c r="I4" s="711"/>
      <c r="J4" s="711"/>
      <c r="K4" s="711"/>
    </row>
    <row r="5" spans="1:256">
      <c r="B5" s="712" t="s">
        <v>29</v>
      </c>
      <c r="C5" s="713"/>
    </row>
    <row r="6" spans="1:256">
      <c r="B6" s="714" t="s">
        <v>30</v>
      </c>
      <c r="C6" s="715">
        <v>41547</v>
      </c>
      <c r="E6" s="716" t="s">
        <v>15</v>
      </c>
    </row>
    <row r="7" spans="1:256">
      <c r="B7" s="714" t="s">
        <v>31</v>
      </c>
      <c r="C7" s="717" t="s">
        <v>32</v>
      </c>
      <c r="E7" s="716" t="s">
        <v>20</v>
      </c>
    </row>
    <row r="8" spans="1:256">
      <c r="B8" s="714" t="s">
        <v>33</v>
      </c>
      <c r="C8" s="717" t="s">
        <v>34</v>
      </c>
    </row>
    <row r="9" spans="1:256">
      <c r="B9" s="714" t="s">
        <v>35</v>
      </c>
      <c r="C9" s="717" t="s">
        <v>36</v>
      </c>
    </row>
    <row r="10" spans="1:256">
      <c r="B10" s="714" t="s">
        <v>37</v>
      </c>
      <c r="C10" s="717" t="s">
        <v>38</v>
      </c>
    </row>
    <row r="11" spans="1:256">
      <c r="C11" s="718"/>
      <c r="D11" s="718"/>
      <c r="E11" s="718"/>
      <c r="F11" s="718"/>
      <c r="G11" s="718"/>
      <c r="H11" s="718"/>
      <c r="I11" s="718"/>
      <c r="J11" s="718"/>
      <c r="K11" s="718"/>
      <c r="L11" s="718"/>
      <c r="M11" s="718"/>
      <c r="N11" s="718"/>
      <c r="O11" s="718"/>
      <c r="P11" s="718"/>
      <c r="Q11" s="718"/>
    </row>
    <row r="12" spans="1:256">
      <c r="A12" s="719"/>
      <c r="B12" s="720" t="s">
        <v>2</v>
      </c>
      <c r="C12" s="721" t="s">
        <v>283</v>
      </c>
      <c r="D12" s="721" t="s">
        <v>83</v>
      </c>
      <c r="E12" s="721" t="s">
        <v>84</v>
      </c>
      <c r="F12" s="721" t="s">
        <v>51</v>
      </c>
      <c r="G12" s="721" t="s">
        <v>52</v>
      </c>
      <c r="H12" s="722" t="s">
        <v>285</v>
      </c>
      <c r="I12" s="723" t="s">
        <v>86</v>
      </c>
      <c r="J12" s="724" t="s">
        <v>87</v>
      </c>
      <c r="K12" s="725" t="s">
        <v>88</v>
      </c>
      <c r="L12" s="725" t="s">
        <v>89</v>
      </c>
      <c r="M12" s="725" t="s">
        <v>90</v>
      </c>
      <c r="N12" s="725" t="s">
        <v>91</v>
      </c>
      <c r="O12" s="725" t="s">
        <v>40</v>
      </c>
      <c r="Q12" s="719"/>
      <c r="R12" s="719"/>
      <c r="S12" s="719"/>
      <c r="T12" s="719"/>
      <c r="U12" s="719"/>
      <c r="V12" s="719"/>
      <c r="W12" s="719"/>
      <c r="X12" s="719"/>
      <c r="Y12" s="719"/>
      <c r="Z12" s="719"/>
      <c r="AA12" s="719"/>
      <c r="AB12" s="719"/>
      <c r="AC12" s="719"/>
      <c r="AD12" s="719"/>
      <c r="AE12" s="719"/>
      <c r="AF12" s="719"/>
      <c r="AG12" s="719"/>
      <c r="AH12" s="719"/>
      <c r="AI12" s="719"/>
      <c r="AJ12" s="719"/>
      <c r="AK12" s="719"/>
      <c r="AL12" s="719"/>
      <c r="AM12" s="719"/>
      <c r="AN12" s="719"/>
      <c r="AO12" s="719"/>
      <c r="AP12" s="719"/>
      <c r="AQ12" s="719"/>
      <c r="AR12" s="719"/>
      <c r="AS12" s="719"/>
      <c r="AT12" s="719"/>
      <c r="AU12" s="719"/>
      <c r="AV12" s="719"/>
      <c r="AW12" s="719"/>
      <c r="AX12" s="719"/>
      <c r="AY12" s="719"/>
      <c r="AZ12" s="719"/>
      <c r="BA12" s="719"/>
      <c r="BB12" s="719"/>
      <c r="BC12" s="719"/>
      <c r="BD12" s="719"/>
      <c r="BE12" s="719"/>
      <c r="BF12" s="719"/>
      <c r="BG12" s="719"/>
      <c r="BH12" s="719"/>
      <c r="BI12" s="719"/>
      <c r="BJ12" s="719"/>
      <c r="BK12" s="719"/>
      <c r="BL12" s="719"/>
      <c r="BM12" s="719"/>
      <c r="BN12" s="719"/>
      <c r="BO12" s="719"/>
      <c r="BP12" s="719"/>
      <c r="BQ12" s="719"/>
      <c r="BR12" s="719"/>
      <c r="BS12" s="719"/>
      <c r="BT12" s="719"/>
      <c r="BU12" s="719"/>
      <c r="BV12" s="719"/>
      <c r="BW12" s="719"/>
      <c r="BX12" s="719"/>
      <c r="BY12" s="719"/>
      <c r="BZ12" s="719"/>
      <c r="CA12" s="719"/>
      <c r="CB12" s="719"/>
      <c r="CC12" s="719"/>
      <c r="CD12" s="719"/>
      <c r="CE12" s="719"/>
      <c r="CF12" s="719"/>
      <c r="CG12" s="719"/>
      <c r="CH12" s="719"/>
      <c r="CI12" s="719"/>
      <c r="CJ12" s="719"/>
      <c r="CK12" s="719"/>
      <c r="CL12" s="719"/>
      <c r="CM12" s="719"/>
      <c r="CN12" s="719"/>
      <c r="CO12" s="719"/>
      <c r="CP12" s="719"/>
      <c r="CQ12" s="719"/>
      <c r="CR12" s="719"/>
      <c r="CS12" s="719"/>
      <c r="CT12" s="719"/>
      <c r="CU12" s="719"/>
      <c r="CV12" s="719"/>
      <c r="CW12" s="719"/>
      <c r="CX12" s="719"/>
      <c r="CY12" s="719"/>
      <c r="CZ12" s="719"/>
      <c r="DA12" s="719"/>
      <c r="DB12" s="719"/>
      <c r="DC12" s="719"/>
      <c r="DD12" s="719"/>
      <c r="DE12" s="719"/>
      <c r="DF12" s="719"/>
      <c r="DG12" s="719"/>
      <c r="DH12" s="719"/>
      <c r="DI12" s="719"/>
      <c r="DJ12" s="719"/>
      <c r="DK12" s="719"/>
      <c r="DL12" s="719"/>
      <c r="DM12" s="719"/>
      <c r="DN12" s="719"/>
      <c r="DO12" s="719"/>
      <c r="DP12" s="719"/>
      <c r="DQ12" s="719"/>
      <c r="DR12" s="719"/>
      <c r="DS12" s="719"/>
      <c r="DT12" s="719"/>
      <c r="DU12" s="719"/>
      <c r="DV12" s="719"/>
      <c r="DW12" s="719"/>
      <c r="DX12" s="719"/>
      <c r="DY12" s="719"/>
      <c r="DZ12" s="719"/>
      <c r="EA12" s="719"/>
      <c r="EB12" s="719"/>
      <c r="EC12" s="719"/>
      <c r="ED12" s="719"/>
      <c r="EE12" s="719"/>
      <c r="EF12" s="719"/>
      <c r="EG12" s="719"/>
      <c r="EH12" s="719"/>
      <c r="EI12" s="719"/>
      <c r="EJ12" s="719"/>
      <c r="EK12" s="719"/>
      <c r="EL12" s="719"/>
      <c r="EM12" s="719"/>
      <c r="EN12" s="719"/>
      <c r="EO12" s="719"/>
      <c r="EP12" s="719"/>
      <c r="EQ12" s="719"/>
      <c r="ER12" s="719"/>
      <c r="ES12" s="719"/>
      <c r="ET12" s="719"/>
      <c r="EU12" s="719"/>
      <c r="EV12" s="719"/>
      <c r="EW12" s="719"/>
      <c r="EX12" s="719"/>
      <c r="EY12" s="719"/>
      <c r="EZ12" s="719"/>
      <c r="FA12" s="719"/>
      <c r="FB12" s="719"/>
      <c r="FC12" s="719"/>
      <c r="FD12" s="719"/>
      <c r="FE12" s="719"/>
      <c r="FF12" s="719"/>
      <c r="FG12" s="719"/>
      <c r="FH12" s="719"/>
      <c r="FI12" s="719"/>
      <c r="FJ12" s="719"/>
      <c r="FK12" s="719"/>
      <c r="FL12" s="719"/>
      <c r="FM12" s="719"/>
      <c r="FN12" s="719"/>
      <c r="FO12" s="719"/>
      <c r="FP12" s="719"/>
      <c r="FQ12" s="719"/>
      <c r="FR12" s="719"/>
      <c r="FS12" s="719"/>
      <c r="FT12" s="719"/>
      <c r="FU12" s="719"/>
      <c r="FV12" s="719"/>
      <c r="FW12" s="719"/>
      <c r="FX12" s="719"/>
      <c r="FY12" s="719"/>
      <c r="FZ12" s="719"/>
      <c r="GA12" s="719"/>
      <c r="GB12" s="719"/>
      <c r="GC12" s="719"/>
      <c r="GD12" s="719"/>
      <c r="GE12" s="719"/>
      <c r="GF12" s="719"/>
      <c r="GG12" s="719"/>
      <c r="GH12" s="719"/>
      <c r="GI12" s="719"/>
      <c r="GJ12" s="719"/>
      <c r="GK12" s="719"/>
      <c r="GL12" s="719"/>
      <c r="GM12" s="719"/>
      <c r="GN12" s="719"/>
      <c r="GO12" s="719"/>
      <c r="GP12" s="719"/>
      <c r="GQ12" s="719"/>
      <c r="GR12" s="719"/>
      <c r="GS12" s="719"/>
      <c r="GT12" s="719"/>
      <c r="GU12" s="719"/>
      <c r="GV12" s="719"/>
      <c r="GW12" s="719"/>
      <c r="GX12" s="719"/>
      <c r="GY12" s="719"/>
      <c r="GZ12" s="719"/>
      <c r="HA12" s="719"/>
      <c r="HB12" s="719"/>
      <c r="HC12" s="719"/>
      <c r="HD12" s="719"/>
      <c r="HE12" s="719"/>
      <c r="HF12" s="719"/>
      <c r="HG12" s="719"/>
      <c r="HH12" s="719"/>
      <c r="HI12" s="719"/>
      <c r="HJ12" s="719"/>
      <c r="HK12" s="719"/>
      <c r="HL12" s="719"/>
      <c r="HM12" s="719"/>
      <c r="HN12" s="719"/>
      <c r="HO12" s="719"/>
      <c r="HP12" s="719"/>
      <c r="HQ12" s="719"/>
      <c r="HR12" s="719"/>
      <c r="HS12" s="719"/>
      <c r="HT12" s="719"/>
      <c r="HU12" s="719"/>
      <c r="HV12" s="719"/>
      <c r="HW12" s="719"/>
      <c r="HX12" s="719"/>
      <c r="HY12" s="719"/>
      <c r="HZ12" s="719"/>
      <c r="IA12" s="719"/>
      <c r="IB12" s="719"/>
      <c r="IC12" s="719"/>
      <c r="ID12" s="719"/>
      <c r="IE12" s="719"/>
      <c r="IF12" s="719"/>
      <c r="IG12" s="719"/>
      <c r="IH12" s="719"/>
      <c r="II12" s="719"/>
      <c r="IJ12" s="719"/>
      <c r="IK12" s="719"/>
      <c r="IL12" s="719"/>
      <c r="IM12" s="719"/>
      <c r="IN12" s="719"/>
      <c r="IO12" s="719"/>
      <c r="IP12" s="719"/>
      <c r="IQ12" s="719"/>
      <c r="IR12" s="719"/>
      <c r="IS12" s="719"/>
      <c r="IT12" s="719"/>
      <c r="IU12" s="719"/>
      <c r="IV12" s="719"/>
    </row>
    <row r="15" spans="1:256">
      <c r="A15" s="716"/>
      <c r="S15" s="716"/>
      <c r="T15" s="716"/>
      <c r="U15" s="716"/>
      <c r="V15" s="716"/>
      <c r="W15" s="716"/>
      <c r="X15" s="716"/>
      <c r="Y15" s="716"/>
      <c r="Z15" s="716"/>
      <c r="AA15" s="716"/>
      <c r="AB15" s="716"/>
      <c r="AC15" s="716"/>
      <c r="AD15" s="716"/>
      <c r="AE15" s="716"/>
      <c r="AF15" s="716"/>
      <c r="AG15" s="716"/>
      <c r="AH15" s="716"/>
      <c r="AI15" s="716"/>
      <c r="AJ15" s="716"/>
      <c r="AK15" s="716"/>
      <c r="AL15" s="716"/>
      <c r="AM15" s="716"/>
      <c r="AN15" s="716"/>
      <c r="AO15" s="716"/>
      <c r="AP15" s="716"/>
      <c r="AQ15" s="716"/>
      <c r="AR15" s="716"/>
      <c r="AS15" s="716"/>
      <c r="AT15" s="716"/>
      <c r="AU15" s="716"/>
      <c r="AV15" s="716"/>
      <c r="AW15" s="716"/>
      <c r="AX15" s="716"/>
      <c r="AY15" s="716"/>
      <c r="AZ15" s="716"/>
      <c r="BA15" s="716"/>
      <c r="BB15" s="716"/>
      <c r="BC15" s="716"/>
      <c r="BD15" s="716"/>
      <c r="BE15" s="716"/>
      <c r="BF15" s="716"/>
      <c r="BG15" s="716"/>
      <c r="BH15" s="716"/>
      <c r="BI15" s="716"/>
      <c r="BJ15" s="716"/>
      <c r="BK15" s="716"/>
      <c r="BL15" s="716"/>
      <c r="BM15" s="716"/>
      <c r="BN15" s="716"/>
      <c r="BO15" s="716"/>
      <c r="BP15" s="716"/>
      <c r="BQ15" s="716"/>
      <c r="BR15" s="716"/>
      <c r="BS15" s="716"/>
      <c r="BT15" s="716"/>
      <c r="BU15" s="716"/>
      <c r="BV15" s="716"/>
      <c r="BW15" s="716"/>
      <c r="BX15" s="716"/>
      <c r="BY15" s="716"/>
      <c r="BZ15" s="716"/>
      <c r="CA15" s="716"/>
      <c r="CB15" s="716"/>
      <c r="CC15" s="716"/>
      <c r="CD15" s="716"/>
      <c r="CE15" s="716"/>
      <c r="CF15" s="716"/>
      <c r="CG15" s="716"/>
      <c r="CH15" s="716"/>
      <c r="CI15" s="716"/>
      <c r="CJ15" s="716"/>
      <c r="CK15" s="716"/>
      <c r="CL15" s="716"/>
      <c r="CM15" s="716"/>
      <c r="CN15" s="716"/>
      <c r="CO15" s="716"/>
      <c r="CP15" s="716"/>
      <c r="CQ15" s="716"/>
      <c r="CR15" s="716"/>
      <c r="CS15" s="716"/>
      <c r="CT15" s="716"/>
      <c r="CU15" s="716"/>
      <c r="CV15" s="716"/>
      <c r="CW15" s="716"/>
      <c r="CX15" s="716"/>
      <c r="CY15" s="716"/>
      <c r="CZ15" s="716"/>
      <c r="DA15" s="716"/>
      <c r="DB15" s="716"/>
      <c r="DC15" s="716"/>
      <c r="DD15" s="716"/>
      <c r="DE15" s="716"/>
      <c r="DF15" s="716"/>
      <c r="DG15" s="716"/>
      <c r="DH15" s="716"/>
      <c r="DI15" s="716"/>
      <c r="DJ15" s="716"/>
      <c r="DK15" s="716"/>
      <c r="DL15" s="716"/>
      <c r="DM15" s="716"/>
      <c r="DN15" s="716"/>
      <c r="DO15" s="716"/>
      <c r="DP15" s="716"/>
      <c r="DQ15" s="716"/>
      <c r="DR15" s="716"/>
      <c r="DS15" s="716"/>
      <c r="DT15" s="716"/>
      <c r="DU15" s="716"/>
      <c r="DV15" s="716"/>
      <c r="DW15" s="716"/>
      <c r="DX15" s="716"/>
      <c r="DY15" s="716"/>
      <c r="DZ15" s="716"/>
      <c r="EA15" s="716"/>
      <c r="EB15" s="716"/>
      <c r="EC15" s="716"/>
      <c r="ED15" s="716"/>
      <c r="EE15" s="716"/>
      <c r="EF15" s="716"/>
      <c r="EG15" s="716"/>
      <c r="EH15" s="716"/>
      <c r="EI15" s="716"/>
      <c r="EJ15" s="716"/>
      <c r="EK15" s="716"/>
      <c r="EL15" s="716"/>
      <c r="EM15" s="716"/>
      <c r="EN15" s="716"/>
      <c r="EO15" s="716"/>
      <c r="EP15" s="716"/>
      <c r="EQ15" s="716"/>
      <c r="ER15" s="716"/>
      <c r="ES15" s="716"/>
      <c r="ET15" s="716"/>
      <c r="EU15" s="716"/>
      <c r="EV15" s="716"/>
      <c r="EW15" s="716"/>
      <c r="EX15" s="716"/>
      <c r="EY15" s="716"/>
      <c r="EZ15" s="716"/>
      <c r="FA15" s="716"/>
      <c r="FB15" s="716"/>
      <c r="FC15" s="716"/>
      <c r="FD15" s="716"/>
      <c r="FE15" s="716"/>
      <c r="FF15" s="716"/>
      <c r="FG15" s="716"/>
      <c r="FH15" s="716"/>
      <c r="FI15" s="716"/>
      <c r="FJ15" s="716"/>
      <c r="FK15" s="716"/>
      <c r="FL15" s="716"/>
      <c r="FM15" s="716"/>
      <c r="FN15" s="716"/>
      <c r="FO15" s="716"/>
      <c r="FP15" s="716"/>
      <c r="FQ15" s="716"/>
      <c r="FR15" s="716"/>
      <c r="FS15" s="716"/>
      <c r="FT15" s="716"/>
      <c r="FU15" s="716"/>
      <c r="FV15" s="716"/>
      <c r="FW15" s="716"/>
      <c r="FX15" s="716"/>
      <c r="FY15" s="716"/>
      <c r="FZ15" s="716"/>
      <c r="GA15" s="716"/>
      <c r="GB15" s="716"/>
      <c r="GC15" s="716"/>
      <c r="GD15" s="716"/>
      <c r="GE15" s="716"/>
      <c r="GF15" s="716"/>
      <c r="GG15" s="716"/>
      <c r="GH15" s="716"/>
      <c r="GI15" s="716"/>
      <c r="GJ15" s="716"/>
      <c r="GK15" s="716"/>
      <c r="GL15" s="716"/>
      <c r="GM15" s="716"/>
      <c r="GN15" s="716"/>
      <c r="GO15" s="716"/>
      <c r="GP15" s="716"/>
      <c r="GQ15" s="716"/>
      <c r="GR15" s="716"/>
      <c r="GS15" s="716"/>
      <c r="GT15" s="716"/>
      <c r="GU15" s="716"/>
      <c r="GV15" s="716"/>
      <c r="GW15" s="716"/>
      <c r="GX15" s="716"/>
      <c r="GY15" s="716"/>
      <c r="GZ15" s="716"/>
      <c r="HA15" s="716"/>
      <c r="HB15" s="716"/>
      <c r="HC15" s="716"/>
      <c r="HD15" s="716"/>
      <c r="HE15" s="716"/>
      <c r="HF15" s="716"/>
      <c r="HG15" s="716"/>
      <c r="HH15" s="716"/>
      <c r="HI15" s="716"/>
      <c r="HJ15" s="716"/>
      <c r="HK15" s="716"/>
      <c r="HL15" s="716"/>
      <c r="HM15" s="716"/>
      <c r="HN15" s="716"/>
      <c r="HO15" s="716"/>
      <c r="HP15" s="716"/>
      <c r="HQ15" s="716"/>
      <c r="HR15" s="716"/>
      <c r="HS15" s="716"/>
      <c r="HT15" s="716"/>
      <c r="HU15" s="716"/>
      <c r="HV15" s="716"/>
      <c r="HW15" s="716"/>
      <c r="HX15" s="716"/>
      <c r="HY15" s="716"/>
      <c r="HZ15" s="716"/>
      <c r="IA15" s="716"/>
      <c r="IB15" s="716"/>
      <c r="IC15" s="716"/>
      <c r="ID15" s="716"/>
      <c r="IE15" s="716"/>
      <c r="IF15" s="716"/>
      <c r="IG15" s="716"/>
      <c r="IH15" s="716"/>
      <c r="II15" s="716"/>
      <c r="IJ15" s="716"/>
      <c r="IK15" s="716"/>
      <c r="IL15" s="716"/>
      <c r="IM15" s="716"/>
      <c r="IN15" s="716"/>
      <c r="IO15" s="716"/>
      <c r="IP15" s="716"/>
      <c r="IQ15" s="716"/>
      <c r="IR15" s="716"/>
      <c r="IS15" s="716"/>
      <c r="IT15" s="716"/>
      <c r="IU15" s="716"/>
      <c r="IV15" s="716"/>
    </row>
    <row r="17" spans="1:256">
      <c r="A17" s="716"/>
      <c r="S17" s="716"/>
      <c r="T17" s="716"/>
      <c r="U17" s="716"/>
      <c r="V17" s="716"/>
      <c r="W17" s="716"/>
      <c r="X17" s="716"/>
      <c r="Y17" s="716"/>
      <c r="Z17" s="716"/>
      <c r="AA17" s="716"/>
      <c r="AB17" s="716"/>
      <c r="AC17" s="716"/>
      <c r="AD17" s="716"/>
      <c r="AE17" s="716"/>
      <c r="AF17" s="716"/>
      <c r="AG17" s="716"/>
      <c r="AH17" s="716"/>
      <c r="AI17" s="716"/>
      <c r="AJ17" s="716"/>
      <c r="AK17" s="716"/>
      <c r="AL17" s="716"/>
      <c r="AM17" s="716"/>
      <c r="AN17" s="716"/>
      <c r="AO17" s="716"/>
      <c r="AP17" s="716"/>
      <c r="AQ17" s="716"/>
      <c r="AR17" s="716"/>
      <c r="AS17" s="716"/>
      <c r="AT17" s="716"/>
      <c r="AU17" s="716"/>
      <c r="AV17" s="716"/>
      <c r="AW17" s="716"/>
      <c r="AX17" s="716"/>
      <c r="AY17" s="716"/>
      <c r="AZ17" s="716"/>
      <c r="BA17" s="716"/>
      <c r="BB17" s="716"/>
      <c r="BC17" s="716"/>
      <c r="BD17" s="716"/>
      <c r="BE17" s="716"/>
      <c r="BF17" s="716"/>
      <c r="BG17" s="716"/>
      <c r="BH17" s="716"/>
      <c r="BI17" s="716"/>
      <c r="BJ17" s="716"/>
      <c r="BK17" s="716"/>
      <c r="BL17" s="716"/>
      <c r="BM17" s="716"/>
      <c r="BN17" s="716"/>
      <c r="BO17" s="716"/>
      <c r="BP17" s="716"/>
      <c r="BQ17" s="716"/>
      <c r="BR17" s="716"/>
      <c r="BS17" s="716"/>
      <c r="BT17" s="716"/>
      <c r="BU17" s="716"/>
      <c r="BV17" s="716"/>
      <c r="BW17" s="716"/>
      <c r="BX17" s="716"/>
      <c r="BY17" s="716"/>
      <c r="BZ17" s="716"/>
      <c r="CA17" s="716"/>
      <c r="CB17" s="716"/>
      <c r="CC17" s="716"/>
      <c r="CD17" s="716"/>
      <c r="CE17" s="716"/>
      <c r="CF17" s="716"/>
      <c r="CG17" s="716"/>
      <c r="CH17" s="716"/>
      <c r="CI17" s="716"/>
      <c r="CJ17" s="716"/>
      <c r="CK17" s="716"/>
      <c r="CL17" s="716"/>
      <c r="CM17" s="716"/>
      <c r="CN17" s="716"/>
      <c r="CO17" s="716"/>
      <c r="CP17" s="716"/>
      <c r="CQ17" s="716"/>
      <c r="CR17" s="716"/>
      <c r="CS17" s="716"/>
      <c r="CT17" s="716"/>
      <c r="CU17" s="716"/>
      <c r="CV17" s="716"/>
      <c r="CW17" s="716"/>
      <c r="CX17" s="716"/>
      <c r="CY17" s="716"/>
      <c r="CZ17" s="716"/>
      <c r="DA17" s="716"/>
      <c r="DB17" s="716"/>
      <c r="DC17" s="716"/>
      <c r="DD17" s="716"/>
      <c r="DE17" s="716"/>
      <c r="DF17" s="716"/>
      <c r="DG17" s="716"/>
      <c r="DH17" s="716"/>
      <c r="DI17" s="716"/>
      <c r="DJ17" s="716"/>
      <c r="DK17" s="716"/>
      <c r="DL17" s="716"/>
      <c r="DM17" s="716"/>
      <c r="DN17" s="716"/>
      <c r="DO17" s="716"/>
      <c r="DP17" s="716"/>
      <c r="DQ17" s="716"/>
      <c r="DR17" s="716"/>
      <c r="DS17" s="716"/>
      <c r="DT17" s="716"/>
      <c r="DU17" s="716"/>
      <c r="DV17" s="716"/>
      <c r="DW17" s="716"/>
      <c r="DX17" s="716"/>
      <c r="DY17" s="716"/>
      <c r="DZ17" s="716"/>
      <c r="EA17" s="716"/>
      <c r="EB17" s="716"/>
      <c r="EC17" s="716"/>
      <c r="ED17" s="716"/>
      <c r="EE17" s="716"/>
      <c r="EF17" s="716"/>
      <c r="EG17" s="716"/>
      <c r="EH17" s="716"/>
      <c r="EI17" s="716"/>
      <c r="EJ17" s="716"/>
      <c r="EK17" s="716"/>
      <c r="EL17" s="716"/>
      <c r="EM17" s="716"/>
      <c r="EN17" s="716"/>
      <c r="EO17" s="716"/>
      <c r="EP17" s="716"/>
      <c r="EQ17" s="716"/>
      <c r="ER17" s="716"/>
      <c r="ES17" s="716"/>
      <c r="ET17" s="716"/>
      <c r="EU17" s="716"/>
      <c r="EV17" s="716"/>
      <c r="EW17" s="716"/>
      <c r="EX17" s="716"/>
      <c r="EY17" s="716"/>
      <c r="EZ17" s="716"/>
      <c r="FA17" s="716"/>
      <c r="FB17" s="716"/>
      <c r="FC17" s="716"/>
      <c r="FD17" s="716"/>
      <c r="FE17" s="716"/>
      <c r="FF17" s="716"/>
      <c r="FG17" s="716"/>
      <c r="FH17" s="716"/>
      <c r="FI17" s="716"/>
      <c r="FJ17" s="716"/>
      <c r="FK17" s="716"/>
      <c r="FL17" s="716"/>
      <c r="FM17" s="716"/>
      <c r="FN17" s="716"/>
      <c r="FO17" s="716"/>
      <c r="FP17" s="716"/>
      <c r="FQ17" s="716"/>
      <c r="FR17" s="716"/>
      <c r="FS17" s="716"/>
      <c r="FT17" s="716"/>
      <c r="FU17" s="716"/>
      <c r="FV17" s="716"/>
      <c r="FW17" s="716"/>
      <c r="FX17" s="716"/>
      <c r="FY17" s="716"/>
      <c r="FZ17" s="716"/>
      <c r="GA17" s="716"/>
      <c r="GB17" s="716"/>
      <c r="GC17" s="716"/>
      <c r="GD17" s="716"/>
      <c r="GE17" s="716"/>
      <c r="GF17" s="716"/>
      <c r="GG17" s="716"/>
      <c r="GH17" s="716"/>
      <c r="GI17" s="716"/>
      <c r="GJ17" s="716"/>
      <c r="GK17" s="716"/>
      <c r="GL17" s="716"/>
      <c r="GM17" s="716"/>
      <c r="GN17" s="716"/>
      <c r="GO17" s="716"/>
      <c r="GP17" s="716"/>
      <c r="GQ17" s="716"/>
      <c r="GR17" s="716"/>
      <c r="GS17" s="716"/>
      <c r="GT17" s="716"/>
      <c r="GU17" s="716"/>
      <c r="GV17" s="716"/>
      <c r="GW17" s="716"/>
      <c r="GX17" s="716"/>
      <c r="GY17" s="716"/>
      <c r="GZ17" s="716"/>
      <c r="HA17" s="716"/>
      <c r="HB17" s="716"/>
      <c r="HC17" s="716"/>
      <c r="HD17" s="716"/>
      <c r="HE17" s="716"/>
      <c r="HF17" s="716"/>
      <c r="HG17" s="716"/>
      <c r="HH17" s="716"/>
      <c r="HI17" s="716"/>
      <c r="HJ17" s="716"/>
      <c r="HK17" s="716"/>
      <c r="HL17" s="716"/>
      <c r="HM17" s="716"/>
      <c r="HN17" s="716"/>
      <c r="HO17" s="716"/>
      <c r="HP17" s="716"/>
      <c r="HQ17" s="716"/>
      <c r="HR17" s="716"/>
      <c r="HS17" s="716"/>
      <c r="HT17" s="716"/>
      <c r="HU17" s="716"/>
      <c r="HV17" s="716"/>
      <c r="HW17" s="716"/>
      <c r="HX17" s="716"/>
      <c r="HY17" s="716"/>
      <c r="HZ17" s="716"/>
      <c r="IA17" s="716"/>
      <c r="IB17" s="716"/>
      <c r="IC17" s="716"/>
      <c r="ID17" s="716"/>
      <c r="IE17" s="716"/>
      <c r="IF17" s="716"/>
      <c r="IG17" s="716"/>
      <c r="IH17" s="716"/>
      <c r="II17" s="716"/>
      <c r="IJ17" s="716"/>
      <c r="IK17" s="716"/>
      <c r="IL17" s="716"/>
      <c r="IM17" s="716"/>
      <c r="IN17" s="716"/>
      <c r="IO17" s="716"/>
      <c r="IP17" s="716"/>
      <c r="IQ17" s="716"/>
      <c r="IR17" s="716"/>
      <c r="IS17" s="716"/>
      <c r="IT17" s="716"/>
      <c r="IU17" s="716"/>
      <c r="IV17" s="716"/>
    </row>
    <row r="19" spans="1:256">
      <c r="A19" s="716"/>
      <c r="S19" s="716"/>
      <c r="T19" s="716"/>
      <c r="U19" s="716"/>
      <c r="V19" s="716"/>
      <c r="W19" s="716"/>
      <c r="X19" s="716"/>
      <c r="Y19" s="716"/>
      <c r="Z19" s="716"/>
      <c r="AA19" s="716"/>
      <c r="AB19" s="716"/>
      <c r="AC19" s="716"/>
      <c r="AD19" s="716"/>
      <c r="AE19" s="716"/>
      <c r="AF19" s="716"/>
      <c r="AG19" s="716"/>
      <c r="AH19" s="716"/>
      <c r="AI19" s="716"/>
      <c r="AJ19" s="716"/>
      <c r="AK19" s="716"/>
      <c r="AL19" s="716"/>
      <c r="AM19" s="716"/>
      <c r="AN19" s="716"/>
      <c r="AO19" s="716"/>
      <c r="AP19" s="716"/>
      <c r="AQ19" s="716"/>
      <c r="AR19" s="716"/>
      <c r="AS19" s="716"/>
      <c r="AT19" s="716"/>
      <c r="AU19" s="716"/>
      <c r="AV19" s="716"/>
      <c r="AW19" s="716"/>
      <c r="AX19" s="716"/>
      <c r="AY19" s="716"/>
      <c r="AZ19" s="716"/>
      <c r="BA19" s="716"/>
      <c r="BB19" s="716"/>
      <c r="BC19" s="716"/>
      <c r="BD19" s="716"/>
      <c r="BE19" s="716"/>
      <c r="BF19" s="716"/>
      <c r="BG19" s="716"/>
      <c r="BH19" s="716"/>
      <c r="BI19" s="716"/>
      <c r="BJ19" s="716"/>
      <c r="BK19" s="716"/>
      <c r="BL19" s="716"/>
      <c r="BM19" s="716"/>
      <c r="BN19" s="716"/>
      <c r="BO19" s="716"/>
      <c r="BP19" s="716"/>
      <c r="BQ19" s="716"/>
      <c r="BR19" s="716"/>
      <c r="BS19" s="716"/>
      <c r="BT19" s="716"/>
      <c r="BU19" s="716"/>
      <c r="BV19" s="716"/>
      <c r="BW19" s="716"/>
      <c r="BX19" s="716"/>
      <c r="BY19" s="716"/>
      <c r="BZ19" s="716"/>
      <c r="CA19" s="716"/>
      <c r="CB19" s="716"/>
      <c r="CC19" s="716"/>
      <c r="CD19" s="716"/>
      <c r="CE19" s="716"/>
      <c r="CF19" s="716"/>
      <c r="CG19" s="716"/>
      <c r="CH19" s="716"/>
      <c r="CI19" s="716"/>
      <c r="CJ19" s="716"/>
      <c r="CK19" s="716"/>
      <c r="CL19" s="716"/>
      <c r="CM19" s="716"/>
      <c r="CN19" s="716"/>
      <c r="CO19" s="716"/>
      <c r="CP19" s="716"/>
      <c r="CQ19" s="716"/>
      <c r="CR19" s="716"/>
      <c r="CS19" s="716"/>
      <c r="CT19" s="716"/>
      <c r="CU19" s="716"/>
      <c r="CV19" s="716"/>
      <c r="CW19" s="716"/>
      <c r="CX19" s="716"/>
      <c r="CY19" s="716"/>
      <c r="CZ19" s="716"/>
      <c r="DA19" s="716"/>
      <c r="DB19" s="716"/>
      <c r="DC19" s="716"/>
      <c r="DD19" s="716"/>
      <c r="DE19" s="716"/>
      <c r="DF19" s="716"/>
      <c r="DG19" s="716"/>
      <c r="DH19" s="716"/>
      <c r="DI19" s="716"/>
      <c r="DJ19" s="716"/>
      <c r="DK19" s="716"/>
      <c r="DL19" s="716"/>
      <c r="DM19" s="716"/>
      <c r="DN19" s="716"/>
      <c r="DO19" s="716"/>
      <c r="DP19" s="716"/>
      <c r="DQ19" s="716"/>
      <c r="DR19" s="716"/>
      <c r="DS19" s="716"/>
      <c r="DT19" s="716"/>
      <c r="DU19" s="716"/>
      <c r="DV19" s="716"/>
      <c r="DW19" s="716"/>
      <c r="DX19" s="716"/>
      <c r="DY19" s="716"/>
      <c r="DZ19" s="716"/>
      <c r="EA19" s="716"/>
      <c r="EB19" s="716"/>
      <c r="EC19" s="716"/>
      <c r="ED19" s="716"/>
      <c r="EE19" s="716"/>
      <c r="EF19" s="716"/>
      <c r="EG19" s="716"/>
      <c r="EH19" s="716"/>
      <c r="EI19" s="716"/>
      <c r="EJ19" s="716"/>
      <c r="EK19" s="716"/>
      <c r="EL19" s="716"/>
      <c r="EM19" s="716"/>
      <c r="EN19" s="716"/>
      <c r="EO19" s="716"/>
      <c r="EP19" s="716"/>
      <c r="EQ19" s="716"/>
      <c r="ER19" s="716"/>
      <c r="ES19" s="716"/>
      <c r="ET19" s="716"/>
      <c r="EU19" s="716"/>
      <c r="EV19" s="716"/>
      <c r="EW19" s="716"/>
      <c r="EX19" s="716"/>
      <c r="EY19" s="716"/>
      <c r="EZ19" s="716"/>
      <c r="FA19" s="716"/>
      <c r="FB19" s="716"/>
      <c r="FC19" s="716"/>
      <c r="FD19" s="716"/>
      <c r="FE19" s="716"/>
      <c r="FF19" s="716"/>
      <c r="FG19" s="716"/>
      <c r="FH19" s="716"/>
      <c r="FI19" s="716"/>
      <c r="FJ19" s="716"/>
      <c r="FK19" s="716"/>
      <c r="FL19" s="716"/>
      <c r="FM19" s="716"/>
      <c r="FN19" s="716"/>
      <c r="FO19" s="716"/>
      <c r="FP19" s="716"/>
      <c r="FQ19" s="716"/>
      <c r="FR19" s="716"/>
      <c r="FS19" s="716"/>
      <c r="FT19" s="716"/>
      <c r="FU19" s="716"/>
      <c r="FV19" s="716"/>
      <c r="FW19" s="716"/>
      <c r="FX19" s="716"/>
      <c r="FY19" s="716"/>
      <c r="FZ19" s="716"/>
      <c r="GA19" s="716"/>
      <c r="GB19" s="716"/>
      <c r="GC19" s="716"/>
      <c r="GD19" s="716"/>
      <c r="GE19" s="716"/>
      <c r="GF19" s="716"/>
      <c r="GG19" s="716"/>
      <c r="GH19" s="716"/>
      <c r="GI19" s="716"/>
      <c r="GJ19" s="716"/>
      <c r="GK19" s="716"/>
      <c r="GL19" s="716"/>
      <c r="GM19" s="716"/>
      <c r="GN19" s="716"/>
      <c r="GO19" s="716"/>
      <c r="GP19" s="716"/>
      <c r="GQ19" s="716"/>
      <c r="GR19" s="716"/>
      <c r="GS19" s="716"/>
      <c r="GT19" s="716"/>
      <c r="GU19" s="716"/>
      <c r="GV19" s="716"/>
      <c r="GW19" s="716"/>
      <c r="GX19" s="716"/>
      <c r="GY19" s="716"/>
      <c r="GZ19" s="716"/>
      <c r="HA19" s="716"/>
      <c r="HB19" s="716"/>
      <c r="HC19" s="716"/>
      <c r="HD19" s="716"/>
      <c r="HE19" s="716"/>
      <c r="HF19" s="716"/>
      <c r="HG19" s="716"/>
      <c r="HH19" s="716"/>
      <c r="HI19" s="716"/>
      <c r="HJ19" s="716"/>
      <c r="HK19" s="716"/>
      <c r="HL19" s="716"/>
      <c r="HM19" s="716"/>
      <c r="HN19" s="716"/>
      <c r="HO19" s="716"/>
      <c r="HP19" s="716"/>
      <c r="HQ19" s="716"/>
      <c r="HR19" s="716"/>
      <c r="HS19" s="716"/>
      <c r="HT19" s="716"/>
      <c r="HU19" s="716"/>
      <c r="HV19" s="716"/>
      <c r="HW19" s="716"/>
      <c r="HX19" s="716"/>
      <c r="HY19" s="716"/>
      <c r="HZ19" s="716"/>
      <c r="IA19" s="716"/>
      <c r="IB19" s="716"/>
      <c r="IC19" s="716"/>
      <c r="ID19" s="716"/>
      <c r="IE19" s="716"/>
      <c r="IF19" s="716"/>
      <c r="IG19" s="716"/>
      <c r="IH19" s="716"/>
      <c r="II19" s="716"/>
      <c r="IJ19" s="716"/>
      <c r="IK19" s="716"/>
      <c r="IL19" s="716"/>
      <c r="IM19" s="716"/>
      <c r="IN19" s="716"/>
      <c r="IO19" s="716"/>
      <c r="IP19" s="716"/>
      <c r="IQ19" s="716"/>
      <c r="IR19" s="716"/>
      <c r="IS19" s="716"/>
      <c r="IT19" s="716"/>
      <c r="IU19" s="716"/>
      <c r="IV19" s="716"/>
    </row>
    <row r="21" spans="1:256">
      <c r="A21" s="716"/>
      <c r="S21" s="716"/>
      <c r="T21" s="716"/>
      <c r="U21" s="716"/>
      <c r="V21" s="716"/>
      <c r="W21" s="716"/>
      <c r="X21" s="716"/>
      <c r="Y21" s="716"/>
      <c r="Z21" s="716"/>
      <c r="AA21" s="716"/>
      <c r="AB21" s="716"/>
      <c r="AC21" s="716"/>
      <c r="AD21" s="716"/>
      <c r="AE21" s="716"/>
      <c r="AF21" s="716"/>
      <c r="AG21" s="716"/>
      <c r="AH21" s="716"/>
      <c r="AI21" s="716"/>
      <c r="AJ21" s="716"/>
      <c r="AK21" s="716"/>
      <c r="AL21" s="716"/>
      <c r="AM21" s="716"/>
      <c r="AN21" s="716"/>
      <c r="AO21" s="716"/>
      <c r="AP21" s="716"/>
      <c r="AQ21" s="716"/>
      <c r="AR21" s="716"/>
      <c r="AS21" s="716"/>
      <c r="AT21" s="716"/>
      <c r="AU21" s="716"/>
      <c r="AV21" s="716"/>
      <c r="AW21" s="716"/>
      <c r="AX21" s="716"/>
      <c r="AY21" s="716"/>
      <c r="AZ21" s="716"/>
      <c r="BA21" s="716"/>
      <c r="BB21" s="716"/>
      <c r="BC21" s="716"/>
      <c r="BD21" s="716"/>
      <c r="BE21" s="716"/>
      <c r="BF21" s="716"/>
      <c r="BG21" s="716"/>
      <c r="BH21" s="716"/>
      <c r="BI21" s="716"/>
      <c r="BJ21" s="716"/>
      <c r="BK21" s="716"/>
      <c r="BL21" s="716"/>
      <c r="BM21" s="716"/>
      <c r="BN21" s="716"/>
      <c r="BO21" s="716"/>
      <c r="BP21" s="716"/>
      <c r="BQ21" s="716"/>
      <c r="BR21" s="716"/>
      <c r="BS21" s="716"/>
      <c r="BT21" s="716"/>
      <c r="BU21" s="716"/>
      <c r="BV21" s="716"/>
      <c r="BW21" s="716"/>
      <c r="BX21" s="716"/>
      <c r="BY21" s="716"/>
      <c r="BZ21" s="716"/>
      <c r="CA21" s="716"/>
      <c r="CB21" s="716"/>
      <c r="CC21" s="716"/>
      <c r="CD21" s="716"/>
      <c r="CE21" s="716"/>
      <c r="CF21" s="716"/>
      <c r="CG21" s="716"/>
      <c r="CH21" s="716"/>
      <c r="CI21" s="716"/>
      <c r="CJ21" s="716"/>
      <c r="CK21" s="716"/>
      <c r="CL21" s="716"/>
      <c r="CM21" s="716"/>
      <c r="CN21" s="716"/>
      <c r="CO21" s="716"/>
      <c r="CP21" s="716"/>
      <c r="CQ21" s="716"/>
      <c r="CR21" s="716"/>
      <c r="CS21" s="716"/>
      <c r="CT21" s="716"/>
      <c r="CU21" s="716"/>
      <c r="CV21" s="716"/>
      <c r="CW21" s="716"/>
      <c r="CX21" s="716"/>
      <c r="CY21" s="716"/>
      <c r="CZ21" s="716"/>
      <c r="DA21" s="716"/>
      <c r="DB21" s="716"/>
      <c r="DC21" s="716"/>
      <c r="DD21" s="716"/>
      <c r="DE21" s="716"/>
      <c r="DF21" s="716"/>
      <c r="DG21" s="716"/>
      <c r="DH21" s="716"/>
      <c r="DI21" s="716"/>
      <c r="DJ21" s="716"/>
      <c r="DK21" s="716"/>
      <c r="DL21" s="716"/>
      <c r="DM21" s="716"/>
      <c r="DN21" s="716"/>
      <c r="DO21" s="716"/>
      <c r="DP21" s="716"/>
      <c r="DQ21" s="716"/>
      <c r="DR21" s="716"/>
      <c r="DS21" s="716"/>
      <c r="DT21" s="716"/>
      <c r="DU21" s="716"/>
      <c r="DV21" s="716"/>
      <c r="DW21" s="716"/>
      <c r="DX21" s="716"/>
      <c r="DY21" s="716"/>
      <c r="DZ21" s="716"/>
      <c r="EA21" s="716"/>
      <c r="EB21" s="716"/>
      <c r="EC21" s="716"/>
      <c r="ED21" s="716"/>
      <c r="EE21" s="716"/>
      <c r="EF21" s="716"/>
      <c r="EG21" s="716"/>
      <c r="EH21" s="716"/>
      <c r="EI21" s="716"/>
      <c r="EJ21" s="716"/>
      <c r="EK21" s="716"/>
      <c r="EL21" s="716"/>
      <c r="EM21" s="716"/>
      <c r="EN21" s="716"/>
      <c r="EO21" s="716"/>
      <c r="EP21" s="716"/>
      <c r="EQ21" s="716"/>
      <c r="ER21" s="716"/>
      <c r="ES21" s="716"/>
      <c r="ET21" s="716"/>
      <c r="EU21" s="716"/>
      <c r="EV21" s="716"/>
      <c r="EW21" s="716"/>
      <c r="EX21" s="716"/>
      <c r="EY21" s="716"/>
      <c r="EZ21" s="716"/>
      <c r="FA21" s="716"/>
      <c r="FB21" s="716"/>
      <c r="FC21" s="716"/>
      <c r="FD21" s="716"/>
      <c r="FE21" s="716"/>
      <c r="FF21" s="716"/>
      <c r="FG21" s="716"/>
      <c r="FH21" s="716"/>
      <c r="FI21" s="716"/>
      <c r="FJ21" s="716"/>
      <c r="FK21" s="716"/>
      <c r="FL21" s="716"/>
      <c r="FM21" s="716"/>
      <c r="FN21" s="716"/>
      <c r="FO21" s="716"/>
      <c r="FP21" s="716"/>
      <c r="FQ21" s="716"/>
      <c r="FR21" s="716"/>
      <c r="FS21" s="716"/>
      <c r="FT21" s="716"/>
      <c r="FU21" s="716"/>
      <c r="FV21" s="716"/>
      <c r="FW21" s="716"/>
      <c r="FX21" s="716"/>
      <c r="FY21" s="716"/>
      <c r="FZ21" s="716"/>
      <c r="GA21" s="716"/>
      <c r="GB21" s="716"/>
      <c r="GC21" s="716"/>
      <c r="GD21" s="716"/>
      <c r="GE21" s="716"/>
      <c r="GF21" s="716"/>
      <c r="GG21" s="716"/>
      <c r="GH21" s="716"/>
      <c r="GI21" s="716"/>
      <c r="GJ21" s="716"/>
      <c r="GK21" s="716"/>
      <c r="GL21" s="716"/>
      <c r="GM21" s="716"/>
      <c r="GN21" s="716"/>
      <c r="GO21" s="716"/>
      <c r="GP21" s="716"/>
      <c r="GQ21" s="716"/>
      <c r="GR21" s="716"/>
      <c r="GS21" s="716"/>
      <c r="GT21" s="716"/>
      <c r="GU21" s="716"/>
      <c r="GV21" s="716"/>
      <c r="GW21" s="716"/>
      <c r="GX21" s="716"/>
      <c r="GY21" s="716"/>
      <c r="GZ21" s="716"/>
      <c r="HA21" s="716"/>
      <c r="HB21" s="716"/>
      <c r="HC21" s="716"/>
      <c r="HD21" s="716"/>
      <c r="HE21" s="716"/>
      <c r="HF21" s="716"/>
      <c r="HG21" s="716"/>
      <c r="HH21" s="716"/>
      <c r="HI21" s="716"/>
      <c r="HJ21" s="716"/>
      <c r="HK21" s="716"/>
      <c r="HL21" s="716"/>
      <c r="HM21" s="716"/>
      <c r="HN21" s="716"/>
      <c r="HO21" s="716"/>
      <c r="HP21" s="716"/>
      <c r="HQ21" s="716"/>
      <c r="HR21" s="716"/>
      <c r="HS21" s="716"/>
      <c r="HT21" s="716"/>
      <c r="HU21" s="716"/>
      <c r="HV21" s="716"/>
      <c r="HW21" s="716"/>
      <c r="HX21" s="716"/>
      <c r="HY21" s="716"/>
      <c r="HZ21" s="716"/>
      <c r="IA21" s="716"/>
      <c r="IB21" s="716"/>
      <c r="IC21" s="716"/>
      <c r="ID21" s="716"/>
      <c r="IE21" s="716"/>
      <c r="IF21" s="716"/>
      <c r="IG21" s="716"/>
      <c r="IH21" s="716"/>
      <c r="II21" s="716"/>
      <c r="IJ21" s="716"/>
      <c r="IK21" s="716"/>
      <c r="IL21" s="716"/>
      <c r="IM21" s="716"/>
      <c r="IN21" s="716"/>
      <c r="IO21" s="716"/>
      <c r="IP21" s="716"/>
      <c r="IQ21" s="716"/>
      <c r="IR21" s="716"/>
      <c r="IS21" s="716"/>
      <c r="IT21" s="716"/>
      <c r="IU21" s="716"/>
      <c r="IV21" s="716"/>
    </row>
    <row r="26" spans="1:256">
      <c r="A26" s="716"/>
      <c r="S26" s="716"/>
      <c r="T26" s="716"/>
      <c r="U26" s="716"/>
      <c r="V26" s="716"/>
      <c r="W26" s="716"/>
      <c r="X26" s="716"/>
      <c r="Y26" s="716"/>
      <c r="Z26" s="716"/>
      <c r="AA26" s="716"/>
      <c r="AB26" s="716"/>
      <c r="AC26" s="716"/>
      <c r="AD26" s="716"/>
      <c r="AE26" s="716"/>
      <c r="AF26" s="716"/>
      <c r="AG26" s="716"/>
      <c r="AH26" s="716"/>
      <c r="AI26" s="716"/>
      <c r="AJ26" s="716"/>
      <c r="AK26" s="716"/>
      <c r="AL26" s="716"/>
      <c r="AM26" s="716"/>
      <c r="AN26" s="716"/>
      <c r="AO26" s="716"/>
      <c r="AP26" s="716"/>
      <c r="AQ26" s="716"/>
      <c r="AR26" s="716"/>
      <c r="AS26" s="716"/>
      <c r="AT26" s="716"/>
      <c r="AU26" s="716"/>
      <c r="AV26" s="716"/>
      <c r="AW26" s="716"/>
      <c r="AX26" s="716"/>
      <c r="AY26" s="716"/>
      <c r="AZ26" s="716"/>
      <c r="BA26" s="716"/>
      <c r="BB26" s="716"/>
      <c r="BC26" s="716"/>
      <c r="BD26" s="716"/>
      <c r="BE26" s="716"/>
      <c r="BF26" s="716"/>
      <c r="BG26" s="716"/>
      <c r="BH26" s="716"/>
      <c r="BI26" s="716"/>
      <c r="BJ26" s="716"/>
      <c r="BK26" s="716"/>
      <c r="BL26" s="716"/>
      <c r="BM26" s="716"/>
      <c r="BN26" s="716"/>
      <c r="BO26" s="716"/>
      <c r="BP26" s="716"/>
      <c r="BQ26" s="716"/>
      <c r="BR26" s="716"/>
      <c r="BS26" s="716"/>
      <c r="BT26" s="716"/>
      <c r="BU26" s="716"/>
      <c r="BV26" s="716"/>
      <c r="BW26" s="716"/>
      <c r="BX26" s="716"/>
      <c r="BY26" s="716"/>
      <c r="BZ26" s="716"/>
      <c r="CA26" s="716"/>
      <c r="CB26" s="716"/>
      <c r="CC26" s="716"/>
      <c r="CD26" s="716"/>
      <c r="CE26" s="716"/>
      <c r="CF26" s="716"/>
      <c r="CG26" s="716"/>
      <c r="CH26" s="716"/>
      <c r="CI26" s="716"/>
      <c r="CJ26" s="716"/>
      <c r="CK26" s="716"/>
      <c r="CL26" s="716"/>
      <c r="CM26" s="716"/>
      <c r="CN26" s="716"/>
      <c r="CO26" s="716"/>
      <c r="CP26" s="716"/>
      <c r="CQ26" s="716"/>
      <c r="CR26" s="716"/>
      <c r="CS26" s="716"/>
      <c r="CT26" s="716"/>
      <c r="CU26" s="716"/>
      <c r="CV26" s="716"/>
      <c r="CW26" s="716"/>
      <c r="CX26" s="716"/>
      <c r="CY26" s="716"/>
      <c r="CZ26" s="716"/>
      <c r="DA26" s="716"/>
      <c r="DB26" s="716"/>
      <c r="DC26" s="716"/>
      <c r="DD26" s="716"/>
      <c r="DE26" s="716"/>
      <c r="DF26" s="716"/>
      <c r="DG26" s="716"/>
      <c r="DH26" s="716"/>
      <c r="DI26" s="716"/>
      <c r="DJ26" s="716"/>
      <c r="DK26" s="716"/>
      <c r="DL26" s="716"/>
      <c r="DM26" s="716"/>
      <c r="DN26" s="716"/>
      <c r="DO26" s="716"/>
      <c r="DP26" s="716"/>
      <c r="DQ26" s="716"/>
      <c r="DR26" s="716"/>
      <c r="DS26" s="716"/>
      <c r="DT26" s="716"/>
      <c r="DU26" s="716"/>
      <c r="DV26" s="716"/>
      <c r="DW26" s="716"/>
      <c r="DX26" s="716"/>
      <c r="DY26" s="716"/>
      <c r="DZ26" s="716"/>
      <c r="EA26" s="716"/>
      <c r="EB26" s="716"/>
      <c r="EC26" s="716"/>
      <c r="ED26" s="716"/>
      <c r="EE26" s="716"/>
      <c r="EF26" s="716"/>
      <c r="EG26" s="716"/>
      <c r="EH26" s="716"/>
      <c r="EI26" s="716"/>
      <c r="EJ26" s="716"/>
      <c r="EK26" s="716"/>
      <c r="EL26" s="716"/>
      <c r="EM26" s="716"/>
      <c r="EN26" s="716"/>
      <c r="EO26" s="716"/>
      <c r="EP26" s="716"/>
      <c r="EQ26" s="716"/>
      <c r="ER26" s="716"/>
      <c r="ES26" s="716"/>
      <c r="ET26" s="716"/>
      <c r="EU26" s="716"/>
      <c r="EV26" s="716"/>
      <c r="EW26" s="716"/>
      <c r="EX26" s="716"/>
      <c r="EY26" s="716"/>
      <c r="EZ26" s="716"/>
      <c r="FA26" s="716"/>
      <c r="FB26" s="716"/>
      <c r="FC26" s="716"/>
      <c r="FD26" s="716"/>
      <c r="FE26" s="716"/>
      <c r="FF26" s="716"/>
      <c r="FG26" s="716"/>
      <c r="FH26" s="716"/>
      <c r="FI26" s="716"/>
      <c r="FJ26" s="716"/>
      <c r="FK26" s="716"/>
      <c r="FL26" s="716"/>
      <c r="FM26" s="716"/>
      <c r="FN26" s="716"/>
      <c r="FO26" s="716"/>
      <c r="FP26" s="716"/>
      <c r="FQ26" s="716"/>
      <c r="FR26" s="716"/>
      <c r="FS26" s="716"/>
      <c r="FT26" s="716"/>
      <c r="FU26" s="716"/>
      <c r="FV26" s="716"/>
      <c r="FW26" s="716"/>
      <c r="FX26" s="716"/>
      <c r="FY26" s="716"/>
      <c r="FZ26" s="716"/>
      <c r="GA26" s="716"/>
      <c r="GB26" s="716"/>
      <c r="GC26" s="716"/>
      <c r="GD26" s="716"/>
      <c r="GE26" s="716"/>
      <c r="GF26" s="716"/>
      <c r="GG26" s="716"/>
      <c r="GH26" s="716"/>
      <c r="GI26" s="716"/>
      <c r="GJ26" s="716"/>
      <c r="GK26" s="716"/>
      <c r="GL26" s="716"/>
      <c r="GM26" s="716"/>
      <c r="GN26" s="716"/>
      <c r="GO26" s="716"/>
      <c r="GP26" s="716"/>
      <c r="GQ26" s="716"/>
      <c r="GR26" s="716"/>
      <c r="GS26" s="716"/>
      <c r="GT26" s="716"/>
      <c r="GU26" s="716"/>
      <c r="GV26" s="716"/>
      <c r="GW26" s="716"/>
      <c r="GX26" s="716"/>
      <c r="GY26" s="716"/>
      <c r="GZ26" s="716"/>
      <c r="HA26" s="716"/>
      <c r="HB26" s="716"/>
      <c r="HC26" s="716"/>
      <c r="HD26" s="716"/>
      <c r="HE26" s="716"/>
      <c r="HF26" s="716"/>
      <c r="HG26" s="716"/>
      <c r="HH26" s="716"/>
      <c r="HI26" s="716"/>
      <c r="HJ26" s="716"/>
      <c r="HK26" s="716"/>
      <c r="HL26" s="716"/>
      <c r="HM26" s="716"/>
      <c r="HN26" s="716"/>
      <c r="HO26" s="716"/>
      <c r="HP26" s="716"/>
      <c r="HQ26" s="716"/>
      <c r="HR26" s="716"/>
      <c r="HS26" s="716"/>
      <c r="HT26" s="716"/>
      <c r="HU26" s="716"/>
      <c r="HV26" s="716"/>
      <c r="HW26" s="716"/>
      <c r="HX26" s="716"/>
      <c r="HY26" s="716"/>
      <c r="HZ26" s="716"/>
      <c r="IA26" s="716"/>
      <c r="IB26" s="716"/>
      <c r="IC26" s="716"/>
      <c r="ID26" s="716"/>
      <c r="IE26" s="716"/>
      <c r="IF26" s="716"/>
      <c r="IG26" s="716"/>
      <c r="IH26" s="716"/>
      <c r="II26" s="716"/>
      <c r="IJ26" s="716"/>
      <c r="IK26" s="716"/>
      <c r="IL26" s="716"/>
      <c r="IM26" s="716"/>
      <c r="IN26" s="716"/>
      <c r="IO26" s="716"/>
      <c r="IP26" s="716"/>
      <c r="IQ26" s="716"/>
      <c r="IR26" s="716"/>
      <c r="IS26" s="716"/>
      <c r="IT26" s="716"/>
      <c r="IU26" s="716"/>
      <c r="IV26" s="716"/>
    </row>
    <row r="28" spans="1:256">
      <c r="A28" s="716"/>
      <c r="S28" s="716"/>
      <c r="T28" s="716"/>
      <c r="U28" s="716"/>
      <c r="V28" s="716"/>
      <c r="W28" s="716"/>
      <c r="X28" s="716"/>
      <c r="Y28" s="716"/>
      <c r="Z28" s="716"/>
      <c r="AA28" s="716"/>
      <c r="AB28" s="716"/>
      <c r="AC28" s="716"/>
      <c r="AD28" s="716"/>
      <c r="AE28" s="716"/>
      <c r="AF28" s="716"/>
      <c r="AG28" s="716"/>
      <c r="AH28" s="716"/>
      <c r="AI28" s="716"/>
      <c r="AJ28" s="716"/>
      <c r="AK28" s="716"/>
      <c r="AL28" s="716"/>
      <c r="AM28" s="716"/>
      <c r="AN28" s="716"/>
      <c r="AO28" s="716"/>
      <c r="AP28" s="716"/>
      <c r="AQ28" s="716"/>
      <c r="AR28" s="716"/>
      <c r="AS28" s="716"/>
      <c r="AT28" s="716"/>
      <c r="AU28" s="716"/>
      <c r="AV28" s="716"/>
      <c r="AW28" s="716"/>
      <c r="AX28" s="716"/>
      <c r="AY28" s="716"/>
      <c r="AZ28" s="716"/>
      <c r="BA28" s="716"/>
      <c r="BB28" s="716"/>
      <c r="BC28" s="716"/>
      <c r="BD28" s="716"/>
      <c r="BE28" s="716"/>
      <c r="BF28" s="716"/>
      <c r="BG28" s="716"/>
      <c r="BH28" s="716"/>
      <c r="BI28" s="716"/>
      <c r="BJ28" s="716"/>
      <c r="BK28" s="716"/>
      <c r="BL28" s="716"/>
      <c r="BM28" s="716"/>
      <c r="BN28" s="716"/>
      <c r="BO28" s="716"/>
      <c r="BP28" s="716"/>
      <c r="BQ28" s="716"/>
      <c r="BR28" s="716"/>
      <c r="BS28" s="716"/>
      <c r="BT28" s="716"/>
      <c r="BU28" s="716"/>
      <c r="BV28" s="716"/>
      <c r="BW28" s="716"/>
      <c r="BX28" s="716"/>
      <c r="BY28" s="716"/>
      <c r="BZ28" s="716"/>
      <c r="CA28" s="716"/>
      <c r="CB28" s="716"/>
      <c r="CC28" s="716"/>
      <c r="CD28" s="716"/>
      <c r="CE28" s="716"/>
      <c r="CF28" s="716"/>
      <c r="CG28" s="716"/>
      <c r="CH28" s="716"/>
      <c r="CI28" s="716"/>
      <c r="CJ28" s="716"/>
      <c r="CK28" s="716"/>
      <c r="CL28" s="716"/>
      <c r="CM28" s="716"/>
      <c r="CN28" s="716"/>
      <c r="CO28" s="716"/>
      <c r="CP28" s="716"/>
      <c r="CQ28" s="716"/>
      <c r="CR28" s="716"/>
      <c r="CS28" s="716"/>
      <c r="CT28" s="716"/>
      <c r="CU28" s="716"/>
      <c r="CV28" s="716"/>
      <c r="CW28" s="716"/>
      <c r="CX28" s="716"/>
      <c r="CY28" s="716"/>
      <c r="CZ28" s="716"/>
      <c r="DA28" s="716"/>
      <c r="DB28" s="716"/>
      <c r="DC28" s="716"/>
      <c r="DD28" s="716"/>
      <c r="DE28" s="716"/>
      <c r="DF28" s="716"/>
      <c r="DG28" s="716"/>
      <c r="DH28" s="716"/>
      <c r="DI28" s="716"/>
      <c r="DJ28" s="716"/>
      <c r="DK28" s="716"/>
      <c r="DL28" s="716"/>
      <c r="DM28" s="716"/>
      <c r="DN28" s="716"/>
      <c r="DO28" s="716"/>
      <c r="DP28" s="716"/>
      <c r="DQ28" s="716"/>
      <c r="DR28" s="716"/>
      <c r="DS28" s="716"/>
      <c r="DT28" s="716"/>
      <c r="DU28" s="716"/>
      <c r="DV28" s="716"/>
      <c r="DW28" s="716"/>
      <c r="DX28" s="716"/>
      <c r="DY28" s="716"/>
      <c r="DZ28" s="716"/>
      <c r="EA28" s="716"/>
      <c r="EB28" s="716"/>
      <c r="EC28" s="716"/>
      <c r="ED28" s="716"/>
      <c r="EE28" s="716"/>
      <c r="EF28" s="716"/>
      <c r="EG28" s="716"/>
      <c r="EH28" s="716"/>
      <c r="EI28" s="716"/>
      <c r="EJ28" s="716"/>
      <c r="EK28" s="716"/>
      <c r="EL28" s="716"/>
      <c r="EM28" s="716"/>
      <c r="EN28" s="716"/>
      <c r="EO28" s="716"/>
      <c r="EP28" s="716"/>
      <c r="EQ28" s="716"/>
      <c r="ER28" s="716"/>
      <c r="ES28" s="716"/>
      <c r="ET28" s="716"/>
      <c r="EU28" s="716"/>
      <c r="EV28" s="716"/>
      <c r="EW28" s="716"/>
      <c r="EX28" s="716"/>
      <c r="EY28" s="716"/>
      <c r="EZ28" s="716"/>
      <c r="FA28" s="716"/>
      <c r="FB28" s="716"/>
      <c r="FC28" s="716"/>
      <c r="FD28" s="716"/>
      <c r="FE28" s="716"/>
      <c r="FF28" s="716"/>
      <c r="FG28" s="716"/>
      <c r="FH28" s="716"/>
      <c r="FI28" s="716"/>
      <c r="FJ28" s="716"/>
      <c r="FK28" s="716"/>
      <c r="FL28" s="716"/>
      <c r="FM28" s="716"/>
      <c r="FN28" s="716"/>
      <c r="FO28" s="716"/>
      <c r="FP28" s="716"/>
      <c r="FQ28" s="716"/>
      <c r="FR28" s="716"/>
      <c r="FS28" s="716"/>
      <c r="FT28" s="716"/>
      <c r="FU28" s="716"/>
      <c r="FV28" s="716"/>
      <c r="FW28" s="716"/>
      <c r="FX28" s="716"/>
      <c r="FY28" s="716"/>
      <c r="FZ28" s="716"/>
      <c r="GA28" s="716"/>
      <c r="GB28" s="716"/>
      <c r="GC28" s="716"/>
      <c r="GD28" s="716"/>
      <c r="GE28" s="716"/>
      <c r="GF28" s="716"/>
      <c r="GG28" s="716"/>
      <c r="GH28" s="716"/>
      <c r="GI28" s="716"/>
      <c r="GJ28" s="716"/>
      <c r="GK28" s="716"/>
      <c r="GL28" s="716"/>
      <c r="GM28" s="716"/>
      <c r="GN28" s="716"/>
      <c r="GO28" s="716"/>
      <c r="GP28" s="716"/>
      <c r="GQ28" s="716"/>
      <c r="GR28" s="716"/>
      <c r="GS28" s="716"/>
      <c r="GT28" s="716"/>
      <c r="GU28" s="716"/>
      <c r="GV28" s="716"/>
      <c r="GW28" s="716"/>
      <c r="GX28" s="716"/>
      <c r="GY28" s="716"/>
      <c r="GZ28" s="716"/>
      <c r="HA28" s="716"/>
      <c r="HB28" s="716"/>
      <c r="HC28" s="716"/>
      <c r="HD28" s="716"/>
      <c r="HE28" s="716"/>
      <c r="HF28" s="716"/>
      <c r="HG28" s="716"/>
      <c r="HH28" s="716"/>
      <c r="HI28" s="716"/>
      <c r="HJ28" s="716"/>
      <c r="HK28" s="716"/>
      <c r="HL28" s="716"/>
      <c r="HM28" s="716"/>
      <c r="HN28" s="716"/>
      <c r="HO28" s="716"/>
      <c r="HP28" s="716"/>
      <c r="HQ28" s="716"/>
      <c r="HR28" s="716"/>
      <c r="HS28" s="716"/>
      <c r="HT28" s="716"/>
      <c r="HU28" s="716"/>
      <c r="HV28" s="716"/>
      <c r="HW28" s="716"/>
      <c r="HX28" s="716"/>
      <c r="HY28" s="716"/>
      <c r="HZ28" s="716"/>
      <c r="IA28" s="716"/>
      <c r="IB28" s="716"/>
      <c r="IC28" s="716"/>
      <c r="ID28" s="716"/>
      <c r="IE28" s="716"/>
      <c r="IF28" s="716"/>
      <c r="IG28" s="716"/>
      <c r="IH28" s="716"/>
      <c r="II28" s="716"/>
      <c r="IJ28" s="716"/>
      <c r="IK28" s="716"/>
      <c r="IL28" s="716"/>
      <c r="IM28" s="716"/>
      <c r="IN28" s="716"/>
      <c r="IO28" s="716"/>
      <c r="IP28" s="716"/>
      <c r="IQ28" s="716"/>
      <c r="IR28" s="716"/>
      <c r="IS28" s="716"/>
      <c r="IT28" s="716"/>
      <c r="IU28" s="716"/>
      <c r="IV28" s="716"/>
    </row>
    <row r="29" spans="1:256">
      <c r="A29" s="716"/>
      <c r="S29" s="716"/>
      <c r="T29" s="716"/>
      <c r="U29" s="716"/>
      <c r="V29" s="716"/>
      <c r="W29" s="716"/>
      <c r="X29" s="716"/>
      <c r="Y29" s="716"/>
      <c r="Z29" s="716"/>
      <c r="AA29" s="716"/>
      <c r="AB29" s="716"/>
      <c r="AC29" s="716"/>
      <c r="AD29" s="716"/>
      <c r="AE29" s="716"/>
      <c r="AF29" s="716"/>
      <c r="AG29" s="716"/>
      <c r="AH29" s="716"/>
      <c r="AI29" s="716"/>
      <c r="AJ29" s="716"/>
      <c r="AK29" s="716"/>
      <c r="AL29" s="716"/>
      <c r="AM29" s="716"/>
      <c r="AN29" s="716"/>
      <c r="AO29" s="716"/>
      <c r="AP29" s="716"/>
      <c r="AQ29" s="716"/>
      <c r="AR29" s="716"/>
      <c r="AS29" s="716"/>
      <c r="AT29" s="716"/>
      <c r="AU29" s="716"/>
      <c r="AV29" s="716"/>
      <c r="AW29" s="716"/>
      <c r="AX29" s="716"/>
      <c r="AY29" s="716"/>
      <c r="AZ29" s="716"/>
      <c r="BA29" s="716"/>
      <c r="BB29" s="716"/>
      <c r="BC29" s="716"/>
      <c r="BD29" s="716"/>
      <c r="BE29" s="716"/>
      <c r="BF29" s="716"/>
      <c r="BG29" s="716"/>
      <c r="BH29" s="716"/>
      <c r="BI29" s="716"/>
      <c r="BJ29" s="716"/>
      <c r="BK29" s="716"/>
      <c r="BL29" s="716"/>
      <c r="BM29" s="716"/>
      <c r="BN29" s="716"/>
      <c r="BO29" s="716"/>
      <c r="BP29" s="716"/>
      <c r="BQ29" s="716"/>
      <c r="BR29" s="716"/>
      <c r="BS29" s="716"/>
      <c r="BT29" s="716"/>
      <c r="BU29" s="716"/>
      <c r="BV29" s="716"/>
      <c r="BW29" s="716"/>
      <c r="BX29" s="716"/>
      <c r="BY29" s="716"/>
      <c r="BZ29" s="716"/>
      <c r="CA29" s="716"/>
      <c r="CB29" s="716"/>
      <c r="CC29" s="716"/>
      <c r="CD29" s="716"/>
      <c r="CE29" s="716"/>
      <c r="CF29" s="716"/>
      <c r="CG29" s="716"/>
      <c r="CH29" s="716"/>
      <c r="CI29" s="716"/>
      <c r="CJ29" s="716"/>
      <c r="CK29" s="716"/>
      <c r="CL29" s="716"/>
      <c r="CM29" s="716"/>
      <c r="CN29" s="716"/>
      <c r="CO29" s="716"/>
      <c r="CP29" s="716"/>
      <c r="CQ29" s="716"/>
      <c r="CR29" s="716"/>
      <c r="CS29" s="716"/>
      <c r="CT29" s="716"/>
      <c r="CU29" s="716"/>
      <c r="CV29" s="716"/>
      <c r="CW29" s="716"/>
      <c r="CX29" s="716"/>
      <c r="CY29" s="716"/>
      <c r="CZ29" s="716"/>
      <c r="DA29" s="716"/>
      <c r="DB29" s="716"/>
      <c r="DC29" s="716"/>
      <c r="DD29" s="716"/>
      <c r="DE29" s="716"/>
      <c r="DF29" s="716"/>
      <c r="DG29" s="716"/>
      <c r="DH29" s="716"/>
      <c r="DI29" s="716"/>
      <c r="DJ29" s="716"/>
      <c r="DK29" s="716"/>
      <c r="DL29" s="716"/>
      <c r="DM29" s="716"/>
      <c r="DN29" s="716"/>
      <c r="DO29" s="716"/>
      <c r="DP29" s="716"/>
      <c r="DQ29" s="716"/>
      <c r="DR29" s="716"/>
      <c r="DS29" s="716"/>
      <c r="DT29" s="716"/>
      <c r="DU29" s="716"/>
      <c r="DV29" s="716"/>
      <c r="DW29" s="716"/>
      <c r="DX29" s="716"/>
      <c r="DY29" s="716"/>
      <c r="DZ29" s="716"/>
      <c r="EA29" s="716"/>
      <c r="EB29" s="716"/>
      <c r="EC29" s="716"/>
      <c r="ED29" s="716"/>
      <c r="EE29" s="716"/>
      <c r="EF29" s="716"/>
      <c r="EG29" s="716"/>
      <c r="EH29" s="716"/>
      <c r="EI29" s="716"/>
      <c r="EJ29" s="716"/>
      <c r="EK29" s="716"/>
      <c r="EL29" s="716"/>
      <c r="EM29" s="716"/>
      <c r="EN29" s="716"/>
      <c r="EO29" s="716"/>
      <c r="EP29" s="716"/>
      <c r="EQ29" s="716"/>
      <c r="ER29" s="716"/>
      <c r="ES29" s="716"/>
      <c r="ET29" s="716"/>
      <c r="EU29" s="716"/>
      <c r="EV29" s="716"/>
      <c r="EW29" s="716"/>
      <c r="EX29" s="716"/>
      <c r="EY29" s="716"/>
      <c r="EZ29" s="716"/>
      <c r="FA29" s="716"/>
      <c r="FB29" s="716"/>
      <c r="FC29" s="716"/>
      <c r="FD29" s="716"/>
      <c r="FE29" s="716"/>
      <c r="FF29" s="716"/>
      <c r="FG29" s="716"/>
      <c r="FH29" s="716"/>
      <c r="FI29" s="716"/>
      <c r="FJ29" s="716"/>
      <c r="FK29" s="716"/>
      <c r="FL29" s="716"/>
      <c r="FM29" s="716"/>
      <c r="FN29" s="716"/>
      <c r="FO29" s="716"/>
      <c r="FP29" s="716"/>
      <c r="FQ29" s="716"/>
      <c r="FR29" s="716"/>
      <c r="FS29" s="716"/>
      <c r="FT29" s="716"/>
      <c r="FU29" s="716"/>
      <c r="FV29" s="716"/>
      <c r="FW29" s="716"/>
      <c r="FX29" s="716"/>
      <c r="FY29" s="716"/>
      <c r="FZ29" s="716"/>
      <c r="GA29" s="716"/>
      <c r="GB29" s="716"/>
      <c r="GC29" s="716"/>
      <c r="GD29" s="716"/>
      <c r="GE29" s="716"/>
      <c r="GF29" s="716"/>
      <c r="GG29" s="716"/>
      <c r="GH29" s="716"/>
      <c r="GI29" s="716"/>
      <c r="GJ29" s="716"/>
      <c r="GK29" s="716"/>
      <c r="GL29" s="716"/>
      <c r="GM29" s="716"/>
      <c r="GN29" s="716"/>
      <c r="GO29" s="716"/>
      <c r="GP29" s="716"/>
      <c r="GQ29" s="716"/>
      <c r="GR29" s="716"/>
      <c r="GS29" s="716"/>
      <c r="GT29" s="716"/>
      <c r="GU29" s="716"/>
      <c r="GV29" s="716"/>
      <c r="GW29" s="716"/>
      <c r="GX29" s="716"/>
      <c r="GY29" s="716"/>
      <c r="GZ29" s="716"/>
      <c r="HA29" s="716"/>
      <c r="HB29" s="716"/>
      <c r="HC29" s="716"/>
      <c r="HD29" s="716"/>
      <c r="HE29" s="716"/>
      <c r="HF29" s="716"/>
      <c r="HG29" s="716"/>
      <c r="HH29" s="716"/>
      <c r="HI29" s="716"/>
      <c r="HJ29" s="716"/>
      <c r="HK29" s="716"/>
      <c r="HL29" s="716"/>
      <c r="HM29" s="716"/>
      <c r="HN29" s="716"/>
      <c r="HO29" s="716"/>
      <c r="HP29" s="716"/>
      <c r="HQ29" s="716"/>
      <c r="HR29" s="716"/>
      <c r="HS29" s="716"/>
      <c r="HT29" s="716"/>
      <c r="HU29" s="716"/>
      <c r="HV29" s="716"/>
      <c r="HW29" s="716"/>
      <c r="HX29" s="716"/>
      <c r="HY29" s="716"/>
      <c r="HZ29" s="716"/>
      <c r="IA29" s="716"/>
      <c r="IB29" s="716"/>
      <c r="IC29" s="716"/>
      <c r="ID29" s="716"/>
      <c r="IE29" s="716"/>
      <c r="IF29" s="716"/>
      <c r="IG29" s="716"/>
      <c r="IH29" s="716"/>
      <c r="II29" s="716"/>
      <c r="IJ29" s="716"/>
      <c r="IK29" s="716"/>
      <c r="IL29" s="716"/>
      <c r="IM29" s="716"/>
      <c r="IN29" s="716"/>
      <c r="IO29" s="716"/>
      <c r="IP29" s="716"/>
      <c r="IQ29" s="716"/>
      <c r="IR29" s="716"/>
      <c r="IS29" s="716"/>
      <c r="IT29" s="716"/>
      <c r="IU29" s="716"/>
      <c r="IV29" s="716"/>
    </row>
    <row r="30" spans="1:256">
      <c r="A30" s="716"/>
      <c r="S30" s="716"/>
      <c r="T30" s="716"/>
      <c r="U30" s="716"/>
      <c r="V30" s="716"/>
      <c r="W30" s="716"/>
      <c r="X30" s="716"/>
      <c r="Y30" s="716"/>
      <c r="Z30" s="716"/>
      <c r="AA30" s="716"/>
      <c r="AB30" s="716"/>
      <c r="AC30" s="716"/>
      <c r="AD30" s="716"/>
      <c r="AE30" s="716"/>
      <c r="AF30" s="716"/>
      <c r="AG30" s="716"/>
      <c r="AH30" s="716"/>
      <c r="AI30" s="716"/>
      <c r="AJ30" s="716"/>
      <c r="AK30" s="716"/>
      <c r="AL30" s="716"/>
      <c r="AM30" s="716"/>
      <c r="AN30" s="716"/>
      <c r="AO30" s="716"/>
      <c r="AP30" s="716"/>
      <c r="AQ30" s="716"/>
      <c r="AR30" s="716"/>
      <c r="AS30" s="716"/>
      <c r="AT30" s="716"/>
      <c r="AU30" s="716"/>
      <c r="AV30" s="716"/>
      <c r="AW30" s="716"/>
      <c r="AX30" s="716"/>
      <c r="AY30" s="716"/>
      <c r="AZ30" s="716"/>
      <c r="BA30" s="716"/>
      <c r="BB30" s="716"/>
      <c r="BC30" s="716"/>
      <c r="BD30" s="716"/>
      <c r="BE30" s="716"/>
      <c r="BF30" s="716"/>
      <c r="BG30" s="716"/>
      <c r="BH30" s="716"/>
      <c r="BI30" s="716"/>
      <c r="BJ30" s="716"/>
      <c r="BK30" s="716"/>
      <c r="BL30" s="716"/>
      <c r="BM30" s="716"/>
      <c r="BN30" s="716"/>
      <c r="BO30" s="716"/>
      <c r="BP30" s="716"/>
      <c r="BQ30" s="716"/>
      <c r="BR30" s="716"/>
      <c r="BS30" s="716"/>
      <c r="BT30" s="716"/>
      <c r="BU30" s="716"/>
      <c r="BV30" s="716"/>
      <c r="BW30" s="716"/>
      <c r="BX30" s="716"/>
      <c r="BY30" s="716"/>
      <c r="BZ30" s="716"/>
      <c r="CA30" s="716"/>
      <c r="CB30" s="716"/>
      <c r="CC30" s="716"/>
      <c r="CD30" s="716"/>
      <c r="CE30" s="716"/>
      <c r="CF30" s="716"/>
      <c r="CG30" s="716"/>
      <c r="CH30" s="716"/>
      <c r="CI30" s="716"/>
      <c r="CJ30" s="716"/>
      <c r="CK30" s="716"/>
      <c r="CL30" s="716"/>
      <c r="CM30" s="716"/>
      <c r="CN30" s="716"/>
      <c r="CO30" s="716"/>
      <c r="CP30" s="716"/>
      <c r="CQ30" s="716"/>
      <c r="CR30" s="716"/>
      <c r="CS30" s="716"/>
      <c r="CT30" s="716"/>
      <c r="CU30" s="716"/>
      <c r="CV30" s="716"/>
      <c r="CW30" s="716"/>
      <c r="CX30" s="716"/>
      <c r="CY30" s="716"/>
      <c r="CZ30" s="716"/>
      <c r="DA30" s="716"/>
      <c r="DB30" s="716"/>
      <c r="DC30" s="716"/>
      <c r="DD30" s="716"/>
      <c r="DE30" s="716"/>
      <c r="DF30" s="716"/>
      <c r="DG30" s="716"/>
      <c r="DH30" s="716"/>
      <c r="DI30" s="716"/>
      <c r="DJ30" s="716"/>
      <c r="DK30" s="716"/>
      <c r="DL30" s="716"/>
      <c r="DM30" s="716"/>
      <c r="DN30" s="716"/>
      <c r="DO30" s="716"/>
      <c r="DP30" s="716"/>
      <c r="DQ30" s="716"/>
      <c r="DR30" s="716"/>
      <c r="DS30" s="716"/>
      <c r="DT30" s="716"/>
      <c r="DU30" s="716"/>
      <c r="DV30" s="716"/>
      <c r="DW30" s="716"/>
      <c r="DX30" s="716"/>
      <c r="DY30" s="716"/>
      <c r="DZ30" s="716"/>
      <c r="EA30" s="716"/>
      <c r="EB30" s="716"/>
      <c r="EC30" s="716"/>
      <c r="ED30" s="716"/>
      <c r="EE30" s="716"/>
      <c r="EF30" s="716"/>
      <c r="EG30" s="716"/>
      <c r="EH30" s="716"/>
      <c r="EI30" s="716"/>
      <c r="EJ30" s="716"/>
      <c r="EK30" s="716"/>
      <c r="EL30" s="716"/>
      <c r="EM30" s="716"/>
      <c r="EN30" s="716"/>
      <c r="EO30" s="716"/>
      <c r="EP30" s="716"/>
      <c r="EQ30" s="716"/>
      <c r="ER30" s="716"/>
      <c r="ES30" s="716"/>
      <c r="ET30" s="716"/>
      <c r="EU30" s="716"/>
      <c r="EV30" s="716"/>
      <c r="EW30" s="716"/>
      <c r="EX30" s="716"/>
      <c r="EY30" s="716"/>
      <c r="EZ30" s="716"/>
      <c r="FA30" s="716"/>
      <c r="FB30" s="716"/>
      <c r="FC30" s="716"/>
      <c r="FD30" s="716"/>
      <c r="FE30" s="716"/>
      <c r="FF30" s="716"/>
      <c r="FG30" s="716"/>
      <c r="FH30" s="716"/>
      <c r="FI30" s="716"/>
      <c r="FJ30" s="716"/>
      <c r="FK30" s="716"/>
      <c r="FL30" s="716"/>
      <c r="FM30" s="716"/>
      <c r="FN30" s="716"/>
      <c r="FO30" s="716"/>
      <c r="FP30" s="716"/>
      <c r="FQ30" s="716"/>
      <c r="FR30" s="716"/>
      <c r="FS30" s="716"/>
      <c r="FT30" s="716"/>
      <c r="FU30" s="716"/>
      <c r="FV30" s="716"/>
      <c r="FW30" s="716"/>
      <c r="FX30" s="716"/>
      <c r="FY30" s="716"/>
      <c r="FZ30" s="716"/>
      <c r="GA30" s="716"/>
      <c r="GB30" s="716"/>
      <c r="GC30" s="716"/>
      <c r="GD30" s="716"/>
      <c r="GE30" s="716"/>
      <c r="GF30" s="716"/>
      <c r="GG30" s="716"/>
      <c r="GH30" s="716"/>
      <c r="GI30" s="716"/>
      <c r="GJ30" s="716"/>
      <c r="GK30" s="716"/>
      <c r="GL30" s="716"/>
      <c r="GM30" s="716"/>
      <c r="GN30" s="716"/>
      <c r="GO30" s="716"/>
      <c r="GP30" s="716"/>
      <c r="GQ30" s="716"/>
      <c r="GR30" s="716"/>
      <c r="GS30" s="716"/>
      <c r="GT30" s="716"/>
      <c r="GU30" s="716"/>
      <c r="GV30" s="716"/>
      <c r="GW30" s="716"/>
      <c r="GX30" s="716"/>
      <c r="GY30" s="716"/>
      <c r="GZ30" s="716"/>
      <c r="HA30" s="716"/>
      <c r="HB30" s="716"/>
      <c r="HC30" s="716"/>
      <c r="HD30" s="716"/>
      <c r="HE30" s="716"/>
      <c r="HF30" s="716"/>
      <c r="HG30" s="716"/>
      <c r="HH30" s="716"/>
      <c r="HI30" s="716"/>
      <c r="HJ30" s="716"/>
      <c r="HK30" s="716"/>
      <c r="HL30" s="716"/>
      <c r="HM30" s="716"/>
      <c r="HN30" s="716"/>
      <c r="HO30" s="716"/>
      <c r="HP30" s="716"/>
      <c r="HQ30" s="716"/>
      <c r="HR30" s="716"/>
      <c r="HS30" s="716"/>
      <c r="HT30" s="716"/>
      <c r="HU30" s="716"/>
      <c r="HV30" s="716"/>
      <c r="HW30" s="716"/>
      <c r="HX30" s="716"/>
      <c r="HY30" s="716"/>
      <c r="HZ30" s="716"/>
      <c r="IA30" s="716"/>
      <c r="IB30" s="716"/>
      <c r="IC30" s="716"/>
      <c r="ID30" s="716"/>
      <c r="IE30" s="716"/>
      <c r="IF30" s="716"/>
      <c r="IG30" s="716"/>
      <c r="IH30" s="716"/>
      <c r="II30" s="716"/>
      <c r="IJ30" s="716"/>
      <c r="IK30" s="716"/>
      <c r="IL30" s="716"/>
      <c r="IM30" s="716"/>
      <c r="IN30" s="716"/>
      <c r="IO30" s="716"/>
      <c r="IP30" s="716"/>
      <c r="IQ30" s="716"/>
      <c r="IR30" s="716"/>
      <c r="IS30" s="716"/>
      <c r="IT30" s="716"/>
      <c r="IU30" s="716"/>
      <c r="IV30" s="716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71" right="0.71" top="0.75" bottom="0.75" header="0.31" footer="0.31"/>
  <pageSetup blackAndWhite="0" cellComments="none" draft="0" errors="displayed" orientation="landscape" pageOrder="downThenOver" paperSize="9" scale="100" useFirstPageNumber="0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165"/>
  <sheetViews>
    <sheetView topLeftCell="C97" workbookViewId="0" showGridLines="0" rightToLeft="1">
      <selection activeCell="E105" sqref="E105:E106"/>
    </sheetView>
  </sheetViews>
  <sheetFormatPr defaultRowHeight="14.25"/>
  <cols>
    <col min="1" max="1" style="726" width="4.253365" customWidth="1"/>
    <col min="2" max="2" style="726" width="50.40323" customWidth="1"/>
    <col min="3" max="3" style="726" width="17.06512" customWidth="1"/>
    <col min="4" max="4" style="726" width="10.17708" customWidth="1"/>
    <col min="5" max="5" style="726" width="14.3099" customWidth="1"/>
    <col min="6" max="9" style="726" width="12.24349" customWidth="1"/>
    <col min="10" max="10" style="726" width="9.074993" customWidth="1"/>
    <col min="11" max="11" style="726" width="16.10079" customWidth="1"/>
    <col min="12" max="12" style="726" width="13.89662" customWidth="1"/>
    <col min="13" max="13" style="726" width="16.10079" customWidth="1"/>
    <col min="14" max="14" style="726" width="16.51408" customWidth="1"/>
    <col min="15" max="15" style="726" width="12.51901" customWidth="1"/>
    <col min="16" max="16" style="726" width="16.10079" customWidth="1"/>
    <col min="17" max="17" style="726" width="16.51408" customWidth="1"/>
    <col min="18" max="256" style="726"/>
  </cols>
  <sheetData>
    <row r="2" spans="1:256">
      <c r="B2" s="727" t="s">
        <v>27</v>
      </c>
      <c r="C2" s="727"/>
      <c r="D2" s="727"/>
      <c r="E2" s="727"/>
      <c r="F2" s="727"/>
      <c r="G2" s="727"/>
      <c r="H2" s="727"/>
      <c r="I2" s="727"/>
      <c r="J2" s="727"/>
      <c r="K2" s="727"/>
      <c r="L2" s="727"/>
    </row>
    <row r="3" spans="1:256">
      <c r="B3" s="728" t="s">
        <v>28</v>
      </c>
      <c r="C3" s="728"/>
      <c r="D3" s="728"/>
      <c r="E3" s="728"/>
      <c r="F3" s="728"/>
      <c r="G3" s="728"/>
      <c r="H3" s="728"/>
      <c r="I3" s="728"/>
      <c r="J3" s="728"/>
      <c r="K3" s="728"/>
      <c r="L3" s="728"/>
    </row>
    <row r="4" spans="1:256">
      <c r="B4" s="728" t="s">
        <v>1</v>
      </c>
      <c r="C4" s="728"/>
      <c r="D4" s="728"/>
      <c r="E4" s="728"/>
      <c r="F4" s="728"/>
      <c r="G4" s="728"/>
      <c r="H4" s="728"/>
      <c r="I4" s="728"/>
      <c r="J4" s="728"/>
      <c r="K4" s="728"/>
      <c r="L4" s="728"/>
    </row>
    <row r="5" spans="1:256">
      <c r="B5" s="729" t="s">
        <v>29</v>
      </c>
    </row>
    <row r="6" spans="1:256">
      <c r="B6" s="730" t="s">
        <v>30</v>
      </c>
      <c r="C6" s="731">
        <v>41547</v>
      </c>
      <c r="E6" s="732" t="s">
        <v>21</v>
      </c>
    </row>
    <row r="7" spans="1:256">
      <c r="B7" s="730" t="s">
        <v>31</v>
      </c>
      <c r="C7" s="733" t="s">
        <v>32</v>
      </c>
      <c r="E7" s="732"/>
    </row>
    <row r="8" spans="1:256">
      <c r="B8" s="730" t="s">
        <v>33</v>
      </c>
      <c r="C8" s="733" t="s">
        <v>34</v>
      </c>
    </row>
    <row r="9" spans="1:256">
      <c r="B9" s="730" t="s">
        <v>35</v>
      </c>
      <c r="C9" s="733" t="s">
        <v>36</v>
      </c>
    </row>
    <row r="10" spans="1:256">
      <c r="B10" s="730" t="s">
        <v>37</v>
      </c>
      <c r="C10" s="733" t="s">
        <v>38</v>
      </c>
    </row>
    <row r="12" spans="1:256">
      <c r="A12" s="734"/>
      <c r="B12" s="735" t="s">
        <v>2</v>
      </c>
      <c r="C12" s="736" t="s">
        <v>283</v>
      </c>
      <c r="D12" s="736" t="s">
        <v>84</v>
      </c>
      <c r="E12" s="736" t="s">
        <v>51</v>
      </c>
      <c r="F12" s="737" t="s">
        <v>52</v>
      </c>
      <c r="G12" s="737" t="s">
        <v>85</v>
      </c>
      <c r="H12" s="738" t="s">
        <v>285</v>
      </c>
      <c r="I12" s="739" t="s">
        <v>86</v>
      </c>
      <c r="J12" s="740" t="s">
        <v>87</v>
      </c>
      <c r="K12" s="738" t="s">
        <v>88</v>
      </c>
      <c r="L12" s="738" t="s">
        <v>89</v>
      </c>
      <c r="M12" s="738" t="s">
        <v>39</v>
      </c>
      <c r="N12" s="738" t="s">
        <v>40</v>
      </c>
      <c r="P12" s="734"/>
      <c r="Q12" s="734"/>
      <c r="R12" s="734"/>
      <c r="S12" s="734"/>
      <c r="T12" s="734"/>
      <c r="U12" s="734"/>
      <c r="V12" s="734"/>
      <c r="W12" s="734"/>
      <c r="X12" s="734"/>
      <c r="Y12" s="734"/>
      <c r="Z12" s="734"/>
      <c r="AA12" s="734"/>
      <c r="AB12" s="734"/>
      <c r="AC12" s="734"/>
      <c r="AD12" s="734"/>
      <c r="AE12" s="734"/>
      <c r="AF12" s="734"/>
      <c r="AG12" s="734"/>
      <c r="AH12" s="734"/>
      <c r="AI12" s="734"/>
      <c r="AJ12" s="734"/>
      <c r="AK12" s="734"/>
      <c r="AL12" s="734"/>
      <c r="AM12" s="734"/>
      <c r="AN12" s="734"/>
      <c r="AO12" s="734"/>
      <c r="AP12" s="734"/>
      <c r="AQ12" s="734"/>
      <c r="AR12" s="734"/>
      <c r="AS12" s="734"/>
      <c r="AT12" s="734"/>
      <c r="AU12" s="734"/>
      <c r="AV12" s="734"/>
      <c r="AW12" s="734"/>
      <c r="AX12" s="734"/>
      <c r="AY12" s="734"/>
      <c r="AZ12" s="734"/>
      <c r="BA12" s="734"/>
      <c r="BB12" s="734"/>
      <c r="BC12" s="734"/>
      <c r="BD12" s="734"/>
      <c r="BE12" s="734"/>
      <c r="BF12" s="734"/>
      <c r="BG12" s="734"/>
      <c r="BH12" s="734"/>
      <c r="BI12" s="734"/>
      <c r="BJ12" s="734"/>
      <c r="BK12" s="734"/>
      <c r="BL12" s="734"/>
      <c r="BM12" s="734"/>
      <c r="BN12" s="734"/>
      <c r="BO12" s="734"/>
      <c r="BP12" s="734"/>
      <c r="BQ12" s="734"/>
      <c r="BR12" s="734"/>
      <c r="BS12" s="734"/>
      <c r="BT12" s="734"/>
      <c r="BU12" s="734"/>
      <c r="BV12" s="734"/>
      <c r="BW12" s="734"/>
      <c r="BX12" s="734"/>
      <c r="BY12" s="734"/>
      <c r="BZ12" s="734"/>
      <c r="CA12" s="734"/>
      <c r="CB12" s="734"/>
      <c r="CC12" s="734"/>
      <c r="CD12" s="734"/>
      <c r="CE12" s="734"/>
      <c r="CF12" s="734"/>
      <c r="CG12" s="734"/>
      <c r="CH12" s="734"/>
      <c r="CI12" s="734"/>
      <c r="CJ12" s="734"/>
      <c r="CK12" s="734"/>
      <c r="CL12" s="734"/>
      <c r="CM12" s="734"/>
      <c r="CN12" s="734"/>
      <c r="CO12" s="734"/>
      <c r="CP12" s="734"/>
      <c r="CQ12" s="734"/>
      <c r="CR12" s="734"/>
      <c r="CS12" s="734"/>
      <c r="CT12" s="734"/>
      <c r="CU12" s="734"/>
      <c r="CV12" s="734"/>
      <c r="CW12" s="734"/>
      <c r="CX12" s="734"/>
      <c r="CY12" s="734"/>
      <c r="CZ12" s="734"/>
      <c r="DA12" s="734"/>
      <c r="DB12" s="734"/>
      <c r="DC12" s="734"/>
      <c r="DD12" s="734"/>
      <c r="DE12" s="734"/>
      <c r="DF12" s="734"/>
      <c r="DG12" s="734"/>
      <c r="DH12" s="734"/>
      <c r="DI12" s="734"/>
      <c r="DJ12" s="734"/>
      <c r="DK12" s="734"/>
      <c r="DL12" s="734"/>
      <c r="DM12" s="734"/>
      <c r="DN12" s="734"/>
      <c r="DO12" s="734"/>
      <c r="DP12" s="734"/>
      <c r="DQ12" s="734"/>
      <c r="DR12" s="734"/>
      <c r="DS12" s="734"/>
      <c r="DT12" s="734"/>
      <c r="DU12" s="734"/>
      <c r="DV12" s="734"/>
      <c r="DW12" s="734"/>
      <c r="DX12" s="734"/>
      <c r="DY12" s="734"/>
      <c r="DZ12" s="734"/>
      <c r="EA12" s="734"/>
      <c r="EB12" s="734"/>
      <c r="EC12" s="734"/>
      <c r="ED12" s="734"/>
      <c r="EE12" s="734"/>
      <c r="EF12" s="734"/>
      <c r="EG12" s="734"/>
      <c r="EH12" s="734"/>
      <c r="EI12" s="734"/>
      <c r="EJ12" s="734"/>
      <c r="EK12" s="734"/>
      <c r="EL12" s="734"/>
      <c r="EM12" s="734"/>
      <c r="EN12" s="734"/>
      <c r="EO12" s="734"/>
      <c r="EP12" s="734"/>
      <c r="EQ12" s="734"/>
      <c r="ER12" s="734"/>
      <c r="ES12" s="734"/>
      <c r="ET12" s="734"/>
      <c r="EU12" s="734"/>
      <c r="EV12" s="734"/>
      <c r="EW12" s="734"/>
      <c r="EX12" s="734"/>
      <c r="EY12" s="734"/>
      <c r="EZ12" s="734"/>
      <c r="FA12" s="734"/>
      <c r="FB12" s="734"/>
      <c r="FC12" s="734"/>
      <c r="FD12" s="734"/>
      <c r="FE12" s="734"/>
      <c r="FF12" s="734"/>
      <c r="FG12" s="734"/>
      <c r="FH12" s="734"/>
      <c r="FI12" s="734"/>
      <c r="FJ12" s="734"/>
      <c r="FK12" s="734"/>
      <c r="FL12" s="734"/>
      <c r="FM12" s="734"/>
      <c r="FN12" s="734"/>
      <c r="FO12" s="734"/>
      <c r="FP12" s="734"/>
      <c r="FQ12" s="734"/>
      <c r="FR12" s="734"/>
      <c r="FS12" s="734"/>
      <c r="FT12" s="734"/>
      <c r="FU12" s="734"/>
      <c r="FV12" s="734"/>
      <c r="FW12" s="734"/>
      <c r="FX12" s="734"/>
      <c r="FY12" s="734"/>
      <c r="FZ12" s="734"/>
      <c r="GA12" s="734"/>
      <c r="GB12" s="734"/>
      <c r="GC12" s="734"/>
      <c r="GD12" s="734"/>
      <c r="GE12" s="734"/>
      <c r="GF12" s="734"/>
      <c r="GG12" s="734"/>
      <c r="GH12" s="734"/>
      <c r="GI12" s="734"/>
      <c r="GJ12" s="734"/>
      <c r="GK12" s="734"/>
      <c r="GL12" s="734"/>
      <c r="GM12" s="734"/>
      <c r="GN12" s="734"/>
      <c r="GO12" s="734"/>
      <c r="GP12" s="734"/>
      <c r="GQ12" s="734"/>
      <c r="GR12" s="734"/>
      <c r="GS12" s="734"/>
      <c r="GT12" s="734"/>
      <c r="GU12" s="734"/>
      <c r="GV12" s="734"/>
      <c r="GW12" s="734"/>
      <c r="GX12" s="734"/>
      <c r="GY12" s="734"/>
      <c r="GZ12" s="734"/>
      <c r="HA12" s="734"/>
      <c r="HB12" s="734"/>
      <c r="HC12" s="734"/>
      <c r="HD12" s="734"/>
      <c r="HE12" s="734"/>
      <c r="HF12" s="734"/>
      <c r="HG12" s="734"/>
      <c r="HH12" s="734"/>
      <c r="HI12" s="734"/>
      <c r="HJ12" s="734"/>
      <c r="HK12" s="734"/>
      <c r="HL12" s="734"/>
      <c r="HM12" s="734"/>
      <c r="HN12" s="734"/>
      <c r="HO12" s="734"/>
      <c r="HP12" s="734"/>
      <c r="HQ12" s="734"/>
      <c r="HR12" s="734"/>
      <c r="HS12" s="734"/>
      <c r="HT12" s="734"/>
      <c r="HU12" s="734"/>
      <c r="HV12" s="734"/>
      <c r="HW12" s="734"/>
      <c r="HX12" s="734"/>
      <c r="HY12" s="734"/>
      <c r="HZ12" s="734"/>
      <c r="IA12" s="734"/>
      <c r="IB12" s="734"/>
      <c r="IC12" s="734"/>
      <c r="ID12" s="734"/>
      <c r="IE12" s="734"/>
      <c r="IF12" s="734"/>
      <c r="IG12" s="734"/>
      <c r="IH12" s="734"/>
      <c r="II12" s="734"/>
      <c r="IJ12" s="734"/>
      <c r="IK12" s="734"/>
      <c r="IL12" s="734"/>
      <c r="IM12" s="734"/>
      <c r="IN12" s="734"/>
      <c r="IO12" s="734"/>
      <c r="IP12" s="734"/>
      <c r="IQ12" s="734"/>
      <c r="IR12" s="734"/>
      <c r="IS12" s="734"/>
      <c r="IT12" s="734"/>
      <c r="IU12" s="734"/>
      <c r="IV12" s="734"/>
    </row>
    <row r="13" spans="1:256">
      <c r="B13" s="741" t="s">
        <v>21</v>
      </c>
      <c r="C13" s="742"/>
      <c r="D13" s="742"/>
      <c r="E13" s="742"/>
      <c r="F13" s="742"/>
      <c r="G13" s="742"/>
      <c r="H13" s="742"/>
      <c r="I13" s="743"/>
      <c r="J13" s="744"/>
      <c r="K13" s="745"/>
      <c r="L13" s="743"/>
      <c r="M13" s="742"/>
      <c r="N13" s="742"/>
    </row>
    <row r="14" spans="1:256">
      <c r="B14" s="746" t="s">
        <v>92</v>
      </c>
      <c r="C14" s="732"/>
      <c r="D14" s="732"/>
      <c r="E14" s="732"/>
      <c r="F14" s="732"/>
      <c r="G14" s="732"/>
      <c r="H14" s="732"/>
      <c r="I14" s="747"/>
      <c r="J14" s="748"/>
      <c r="K14" s="749"/>
      <c r="L14" s="747"/>
      <c r="M14" s="732"/>
      <c r="N14" s="732"/>
    </row>
    <row r="15" spans="1:256">
      <c r="A15" s="732"/>
      <c r="B15" s="750" t="s">
        <v>322</v>
      </c>
      <c r="I15" s="751"/>
      <c r="J15" s="752"/>
      <c r="K15" s="753"/>
      <c r="L15" s="751"/>
      <c r="S15" s="732"/>
      <c r="T15" s="732"/>
      <c r="U15" s="732"/>
      <c r="V15" s="732"/>
      <c r="W15" s="732"/>
      <c r="X15" s="732"/>
      <c r="Y15" s="732"/>
      <c r="Z15" s="732"/>
      <c r="AA15" s="732"/>
      <c r="AB15" s="732"/>
      <c r="AC15" s="732"/>
      <c r="AD15" s="732"/>
      <c r="AE15" s="732"/>
      <c r="AF15" s="732"/>
      <c r="AG15" s="732"/>
      <c r="AH15" s="732"/>
      <c r="AI15" s="732"/>
      <c r="AJ15" s="732"/>
      <c r="AK15" s="732"/>
      <c r="AL15" s="732"/>
      <c r="AM15" s="732"/>
      <c r="AN15" s="732"/>
      <c r="AO15" s="732"/>
      <c r="AP15" s="732"/>
      <c r="AQ15" s="732"/>
      <c r="AR15" s="732"/>
      <c r="AS15" s="732"/>
      <c r="AT15" s="732"/>
      <c r="AU15" s="732"/>
      <c r="AV15" s="732"/>
      <c r="AW15" s="732"/>
      <c r="AX15" s="732"/>
      <c r="AY15" s="732"/>
      <c r="AZ15" s="732"/>
      <c r="BA15" s="732"/>
      <c r="BB15" s="732"/>
      <c r="BC15" s="732"/>
      <c r="BD15" s="732"/>
      <c r="BE15" s="732"/>
      <c r="BF15" s="732"/>
      <c r="BG15" s="732"/>
      <c r="BH15" s="732"/>
      <c r="BI15" s="732"/>
      <c r="BJ15" s="732"/>
      <c r="BK15" s="732"/>
      <c r="BL15" s="732"/>
      <c r="BM15" s="732"/>
      <c r="BN15" s="732"/>
      <c r="BO15" s="732"/>
      <c r="BP15" s="732"/>
      <c r="BQ15" s="732"/>
      <c r="BR15" s="732"/>
      <c r="BS15" s="732"/>
      <c r="BT15" s="732"/>
      <c r="BU15" s="732"/>
      <c r="BV15" s="732"/>
      <c r="BW15" s="732"/>
      <c r="BX15" s="732"/>
      <c r="BY15" s="732"/>
      <c r="BZ15" s="732"/>
      <c r="CA15" s="732"/>
      <c r="CB15" s="732"/>
      <c r="CC15" s="732"/>
      <c r="CD15" s="732"/>
      <c r="CE15" s="732"/>
      <c r="CF15" s="732"/>
      <c r="CG15" s="732"/>
      <c r="CH15" s="732"/>
      <c r="CI15" s="732"/>
      <c r="CJ15" s="732"/>
      <c r="CK15" s="732"/>
      <c r="CL15" s="732"/>
      <c r="CM15" s="732"/>
      <c r="CN15" s="732"/>
      <c r="CO15" s="732"/>
      <c r="CP15" s="732"/>
      <c r="CQ15" s="732"/>
      <c r="CR15" s="732"/>
      <c r="CS15" s="732"/>
      <c r="CT15" s="732"/>
      <c r="CU15" s="732"/>
      <c r="CV15" s="732"/>
      <c r="CW15" s="732"/>
      <c r="CX15" s="732"/>
      <c r="CY15" s="732"/>
      <c r="CZ15" s="732"/>
      <c r="DA15" s="732"/>
      <c r="DB15" s="732"/>
      <c r="DC15" s="732"/>
      <c r="DD15" s="732"/>
      <c r="DE15" s="732"/>
      <c r="DF15" s="732"/>
      <c r="DG15" s="732"/>
      <c r="DH15" s="732"/>
      <c r="DI15" s="732"/>
      <c r="DJ15" s="732"/>
      <c r="DK15" s="732"/>
      <c r="DL15" s="732"/>
      <c r="DM15" s="732"/>
      <c r="DN15" s="732"/>
      <c r="DO15" s="732"/>
      <c r="DP15" s="732"/>
      <c r="DQ15" s="732"/>
      <c r="DR15" s="732"/>
      <c r="DS15" s="732"/>
      <c r="DT15" s="732"/>
      <c r="DU15" s="732"/>
      <c r="DV15" s="732"/>
      <c r="DW15" s="732"/>
      <c r="DX15" s="732"/>
      <c r="DY15" s="732"/>
      <c r="DZ15" s="732"/>
      <c r="EA15" s="732"/>
      <c r="EB15" s="732"/>
      <c r="EC15" s="732"/>
      <c r="ED15" s="732"/>
      <c r="EE15" s="732"/>
      <c r="EF15" s="732"/>
      <c r="EG15" s="732"/>
      <c r="EH15" s="732"/>
      <c r="EI15" s="732"/>
      <c r="EJ15" s="732"/>
      <c r="EK15" s="732"/>
      <c r="EL15" s="732"/>
      <c r="EM15" s="732"/>
      <c r="EN15" s="732"/>
      <c r="EO15" s="732"/>
      <c r="EP15" s="732"/>
      <c r="EQ15" s="732"/>
      <c r="ER15" s="732"/>
      <c r="ES15" s="732"/>
      <c r="ET15" s="732"/>
      <c r="EU15" s="732"/>
      <c r="EV15" s="732"/>
      <c r="EW15" s="732"/>
      <c r="EX15" s="732"/>
      <c r="EY15" s="732"/>
      <c r="EZ15" s="732"/>
      <c r="FA15" s="732"/>
      <c r="FB15" s="732"/>
      <c r="FC15" s="732"/>
      <c r="FD15" s="732"/>
      <c r="FE15" s="732"/>
      <c r="FF15" s="732"/>
      <c r="FG15" s="732"/>
      <c r="FH15" s="732"/>
      <c r="FI15" s="732"/>
      <c r="FJ15" s="732"/>
      <c r="FK15" s="732"/>
      <c r="FL15" s="732"/>
      <c r="FM15" s="732"/>
      <c r="FN15" s="732"/>
      <c r="FO15" s="732"/>
      <c r="FP15" s="732"/>
      <c r="FQ15" s="732"/>
      <c r="FR15" s="732"/>
      <c r="FS15" s="732"/>
      <c r="FT15" s="732"/>
      <c r="FU15" s="732"/>
      <c r="FV15" s="732"/>
      <c r="FW15" s="732"/>
      <c r="FX15" s="732"/>
      <c r="FY15" s="732"/>
      <c r="FZ15" s="732"/>
      <c r="GA15" s="732"/>
      <c r="GB15" s="732"/>
      <c r="GC15" s="732"/>
      <c r="GD15" s="732"/>
      <c r="GE15" s="732"/>
      <c r="GF15" s="732"/>
      <c r="GG15" s="732"/>
      <c r="GH15" s="732"/>
      <c r="GI15" s="732"/>
      <c r="GJ15" s="732"/>
      <c r="GK15" s="732"/>
      <c r="GL15" s="732"/>
      <c r="GM15" s="732"/>
      <c r="GN15" s="732"/>
      <c r="GO15" s="732"/>
      <c r="GP15" s="732"/>
      <c r="GQ15" s="732"/>
      <c r="GR15" s="732"/>
      <c r="GS15" s="732"/>
      <c r="GT15" s="732"/>
      <c r="GU15" s="732"/>
      <c r="GV15" s="732"/>
      <c r="GW15" s="732"/>
      <c r="GX15" s="732"/>
      <c r="GY15" s="732"/>
      <c r="GZ15" s="732"/>
      <c r="HA15" s="732"/>
      <c r="HB15" s="732"/>
      <c r="HC15" s="732"/>
      <c r="HD15" s="732"/>
      <c r="HE15" s="732"/>
      <c r="HF15" s="732"/>
      <c r="HG15" s="732"/>
      <c r="HH15" s="732"/>
      <c r="HI15" s="732"/>
      <c r="HJ15" s="732"/>
      <c r="HK15" s="732"/>
      <c r="HL15" s="732"/>
      <c r="HM15" s="732"/>
      <c r="HN15" s="732"/>
      <c r="HO15" s="732"/>
      <c r="HP15" s="732"/>
      <c r="HQ15" s="732"/>
      <c r="HR15" s="732"/>
      <c r="HS15" s="732"/>
      <c r="HT15" s="732"/>
      <c r="HU15" s="732"/>
      <c r="HV15" s="732"/>
      <c r="HW15" s="732"/>
      <c r="HX15" s="732"/>
      <c r="HY15" s="732"/>
      <c r="HZ15" s="732"/>
      <c r="IA15" s="732"/>
      <c r="IB15" s="732"/>
      <c r="IC15" s="732"/>
      <c r="ID15" s="732"/>
      <c r="IE15" s="732"/>
      <c r="IF15" s="732"/>
      <c r="IG15" s="732"/>
      <c r="IH15" s="732"/>
      <c r="II15" s="732"/>
      <c r="IJ15" s="732"/>
      <c r="IK15" s="732"/>
      <c r="IL15" s="732"/>
      <c r="IM15" s="732"/>
      <c r="IN15" s="732"/>
      <c r="IO15" s="732"/>
      <c r="IP15" s="732"/>
      <c r="IQ15" s="732"/>
      <c r="IR15" s="732"/>
      <c r="IS15" s="732"/>
      <c r="IT15" s="732"/>
      <c r="IU15" s="732"/>
      <c r="IV15" s="732"/>
    </row>
    <row r="16" spans="1:256">
      <c r="B16" s="754" t="str">
        <v>שעבוד פוליסות ב.חיים - מדד מחירים לצרכן7891</v>
      </c>
      <c r="C16" s="755">
        <v>333360307</v>
      </c>
      <c r="D16" s="755"/>
      <c r="F16" s="755" t="s">
        <v>96</v>
      </c>
      <c r="G16" s="755"/>
      <c r="H16" s="756"/>
      <c r="I16" s="751"/>
      <c r="J16" s="752"/>
      <c r="K16" s="753"/>
      <c r="L16" s="751"/>
      <c r="M16" s="753">
        <v>367340.01</v>
      </c>
      <c r="N16" s="752">
        <v>0.00765033873316041</v>
      </c>
    </row>
    <row r="17" spans="1:256">
      <c r="B17" s="750" t="s">
        <v>323</v>
      </c>
      <c r="H17" s="756"/>
      <c r="I17" s="751"/>
      <c r="J17" s="752"/>
      <c r="K17" s="753"/>
      <c r="L17" s="751"/>
      <c r="M17" s="753">
        <v>367340.01</v>
      </c>
      <c r="N17" s="752">
        <v>0.00765033873316041</v>
      </c>
    </row>
    <row r="18" spans="1:256">
      <c r="B18" s="757"/>
      <c r="I18" s="751"/>
      <c r="J18" s="752"/>
      <c r="K18" s="753"/>
      <c r="L18" s="751"/>
    </row>
    <row r="19" spans="1:256">
      <c r="B19" s="750" t="s">
        <v>324</v>
      </c>
      <c r="I19" s="751"/>
      <c r="J19" s="752"/>
      <c r="K19" s="753"/>
      <c r="L19" s="751"/>
    </row>
    <row r="20" spans="1:256">
      <c r="B20" s="754" t="str">
        <v>משכנתאות - מדד מחירים לצרכן0891</v>
      </c>
      <c r="C20" s="755">
        <v>333360201</v>
      </c>
      <c r="D20" s="755"/>
      <c r="F20" s="755" t="s">
        <v>96</v>
      </c>
      <c r="G20" s="755"/>
      <c r="H20" s="756"/>
      <c r="I20" s="751"/>
      <c r="J20" s="752"/>
      <c r="K20" s="753"/>
      <c r="L20" s="751"/>
      <c r="M20" s="753">
        <v>93268.47</v>
      </c>
      <c r="N20" s="752">
        <v>0.00194243852888121</v>
      </c>
    </row>
    <row r="21" spans="1:256">
      <c r="B21" s="750" t="s">
        <v>325</v>
      </c>
      <c r="H21" s="756"/>
      <c r="I21" s="751"/>
      <c r="J21" s="752"/>
      <c r="K21" s="753"/>
      <c r="L21" s="751"/>
      <c r="M21" s="753">
        <v>93268.47</v>
      </c>
      <c r="N21" s="752">
        <v>0.00194243852888121</v>
      </c>
    </row>
    <row r="22" spans="1:256">
      <c r="B22" s="750"/>
      <c r="I22" s="751"/>
      <c r="J22" s="752"/>
      <c r="K22" s="753"/>
      <c r="L22" s="751"/>
    </row>
    <row r="23" spans="1:256">
      <c r="B23" s="750" t="s">
        <v>326</v>
      </c>
      <c r="I23" s="751"/>
      <c r="J23" s="752"/>
      <c r="K23" s="753"/>
      <c r="L23" s="751"/>
    </row>
    <row r="24" spans="1:256">
      <c r="B24" s="754" t="s">
        <v>327</v>
      </c>
      <c r="C24" s="755">
        <v>9922</v>
      </c>
      <c r="D24" s="755" t="s">
        <v>70</v>
      </c>
      <c r="E24" s="755" t="s">
        <v>328</v>
      </c>
      <c r="F24" s="755" t="s">
        <v>96</v>
      </c>
      <c r="G24" s="758">
        <v>0.057</v>
      </c>
      <c r="H24" s="756">
        <v>40489</v>
      </c>
      <c r="I24" s="751">
        <v>6.28</v>
      </c>
      <c r="J24" s="752">
        <v>0.0333</v>
      </c>
      <c r="K24" s="753">
        <v>33846017.48</v>
      </c>
      <c r="L24" s="751">
        <v>123.18</v>
      </c>
      <c r="M24" s="753">
        <v>41691.53</v>
      </c>
      <c r="N24" s="752">
        <v>0.000868280933524555</v>
      </c>
    </row>
    <row r="25" spans="1:256">
      <c r="B25" s="754" t="str">
        <v>בבטחונות אחרים-גורם 7</v>
      </c>
      <c r="C25" s="755">
        <v>50018</v>
      </c>
      <c r="D25" s="755" t="s">
        <v>67</v>
      </c>
      <c r="E25" s="755" t="s">
        <v>61</v>
      </c>
      <c r="F25" s="755" t="s">
        <v>96</v>
      </c>
      <c r="G25" s="758">
        <v>0.04704</v>
      </c>
      <c r="H25" s="756">
        <v>39261</v>
      </c>
      <c r="I25" s="751">
        <v>7.2</v>
      </c>
      <c r="J25" s="752">
        <v>0.0253</v>
      </c>
      <c r="K25" s="753">
        <v>67173784.53</v>
      </c>
      <c r="L25" s="751">
        <v>142.09</v>
      </c>
      <c r="M25" s="753">
        <v>95447.23</v>
      </c>
      <c r="N25" s="752">
        <v>0.00198781407078927</v>
      </c>
    </row>
    <row r="26" spans="1:256">
      <c r="B26" s="754" t="s">
        <v>329</v>
      </c>
      <c r="C26" s="755">
        <v>14760843</v>
      </c>
      <c r="D26" s="755" t="s">
        <v>67</v>
      </c>
      <c r="E26" s="755" t="s">
        <v>328</v>
      </c>
      <c r="F26" s="755" t="s">
        <v>96</v>
      </c>
      <c r="G26" s="758">
        <v>0.045</v>
      </c>
      <c r="H26" s="756">
        <v>40742</v>
      </c>
      <c r="I26" s="751">
        <v>7.46</v>
      </c>
      <c r="J26" s="752">
        <v>0.0271</v>
      </c>
      <c r="K26" s="753">
        <v>105268535.07</v>
      </c>
      <c r="L26" s="751">
        <v>119.03</v>
      </c>
      <c r="M26" s="753">
        <v>125301.14</v>
      </c>
      <c r="N26" s="752">
        <v>0.00260956100222014</v>
      </c>
    </row>
    <row r="27" spans="1:256">
      <c r="B27" s="754" t="str">
        <v>בבטחונות אחרים-גורם 9</v>
      </c>
      <c r="C27" s="755">
        <v>5513</v>
      </c>
      <c r="D27" s="755" t="s">
        <v>67</v>
      </c>
      <c r="E27" s="755" t="s">
        <v>328</v>
      </c>
      <c r="F27" s="755" t="s">
        <v>96</v>
      </c>
      <c r="G27" s="758">
        <v>0.0606</v>
      </c>
      <c r="H27" s="756">
        <v>38904</v>
      </c>
      <c r="I27" s="751">
        <v>2.37</v>
      </c>
      <c r="J27" s="752">
        <v>0.0082</v>
      </c>
      <c r="K27" s="753">
        <v>29324958.09</v>
      </c>
      <c r="L27" s="751">
        <v>136.62</v>
      </c>
      <c r="M27" s="753">
        <v>40063.76</v>
      </c>
      <c r="N27" s="752">
        <v>0.000834380482877547</v>
      </c>
    </row>
    <row r="28" spans="1:256">
      <c r="B28" s="754" t="str">
        <v>בבטחונות אחרים-גורם 10</v>
      </c>
      <c r="C28" s="755">
        <v>5521</v>
      </c>
      <c r="D28" s="755" t="s">
        <v>67</v>
      </c>
      <c r="E28" s="755" t="s">
        <v>328</v>
      </c>
      <c r="F28" s="755" t="s">
        <v>96</v>
      </c>
      <c r="G28" s="758">
        <v>0.03954</v>
      </c>
      <c r="H28" s="756">
        <v>40737</v>
      </c>
      <c r="I28" s="751">
        <v>2.59</v>
      </c>
      <c r="J28" s="752">
        <v>0.0071</v>
      </c>
      <c r="K28" s="753">
        <v>68057757.29</v>
      </c>
      <c r="L28" s="751">
        <v>130.56</v>
      </c>
      <c r="M28" s="753">
        <v>88856.21</v>
      </c>
      <c r="N28" s="752">
        <v>0.00185054741258606</v>
      </c>
    </row>
    <row r="29" spans="1:256">
      <c r="B29" s="754" t="s">
        <v>329</v>
      </c>
      <c r="C29" s="755">
        <v>14760844</v>
      </c>
      <c r="D29" s="755" t="s">
        <v>148</v>
      </c>
      <c r="E29" s="755" t="s">
        <v>328</v>
      </c>
      <c r="F29" s="755" t="s">
        <v>96</v>
      </c>
      <c r="G29" s="758">
        <v>0.06</v>
      </c>
      <c r="H29" s="756">
        <v>40742</v>
      </c>
      <c r="I29" s="751">
        <v>10.38</v>
      </c>
      <c r="J29" s="752">
        <v>0.0354</v>
      </c>
      <c r="K29" s="753">
        <v>81815173.03</v>
      </c>
      <c r="L29" s="751">
        <v>134.09</v>
      </c>
      <c r="M29" s="753">
        <v>109705.97</v>
      </c>
      <c r="N29" s="752">
        <v>0.00228477108047646</v>
      </c>
    </row>
    <row r="30" spans="1:256">
      <c r="B30" s="754" t="str">
        <v>בבטחונות אחרים-גורם 3</v>
      </c>
      <c r="C30" s="755">
        <v>4540060</v>
      </c>
      <c r="D30" s="755" t="s">
        <v>158</v>
      </c>
      <c r="E30" s="755" t="s">
        <v>328</v>
      </c>
      <c r="F30" s="755" t="s">
        <v>96</v>
      </c>
      <c r="G30" s="758">
        <v>0.05143</v>
      </c>
      <c r="H30" s="756">
        <v>39262</v>
      </c>
      <c r="I30" s="751">
        <v>2.14</v>
      </c>
      <c r="J30" s="752">
        <v>0.0201</v>
      </c>
      <c r="K30" s="753">
        <v>15528017.16</v>
      </c>
      <c r="L30" s="751">
        <v>130.54</v>
      </c>
      <c r="M30" s="753">
        <v>20270.27</v>
      </c>
      <c r="N30" s="752">
        <v>0.00042215502665397</v>
      </c>
    </row>
    <row r="31" spans="1:256">
      <c r="B31" s="754" t="s">
        <v>330</v>
      </c>
      <c r="C31" s="755">
        <v>8558</v>
      </c>
      <c r="D31" s="755" t="s">
        <v>158</v>
      </c>
      <c r="E31" s="755" t="s">
        <v>328</v>
      </c>
      <c r="F31" s="755" t="s">
        <v>96</v>
      </c>
      <c r="G31" s="758">
        <v>0.059</v>
      </c>
      <c r="H31" s="756">
        <v>39534</v>
      </c>
      <c r="I31" s="751">
        <v>3.16</v>
      </c>
      <c r="J31" s="752">
        <v>0.0181</v>
      </c>
      <c r="K31" s="753">
        <v>17627915.24</v>
      </c>
      <c r="L31" s="751">
        <v>134.46</v>
      </c>
      <c r="M31" s="753">
        <v>23702.49</v>
      </c>
      <c r="N31" s="752">
        <v>0.000493635521269103</v>
      </c>
    </row>
    <row r="32" spans="1:256">
      <c r="B32" s="754" t="s">
        <v>330</v>
      </c>
      <c r="C32" s="755">
        <v>8559</v>
      </c>
      <c r="D32" s="755" t="s">
        <v>158</v>
      </c>
      <c r="E32" s="755" t="s">
        <v>328</v>
      </c>
      <c r="F32" s="755" t="s">
        <v>96</v>
      </c>
      <c r="G32" s="758">
        <v>0.059</v>
      </c>
      <c r="H32" s="756">
        <v>40407</v>
      </c>
      <c r="I32" s="751">
        <v>3.06</v>
      </c>
      <c r="J32" s="752">
        <v>0.0211</v>
      </c>
      <c r="K32" s="753">
        <v>2791563.79</v>
      </c>
      <c r="L32" s="751">
        <v>121.42</v>
      </c>
      <c r="M32" s="753">
        <v>3389.52</v>
      </c>
      <c r="N32" s="752">
        <v>7.05912109677949e-05</v>
      </c>
    </row>
    <row r="33" spans="1:256">
      <c r="B33" s="754" t="s">
        <v>330</v>
      </c>
      <c r="C33" s="755">
        <v>8560</v>
      </c>
      <c r="D33" s="755" t="s">
        <v>158</v>
      </c>
      <c r="E33" s="755" t="s">
        <v>328</v>
      </c>
      <c r="F33" s="755" t="s">
        <v>96</v>
      </c>
      <c r="G33" s="758">
        <v>0.059</v>
      </c>
      <c r="H33" s="756">
        <v>40813</v>
      </c>
      <c r="I33" s="751">
        <v>3.02</v>
      </c>
      <c r="J33" s="752">
        <v>0.0179</v>
      </c>
      <c r="K33" s="753">
        <v>2961005.17</v>
      </c>
      <c r="L33" s="751">
        <v>117.75</v>
      </c>
      <c r="M33" s="753">
        <v>3486.58</v>
      </c>
      <c r="N33" s="752">
        <v>7.26126130945073e-05</v>
      </c>
    </row>
    <row r="34" spans="1:256">
      <c r="B34" s="754" t="str">
        <v>בבטחונות אחרים-גורם 22</v>
      </c>
      <c r="C34" s="755">
        <v>9911</v>
      </c>
      <c r="D34" s="755" t="s">
        <v>103</v>
      </c>
      <c r="E34" s="755" t="s">
        <v>328</v>
      </c>
      <c r="F34" s="755" t="s">
        <v>96</v>
      </c>
      <c r="G34" s="758">
        <v>0.0681</v>
      </c>
      <c r="H34" s="756">
        <v>40281</v>
      </c>
      <c r="I34" s="751">
        <v>3.15</v>
      </c>
      <c r="J34" s="752">
        <v>0.0221</v>
      </c>
      <c r="K34" s="753">
        <v>262936542</v>
      </c>
      <c r="L34" s="751">
        <v>130.04</v>
      </c>
      <c r="M34" s="753">
        <v>341922.67</v>
      </c>
      <c r="N34" s="752">
        <v>0.00712098920574055</v>
      </c>
    </row>
    <row r="35" spans="1:256">
      <c r="B35" s="754" t="str">
        <v>בבטחונות אחרים-גורם 31 </v>
      </c>
      <c r="C35" s="755">
        <v>8844</v>
      </c>
      <c r="D35" s="755" t="s">
        <v>194</v>
      </c>
      <c r="E35" s="755" t="s">
        <v>328</v>
      </c>
      <c r="F35" s="755" t="s">
        <v>96</v>
      </c>
      <c r="G35" s="758">
        <v>0.11</v>
      </c>
      <c r="H35" s="756">
        <v>41000</v>
      </c>
      <c r="I35" s="751">
        <v>2.5</v>
      </c>
      <c r="J35" s="752">
        <v>0.0232</v>
      </c>
      <c r="K35" s="753">
        <v>5117962.5</v>
      </c>
      <c r="L35" s="751">
        <v>148.31</v>
      </c>
      <c r="M35" s="753">
        <v>7590.45</v>
      </c>
      <c r="N35" s="752">
        <v>0.000158081102129652</v>
      </c>
    </row>
    <row r="36" spans="1:256">
      <c r="B36" s="754" t="s">
        <v>331</v>
      </c>
      <c r="C36" s="755">
        <v>90121201</v>
      </c>
      <c r="D36" s="755" t="s">
        <v>132</v>
      </c>
      <c r="E36" s="755" t="s">
        <v>61</v>
      </c>
      <c r="F36" s="755" t="s">
        <v>96</v>
      </c>
      <c r="G36" s="758">
        <v>0.055</v>
      </c>
      <c r="H36" s="756">
        <v>41255</v>
      </c>
      <c r="I36" s="751">
        <v>9.22</v>
      </c>
      <c r="J36" s="752">
        <v>0.0356</v>
      </c>
      <c r="K36" s="753">
        <v>7322144.29</v>
      </c>
      <c r="L36" s="751">
        <v>121.24</v>
      </c>
      <c r="M36" s="753">
        <v>8877.37</v>
      </c>
      <c r="N36" s="752">
        <v>0.000184882903334152</v>
      </c>
    </row>
    <row r="37" spans="1:256">
      <c r="B37" s="754" t="s">
        <v>332</v>
      </c>
      <c r="C37" s="755">
        <v>11898200</v>
      </c>
      <c r="D37" s="755" t="s">
        <v>148</v>
      </c>
      <c r="E37" s="755" t="s">
        <v>328</v>
      </c>
      <c r="F37" s="755" t="s">
        <v>96</v>
      </c>
      <c r="G37" s="758">
        <v>0.055</v>
      </c>
      <c r="H37" s="756">
        <v>41207</v>
      </c>
      <c r="I37" s="751">
        <v>8.18</v>
      </c>
      <c r="J37" s="752">
        <v>0.03</v>
      </c>
      <c r="K37" s="753">
        <v>1095319.63</v>
      </c>
      <c r="L37" s="751">
        <v>125.04</v>
      </c>
      <c r="M37" s="753">
        <v>1369.59</v>
      </c>
      <c r="N37" s="752">
        <v>2.85235126594273e-05</v>
      </c>
    </row>
    <row r="38" spans="1:256">
      <c r="B38" s="754" t="s">
        <v>332</v>
      </c>
      <c r="C38" s="755">
        <v>11898230</v>
      </c>
      <c r="D38" s="755" t="s">
        <v>148</v>
      </c>
      <c r="E38" s="755" t="s">
        <v>328</v>
      </c>
      <c r="F38" s="755" t="s">
        <v>96</v>
      </c>
      <c r="G38" s="758">
        <v>0.055</v>
      </c>
      <c r="H38" s="756">
        <v>41239</v>
      </c>
      <c r="I38" s="751">
        <v>8.13</v>
      </c>
      <c r="J38" s="752">
        <v>0.0324</v>
      </c>
      <c r="K38" s="753">
        <v>9659373.39</v>
      </c>
      <c r="L38" s="751">
        <v>122.91</v>
      </c>
      <c r="M38" s="753">
        <v>11872.34</v>
      </c>
      <c r="N38" s="752">
        <v>0.000247257091747914</v>
      </c>
    </row>
    <row r="39" spans="1:256">
      <c r="B39" s="754" t="s">
        <v>332</v>
      </c>
      <c r="C39" s="755">
        <v>11898120</v>
      </c>
      <c r="D39" s="755" t="s">
        <v>148</v>
      </c>
      <c r="E39" s="755" t="s">
        <v>328</v>
      </c>
      <c r="F39" s="755" t="s">
        <v>96</v>
      </c>
      <c r="G39" s="758">
        <v>0.055</v>
      </c>
      <c r="H39" s="756">
        <v>41269</v>
      </c>
      <c r="I39" s="751">
        <v>8.06</v>
      </c>
      <c r="J39" s="752">
        <v>0.0354</v>
      </c>
      <c r="K39" s="753">
        <v>2629814.58</v>
      </c>
      <c r="L39" s="751">
        <v>120.6</v>
      </c>
      <c r="M39" s="753">
        <v>3171.56</v>
      </c>
      <c r="N39" s="752">
        <v>6.60519073665355e-05</v>
      </c>
    </row>
    <row r="40" spans="1:256">
      <c r="B40" s="754" t="s">
        <v>332</v>
      </c>
      <c r="C40" s="755">
        <v>11896130</v>
      </c>
      <c r="D40" s="755" t="s">
        <v>148</v>
      </c>
      <c r="E40" s="755" t="s">
        <v>328</v>
      </c>
      <c r="F40" s="755" t="s">
        <v>96</v>
      </c>
      <c r="G40" s="758">
        <v>0.05662</v>
      </c>
      <c r="H40" s="756">
        <v>40903</v>
      </c>
      <c r="I40" s="751">
        <v>8.21</v>
      </c>
      <c r="J40" s="752">
        <v>0.0275</v>
      </c>
      <c r="K40" s="753">
        <v>3075612.27</v>
      </c>
      <c r="L40" s="751">
        <v>131.76</v>
      </c>
      <c r="M40" s="753">
        <v>4052.43</v>
      </c>
      <c r="N40" s="752">
        <v>8.43971833953542e-05</v>
      </c>
    </row>
    <row r="41" spans="1:256">
      <c r="B41" s="754" t="s">
        <v>332</v>
      </c>
      <c r="C41" s="755">
        <v>11896150</v>
      </c>
      <c r="D41" s="755" t="s">
        <v>148</v>
      </c>
      <c r="E41" s="755" t="s">
        <v>328</v>
      </c>
      <c r="F41" s="755" t="s">
        <v>96</v>
      </c>
      <c r="G41" s="758">
        <v>0.055452</v>
      </c>
      <c r="H41" s="756">
        <v>40993</v>
      </c>
      <c r="I41" s="751">
        <v>8.2</v>
      </c>
      <c r="J41" s="752">
        <v>0.0286</v>
      </c>
      <c r="K41" s="753">
        <v>6607291.22</v>
      </c>
      <c r="L41" s="751">
        <v>129.57</v>
      </c>
      <c r="M41" s="753">
        <v>8561.07</v>
      </c>
      <c r="N41" s="752">
        <v>0.000178295539923075</v>
      </c>
    </row>
    <row r="42" spans="1:256">
      <c r="B42" s="754" t="s">
        <v>332</v>
      </c>
      <c r="C42" s="755">
        <v>11896160</v>
      </c>
      <c r="D42" s="755" t="s">
        <v>148</v>
      </c>
      <c r="E42" s="755" t="s">
        <v>328</v>
      </c>
      <c r="F42" s="755" t="s">
        <v>96</v>
      </c>
      <c r="G42" s="758">
        <v>0.055</v>
      </c>
      <c r="H42" s="756">
        <v>41053</v>
      </c>
      <c r="I42" s="751">
        <v>8.23</v>
      </c>
      <c r="J42" s="752">
        <v>0.0276</v>
      </c>
      <c r="K42" s="753">
        <v>4655887.11</v>
      </c>
      <c r="L42" s="751">
        <v>128.5</v>
      </c>
      <c r="M42" s="753">
        <v>5982.82</v>
      </c>
      <c r="N42" s="752">
        <v>0.000124600093465252</v>
      </c>
    </row>
    <row r="43" spans="1:256">
      <c r="B43" s="754" t="s">
        <v>332</v>
      </c>
      <c r="C43" s="755">
        <v>11898170</v>
      </c>
      <c r="D43" s="755" t="s">
        <v>148</v>
      </c>
      <c r="E43" s="755" t="s">
        <v>328</v>
      </c>
      <c r="F43" s="755" t="s">
        <v>96</v>
      </c>
      <c r="G43" s="758">
        <v>0.055</v>
      </c>
      <c r="H43" s="756">
        <v>41085</v>
      </c>
      <c r="I43" s="751">
        <v>8.23</v>
      </c>
      <c r="J43" s="752">
        <v>0.0275</v>
      </c>
      <c r="K43" s="753">
        <v>8567154.5</v>
      </c>
      <c r="L43" s="751">
        <v>128.66</v>
      </c>
      <c r="M43" s="753">
        <v>11022.5</v>
      </c>
      <c r="N43" s="752">
        <v>0.000229558056271248</v>
      </c>
    </row>
    <row r="44" spans="1:256">
      <c r="B44" s="754" t="s">
        <v>332</v>
      </c>
      <c r="C44" s="755">
        <v>11898180</v>
      </c>
      <c r="D44" s="755" t="s">
        <v>148</v>
      </c>
      <c r="E44" s="755" t="s">
        <v>328</v>
      </c>
      <c r="F44" s="755" t="s">
        <v>96</v>
      </c>
      <c r="G44" s="758">
        <v>0.055</v>
      </c>
      <c r="H44" s="756">
        <v>41115</v>
      </c>
      <c r="I44" s="751">
        <v>8.22</v>
      </c>
      <c r="J44" s="752">
        <v>0.0281</v>
      </c>
      <c r="K44" s="753">
        <v>3799107.51</v>
      </c>
      <c r="L44" s="751">
        <v>128.43</v>
      </c>
      <c r="M44" s="753">
        <v>4879.19</v>
      </c>
      <c r="N44" s="752">
        <v>0.00010161554752353</v>
      </c>
    </row>
    <row r="45" spans="1:256">
      <c r="B45" s="754" t="s">
        <v>332</v>
      </c>
      <c r="C45" s="755">
        <v>11898190</v>
      </c>
      <c r="D45" s="755" t="s">
        <v>148</v>
      </c>
      <c r="E45" s="755" t="s">
        <v>328</v>
      </c>
      <c r="F45" s="755" t="s">
        <v>96</v>
      </c>
      <c r="G45" s="758">
        <v>0.055</v>
      </c>
      <c r="H45" s="756">
        <v>41179</v>
      </c>
      <c r="I45" s="751">
        <v>8.21</v>
      </c>
      <c r="J45" s="752">
        <v>0.0286</v>
      </c>
      <c r="K45" s="753">
        <v>4790674.82</v>
      </c>
      <c r="L45" s="751">
        <v>126.4</v>
      </c>
      <c r="M45" s="753">
        <v>6055.41</v>
      </c>
      <c r="N45" s="752">
        <v>0.000126111875665727</v>
      </c>
    </row>
    <row r="46" spans="1:256">
      <c r="B46" s="754" t="s">
        <v>332</v>
      </c>
      <c r="C46" s="755">
        <v>11896140</v>
      </c>
      <c r="D46" s="755" t="s">
        <v>148</v>
      </c>
      <c r="E46" s="755" t="s">
        <v>328</v>
      </c>
      <c r="F46" s="755" t="s">
        <v>96</v>
      </c>
      <c r="G46" s="758">
        <v>0.05531</v>
      </c>
      <c r="H46" s="756">
        <v>40933</v>
      </c>
      <c r="I46" s="751">
        <v>8.22</v>
      </c>
      <c r="J46" s="752">
        <v>0.0279</v>
      </c>
      <c r="K46" s="753">
        <v>11354671.27</v>
      </c>
      <c r="L46" s="751">
        <v>130.1</v>
      </c>
      <c r="M46" s="753">
        <v>14772.43</v>
      </c>
      <c r="N46" s="752">
        <v>0.000307655279401503</v>
      </c>
    </row>
    <row r="47" spans="1:256">
      <c r="B47" s="754" t="s">
        <v>333</v>
      </c>
      <c r="C47" s="755">
        <v>90150520</v>
      </c>
      <c r="D47" s="755" t="s">
        <v>70</v>
      </c>
      <c r="E47" s="755" t="s">
        <v>57</v>
      </c>
      <c r="F47" s="755" t="s">
        <v>96</v>
      </c>
      <c r="G47" s="758">
        <v>0.070043</v>
      </c>
      <c r="H47" s="756">
        <v>41274</v>
      </c>
      <c r="I47" s="751">
        <v>7.25</v>
      </c>
      <c r="J47" s="752">
        <v>-0.0007</v>
      </c>
      <c r="K47" s="753">
        <v>285845101.48</v>
      </c>
      <c r="L47" s="751">
        <v>152.41</v>
      </c>
      <c r="M47" s="753">
        <v>435656.69</v>
      </c>
      <c r="N47" s="752">
        <v>0.00907312342553554</v>
      </c>
    </row>
    <row r="48" spans="1:256">
      <c r="B48" s="754" t="s">
        <v>332</v>
      </c>
      <c r="C48" s="755">
        <v>11896110</v>
      </c>
      <c r="D48" s="755" t="s">
        <v>148</v>
      </c>
      <c r="E48" s="755" t="s">
        <v>328</v>
      </c>
      <c r="F48" s="755" t="s">
        <v>96</v>
      </c>
      <c r="G48" s="758">
        <v>0.055</v>
      </c>
      <c r="H48" s="756">
        <v>41367</v>
      </c>
      <c r="I48" s="751">
        <v>8.1</v>
      </c>
      <c r="J48" s="752">
        <v>0.0337</v>
      </c>
      <c r="K48" s="753">
        <v>77057457.11</v>
      </c>
      <c r="L48" s="751">
        <v>126.68</v>
      </c>
      <c r="M48" s="753">
        <v>97616.39</v>
      </c>
      <c r="N48" s="752">
        <v>0.00203298968007403</v>
      </c>
    </row>
    <row r="49" spans="1:256">
      <c r="B49" s="754" t="s">
        <v>332</v>
      </c>
      <c r="C49" s="755">
        <v>11896120</v>
      </c>
      <c r="D49" s="755" t="s">
        <v>148</v>
      </c>
      <c r="E49" s="755" t="s">
        <v>328</v>
      </c>
      <c r="F49" s="755" t="s">
        <v>96</v>
      </c>
      <c r="G49" s="758">
        <v>0.055888</v>
      </c>
      <c r="H49" s="756">
        <v>41445</v>
      </c>
      <c r="I49" s="751">
        <v>8.22</v>
      </c>
      <c r="J49" s="752">
        <v>0.0274</v>
      </c>
      <c r="K49" s="753">
        <v>2999577.42</v>
      </c>
      <c r="L49" s="751">
        <v>131.11</v>
      </c>
      <c r="M49" s="753">
        <v>3932.75</v>
      </c>
      <c r="N49" s="752">
        <v>8.19046900250169e-05</v>
      </c>
    </row>
    <row r="50" spans="1:256">
      <c r="B50" s="754" t="s">
        <v>333</v>
      </c>
      <c r="C50" s="755">
        <v>90150200</v>
      </c>
      <c r="D50" s="755" t="s">
        <v>158</v>
      </c>
      <c r="E50" s="755" t="s">
        <v>61</v>
      </c>
      <c r="F50" s="755" t="s">
        <v>96</v>
      </c>
      <c r="G50" s="758">
        <v>0.0715</v>
      </c>
      <c r="H50" s="756">
        <v>41305</v>
      </c>
      <c r="I50" s="751">
        <v>7.77</v>
      </c>
      <c r="J50" s="752">
        <v>0.0336</v>
      </c>
      <c r="K50" s="753">
        <v>76839582.5</v>
      </c>
      <c r="L50" s="751">
        <v>141.24</v>
      </c>
      <c r="M50" s="753">
        <v>108528.22</v>
      </c>
      <c r="N50" s="752">
        <v>0.00226024288807243</v>
      </c>
    </row>
    <row r="51" spans="1:256">
      <c r="B51" s="754" t="s">
        <v>334</v>
      </c>
      <c r="C51" s="755">
        <v>95350101</v>
      </c>
      <c r="D51" s="755" t="s">
        <v>67</v>
      </c>
      <c r="E51" s="755" t="s">
        <v>61</v>
      </c>
      <c r="F51" s="755" t="s">
        <v>96</v>
      </c>
      <c r="G51" s="758">
        <v>0.0535</v>
      </c>
      <c r="H51" s="756">
        <v>41269</v>
      </c>
      <c r="I51" s="751">
        <v>8.09</v>
      </c>
      <c r="J51" s="752">
        <v>0.0355</v>
      </c>
      <c r="K51" s="753">
        <v>7643869.77</v>
      </c>
      <c r="L51" s="751">
        <v>119.07</v>
      </c>
      <c r="M51" s="753">
        <v>9101.56</v>
      </c>
      <c r="N51" s="752">
        <v>0.000189551954877399</v>
      </c>
    </row>
    <row r="52" spans="1:256">
      <c r="B52" s="754" t="s">
        <v>334</v>
      </c>
      <c r="C52" s="755">
        <v>95350201</v>
      </c>
      <c r="D52" s="755" t="s">
        <v>67</v>
      </c>
      <c r="E52" s="755" t="s">
        <v>61</v>
      </c>
      <c r="F52" s="755" t="s">
        <v>96</v>
      </c>
      <c r="G52" s="758">
        <v>0.0535</v>
      </c>
      <c r="H52" s="756">
        <v>41269</v>
      </c>
      <c r="I52" s="751">
        <v>8.09</v>
      </c>
      <c r="J52" s="752">
        <v>0.0355</v>
      </c>
      <c r="K52" s="753">
        <v>8121612.79</v>
      </c>
      <c r="L52" s="751">
        <v>119.07</v>
      </c>
      <c r="M52" s="753">
        <v>9670.4</v>
      </c>
      <c r="N52" s="752">
        <v>0.000201398795859875</v>
      </c>
    </row>
    <row r="53" spans="1:256">
      <c r="B53" s="754" t="s">
        <v>334</v>
      </c>
      <c r="C53" s="755">
        <v>95350301</v>
      </c>
      <c r="D53" s="755" t="s">
        <v>67</v>
      </c>
      <c r="E53" s="755" t="s">
        <v>61</v>
      </c>
      <c r="F53" s="755" t="s">
        <v>96</v>
      </c>
      <c r="G53" s="758">
        <v>0.0535</v>
      </c>
      <c r="H53" s="756">
        <v>41281</v>
      </c>
      <c r="I53" s="751">
        <v>8.07</v>
      </c>
      <c r="J53" s="752">
        <v>0.0367</v>
      </c>
      <c r="K53" s="753">
        <v>10232188.4</v>
      </c>
      <c r="L53" s="751">
        <v>117.98</v>
      </c>
      <c r="M53" s="753">
        <v>12071.94</v>
      </c>
      <c r="N53" s="752">
        <v>0.000251414024207133</v>
      </c>
    </row>
    <row r="54" spans="1:256">
      <c r="B54" s="754" t="s">
        <v>334</v>
      </c>
      <c r="C54" s="755">
        <v>95350401</v>
      </c>
      <c r="D54" s="755" t="s">
        <v>67</v>
      </c>
      <c r="E54" s="755" t="s">
        <v>61</v>
      </c>
      <c r="F54" s="755" t="s">
        <v>96</v>
      </c>
      <c r="G54" s="758">
        <v>0.0535</v>
      </c>
      <c r="H54" s="756">
        <v>41281</v>
      </c>
      <c r="I54" s="751">
        <v>8.07</v>
      </c>
      <c r="J54" s="752">
        <v>0.0367</v>
      </c>
      <c r="K54" s="753">
        <v>7370644.16</v>
      </c>
      <c r="L54" s="751">
        <v>117.98</v>
      </c>
      <c r="M54" s="753">
        <v>8695.89</v>
      </c>
      <c r="N54" s="752">
        <v>0.000181103343701391</v>
      </c>
    </row>
    <row r="55" spans="1:256">
      <c r="B55" s="754" t="s">
        <v>334</v>
      </c>
      <c r="C55" s="755">
        <v>95350501</v>
      </c>
      <c r="D55" s="755" t="s">
        <v>67</v>
      </c>
      <c r="E55" s="755" t="s">
        <v>61</v>
      </c>
      <c r="F55" s="755" t="s">
        <v>96</v>
      </c>
      <c r="G55" s="758">
        <v>0.0535</v>
      </c>
      <c r="H55" s="756">
        <v>41281</v>
      </c>
      <c r="I55" s="751">
        <v>8.07</v>
      </c>
      <c r="J55" s="752">
        <v>0.0367</v>
      </c>
      <c r="K55" s="753">
        <v>8851999.42</v>
      </c>
      <c r="L55" s="751">
        <v>117.98</v>
      </c>
      <c r="M55" s="753">
        <v>10443.59</v>
      </c>
      <c r="N55" s="752">
        <v>0.000217501494297468</v>
      </c>
    </row>
    <row r="56" spans="1:256">
      <c r="B56" s="754" t="s">
        <v>335</v>
      </c>
      <c r="C56" s="755">
        <v>88773</v>
      </c>
      <c r="D56" s="755" t="s">
        <v>132</v>
      </c>
      <c r="E56" s="755" t="s">
        <v>328</v>
      </c>
      <c r="F56" s="755" t="s">
        <v>96</v>
      </c>
      <c r="G56" s="758">
        <v>0.05</v>
      </c>
      <c r="H56" s="756">
        <v>40664</v>
      </c>
      <c r="I56" s="751">
        <v>3.25</v>
      </c>
      <c r="J56" s="752">
        <v>0.0173</v>
      </c>
      <c r="K56" s="753">
        <v>2363387.24</v>
      </c>
      <c r="L56" s="751">
        <v>117.64</v>
      </c>
      <c r="M56" s="753">
        <v>2780.29</v>
      </c>
      <c r="N56" s="752">
        <v>5.79031951254604e-05</v>
      </c>
    </row>
    <row r="57" spans="1:256">
      <c r="B57" s="754" t="s">
        <v>336</v>
      </c>
      <c r="C57" s="755">
        <v>88783</v>
      </c>
      <c r="D57" s="755" t="s">
        <v>132</v>
      </c>
      <c r="E57" s="755" t="s">
        <v>328</v>
      </c>
      <c r="F57" s="755" t="s">
        <v>96</v>
      </c>
      <c r="G57" s="758">
        <v>0.05</v>
      </c>
      <c r="H57" s="756">
        <v>40878</v>
      </c>
      <c r="I57" s="751">
        <v>3.25</v>
      </c>
      <c r="J57" s="752">
        <v>0.0123</v>
      </c>
      <c r="K57" s="753">
        <v>4410877.45</v>
      </c>
      <c r="L57" s="751">
        <v>117.19</v>
      </c>
      <c r="M57" s="753">
        <v>5169.11</v>
      </c>
      <c r="N57" s="752">
        <v>0.00010765351274686</v>
      </c>
    </row>
    <row r="58" spans="1:256">
      <c r="B58" s="754" t="s">
        <v>336</v>
      </c>
      <c r="C58" s="755">
        <v>88782</v>
      </c>
      <c r="D58" s="755" t="s">
        <v>132</v>
      </c>
      <c r="E58" s="755" t="s">
        <v>328</v>
      </c>
      <c r="F58" s="755" t="s">
        <v>96</v>
      </c>
      <c r="G58" s="758">
        <v>0.05</v>
      </c>
      <c r="H58" s="756">
        <v>40862</v>
      </c>
      <c r="I58" s="751">
        <v>3.25</v>
      </c>
      <c r="J58" s="752">
        <v>0.0125</v>
      </c>
      <c r="K58" s="753">
        <v>363439.97</v>
      </c>
      <c r="L58" s="751">
        <v>117.5</v>
      </c>
      <c r="M58" s="753">
        <v>427.04</v>
      </c>
      <c r="N58" s="752">
        <v>8.89366952597628e-06</v>
      </c>
    </row>
    <row r="59" spans="1:256">
      <c r="B59" s="754" t="s">
        <v>336</v>
      </c>
      <c r="C59" s="755">
        <v>88784</v>
      </c>
      <c r="D59" s="755" t="s">
        <v>132</v>
      </c>
      <c r="E59" s="755" t="s">
        <v>328</v>
      </c>
      <c r="F59" s="755" t="s">
        <v>96</v>
      </c>
      <c r="G59" s="758">
        <v>0.05</v>
      </c>
      <c r="H59" s="756">
        <v>40892</v>
      </c>
      <c r="I59" s="751">
        <v>3.25</v>
      </c>
      <c r="J59" s="752">
        <v>0.0123</v>
      </c>
      <c r="K59" s="753">
        <v>1063426.05</v>
      </c>
      <c r="L59" s="751">
        <v>116.97</v>
      </c>
      <c r="M59" s="753">
        <v>1243.89</v>
      </c>
      <c r="N59" s="752">
        <v>2.59056448732358e-05</v>
      </c>
    </row>
    <row r="60" spans="1:256">
      <c r="B60" s="754" t="s">
        <v>336</v>
      </c>
      <c r="C60" s="755">
        <v>88785</v>
      </c>
      <c r="D60" s="755" t="s">
        <v>132</v>
      </c>
      <c r="E60" s="755" t="s">
        <v>328</v>
      </c>
      <c r="F60" s="755" t="s">
        <v>96</v>
      </c>
      <c r="G60" s="758">
        <v>0.05</v>
      </c>
      <c r="H60" s="756">
        <v>40923</v>
      </c>
      <c r="I60" s="751">
        <v>3.25</v>
      </c>
      <c r="J60" s="752">
        <v>0.0126</v>
      </c>
      <c r="K60" s="753">
        <v>518805.43</v>
      </c>
      <c r="L60" s="751">
        <v>117.99</v>
      </c>
      <c r="M60" s="753">
        <v>612.14</v>
      </c>
      <c r="N60" s="752">
        <v>1.2748620418769e-05</v>
      </c>
    </row>
    <row r="61" spans="1:256">
      <c r="B61" s="754" t="s">
        <v>336</v>
      </c>
      <c r="C61" s="755">
        <v>88786</v>
      </c>
      <c r="D61" s="755" t="s">
        <v>132</v>
      </c>
      <c r="E61" s="755" t="s">
        <v>328</v>
      </c>
      <c r="F61" s="755" t="s">
        <v>96</v>
      </c>
      <c r="G61" s="758">
        <v>0.05</v>
      </c>
      <c r="H61" s="756">
        <v>40954</v>
      </c>
      <c r="I61" s="751">
        <v>3.25</v>
      </c>
      <c r="J61" s="752">
        <v>0.013</v>
      </c>
      <c r="K61" s="753">
        <v>726335.6</v>
      </c>
      <c r="L61" s="751">
        <v>117.34</v>
      </c>
      <c r="M61" s="753">
        <v>852.28</v>
      </c>
      <c r="N61" s="752">
        <v>1.77498516850859e-05</v>
      </c>
    </row>
    <row r="62" spans="1:256">
      <c r="B62" s="754" t="s">
        <v>336</v>
      </c>
      <c r="C62" s="755">
        <v>88787</v>
      </c>
      <c r="D62" s="755" t="s">
        <v>132</v>
      </c>
      <c r="E62" s="755" t="s">
        <v>328</v>
      </c>
      <c r="F62" s="755" t="s">
        <v>96</v>
      </c>
      <c r="G62" s="758">
        <v>0.05</v>
      </c>
      <c r="H62" s="756">
        <v>40983</v>
      </c>
      <c r="I62" s="751">
        <v>3.25</v>
      </c>
      <c r="J62" s="752">
        <v>0.013</v>
      </c>
      <c r="K62" s="753">
        <v>1193600.23</v>
      </c>
      <c r="L62" s="751">
        <v>116.84</v>
      </c>
      <c r="M62" s="753">
        <v>1394.6</v>
      </c>
      <c r="N62" s="752">
        <v>2.90443787957253e-05</v>
      </c>
    </row>
    <row r="63" spans="1:256">
      <c r="B63" s="754" t="s">
        <v>336</v>
      </c>
      <c r="C63" s="755">
        <v>88789</v>
      </c>
      <c r="D63" s="755" t="s">
        <v>132</v>
      </c>
      <c r="E63" s="755" t="s">
        <v>328</v>
      </c>
      <c r="F63" s="755" t="s">
        <v>96</v>
      </c>
      <c r="G63" s="758">
        <v>0.05</v>
      </c>
      <c r="H63" s="756">
        <v>41014</v>
      </c>
      <c r="I63" s="751">
        <v>3.25</v>
      </c>
      <c r="J63" s="752">
        <v>0.0141</v>
      </c>
      <c r="K63" s="753">
        <v>717408.73</v>
      </c>
      <c r="L63" s="751">
        <v>117.41</v>
      </c>
      <c r="M63" s="753">
        <v>842.31</v>
      </c>
      <c r="N63" s="752">
        <v>1.75422133252742e-05</v>
      </c>
    </row>
    <row r="64" spans="1:256">
      <c r="B64" s="754" t="s">
        <v>336</v>
      </c>
      <c r="C64" s="755">
        <v>88790</v>
      </c>
      <c r="D64" s="755" t="s">
        <v>132</v>
      </c>
      <c r="E64" s="755" t="s">
        <v>328</v>
      </c>
      <c r="F64" s="755" t="s">
        <v>96</v>
      </c>
      <c r="G64" s="758">
        <v>0.05</v>
      </c>
      <c r="H64" s="756">
        <v>41044</v>
      </c>
      <c r="I64" s="751">
        <v>3.25</v>
      </c>
      <c r="J64" s="752">
        <v>0.0135</v>
      </c>
      <c r="K64" s="753">
        <v>1084238.93</v>
      </c>
      <c r="L64" s="751">
        <v>116.68</v>
      </c>
      <c r="M64" s="753">
        <v>1265.09</v>
      </c>
      <c r="N64" s="752">
        <v>2.63471627496659e-05</v>
      </c>
    </row>
    <row r="65" spans="1:256">
      <c r="B65" s="754" t="s">
        <v>336</v>
      </c>
      <c r="C65" s="755">
        <v>88791</v>
      </c>
      <c r="D65" s="755" t="s">
        <v>132</v>
      </c>
      <c r="E65" s="755" t="s">
        <v>328</v>
      </c>
      <c r="F65" s="755" t="s">
        <v>96</v>
      </c>
      <c r="G65" s="758">
        <v>0.05</v>
      </c>
      <c r="H65" s="756">
        <v>41074</v>
      </c>
      <c r="I65" s="751">
        <v>3.25</v>
      </c>
      <c r="J65" s="752">
        <v>0.0128</v>
      </c>
      <c r="K65" s="753">
        <v>902352.84</v>
      </c>
      <c r="L65" s="751">
        <v>115.46</v>
      </c>
      <c r="M65" s="753">
        <v>1041.86</v>
      </c>
      <c r="N65" s="752">
        <v>2.16981044687468e-05</v>
      </c>
    </row>
    <row r="66" spans="1:256">
      <c r="B66" s="754" t="s">
        <v>336</v>
      </c>
      <c r="C66" s="755">
        <v>88792</v>
      </c>
      <c r="D66" s="755" t="s">
        <v>132</v>
      </c>
      <c r="E66" s="755" t="s">
        <v>328</v>
      </c>
      <c r="F66" s="755" t="s">
        <v>96</v>
      </c>
      <c r="G66" s="758">
        <v>0.05</v>
      </c>
      <c r="H66" s="756">
        <v>41105</v>
      </c>
      <c r="I66" s="751">
        <v>3.25</v>
      </c>
      <c r="J66" s="752">
        <v>0.0123</v>
      </c>
      <c r="K66" s="753">
        <v>822534.5</v>
      </c>
      <c r="L66" s="751">
        <v>116.64</v>
      </c>
      <c r="M66" s="753">
        <v>959.4</v>
      </c>
      <c r="N66" s="752">
        <v>1.99807665399533e-05</v>
      </c>
    </row>
    <row r="67" spans="1:256">
      <c r="B67" s="754" t="s">
        <v>336</v>
      </c>
      <c r="C67" s="755">
        <v>88774</v>
      </c>
      <c r="D67" s="755" t="s">
        <v>132</v>
      </c>
      <c r="E67" s="755" t="s">
        <v>328</v>
      </c>
      <c r="F67" s="755" t="s">
        <v>96</v>
      </c>
      <c r="G67" s="758">
        <v>0.05</v>
      </c>
      <c r="H67" s="756">
        <v>40667</v>
      </c>
      <c r="I67" s="751">
        <v>3.25</v>
      </c>
      <c r="J67" s="752">
        <v>0.0173</v>
      </c>
      <c r="K67" s="753">
        <v>7752061.07</v>
      </c>
      <c r="L67" s="751">
        <v>117.59</v>
      </c>
      <c r="M67" s="753">
        <v>9115.65</v>
      </c>
      <c r="N67" s="752">
        <v>0.000189845397654706</v>
      </c>
    </row>
    <row r="68" spans="1:256">
      <c r="B68" s="754" t="s">
        <v>336</v>
      </c>
      <c r="C68" s="755">
        <v>88793</v>
      </c>
      <c r="D68" s="755" t="s">
        <v>132</v>
      </c>
      <c r="E68" s="755" t="s">
        <v>328</v>
      </c>
      <c r="F68" s="755" t="s">
        <v>96</v>
      </c>
      <c r="G68" s="758">
        <v>0.05</v>
      </c>
      <c r="H68" s="756">
        <v>41136</v>
      </c>
      <c r="I68" s="751">
        <v>3.25</v>
      </c>
      <c r="J68" s="752">
        <v>0.0129</v>
      </c>
      <c r="K68" s="753">
        <v>1052028.09</v>
      </c>
      <c r="L68" s="751">
        <v>116.25</v>
      </c>
      <c r="M68" s="753">
        <v>1222.98</v>
      </c>
      <c r="N68" s="752">
        <v>2.54701666281343e-05</v>
      </c>
    </row>
    <row r="69" spans="1:256">
      <c r="B69" s="754" t="s">
        <v>336</v>
      </c>
      <c r="C69" s="755">
        <v>88794</v>
      </c>
      <c r="D69" s="755" t="s">
        <v>132</v>
      </c>
      <c r="E69" s="755" t="s">
        <v>328</v>
      </c>
      <c r="F69" s="755" t="s">
        <v>96</v>
      </c>
      <c r="G69" s="758">
        <v>0.05</v>
      </c>
      <c r="H69" s="756">
        <v>41165</v>
      </c>
      <c r="I69" s="751">
        <v>3.25</v>
      </c>
      <c r="J69" s="752">
        <v>0.0125</v>
      </c>
      <c r="K69" s="753">
        <v>1062945.06</v>
      </c>
      <c r="L69" s="751">
        <v>115.78</v>
      </c>
      <c r="M69" s="753">
        <v>1230.68</v>
      </c>
      <c r="N69" s="752">
        <v>2.56305292530641e-05</v>
      </c>
    </row>
    <row r="70" spans="1:256">
      <c r="B70" s="754" t="s">
        <v>336</v>
      </c>
      <c r="C70" s="755">
        <v>88795</v>
      </c>
      <c r="D70" s="755" t="s">
        <v>132</v>
      </c>
      <c r="E70" s="755" t="s">
        <v>328</v>
      </c>
      <c r="F70" s="755" t="s">
        <v>96</v>
      </c>
      <c r="G70" s="758">
        <v>0.05</v>
      </c>
      <c r="H70" s="756">
        <v>41197</v>
      </c>
      <c r="I70" s="751">
        <v>3.25</v>
      </c>
      <c r="J70" s="752">
        <v>0.0135</v>
      </c>
      <c r="K70" s="753">
        <v>966529.43</v>
      </c>
      <c r="L70" s="751">
        <v>115.19</v>
      </c>
      <c r="M70" s="753">
        <v>1113.35</v>
      </c>
      <c r="N70" s="752">
        <v>2.31869777228028e-05</v>
      </c>
    </row>
    <row r="71" spans="1:256">
      <c r="B71" s="754" t="s">
        <v>335</v>
      </c>
      <c r="C71" s="755">
        <v>88796</v>
      </c>
      <c r="D71" s="755" t="s">
        <v>132</v>
      </c>
      <c r="E71" s="755" t="s">
        <v>328</v>
      </c>
      <c r="F71" s="755" t="s">
        <v>96</v>
      </c>
      <c r="G71" s="758">
        <v>0.05</v>
      </c>
      <c r="H71" s="756">
        <v>41228</v>
      </c>
      <c r="I71" s="751">
        <v>3.25</v>
      </c>
      <c r="J71" s="752">
        <v>0.0205</v>
      </c>
      <c r="K71" s="753">
        <v>523617.79</v>
      </c>
      <c r="L71" s="751">
        <v>112.19</v>
      </c>
      <c r="M71" s="753">
        <v>587.45</v>
      </c>
      <c r="N71" s="752">
        <v>1.22344187032474e-05</v>
      </c>
    </row>
    <row r="72" spans="1:256">
      <c r="B72" s="754" t="s">
        <v>337</v>
      </c>
      <c r="C72" s="755">
        <v>88797</v>
      </c>
      <c r="D72" s="755" t="s">
        <v>132</v>
      </c>
      <c r="E72" s="755" t="s">
        <v>328</v>
      </c>
      <c r="F72" s="755" t="s">
        <v>96</v>
      </c>
      <c r="G72" s="758">
        <v>0.05</v>
      </c>
      <c r="H72" s="756">
        <v>41256</v>
      </c>
      <c r="I72" s="751">
        <v>3.25</v>
      </c>
      <c r="J72" s="752">
        <v>0.0208</v>
      </c>
      <c r="K72" s="753">
        <v>1142155.1</v>
      </c>
      <c r="L72" s="751">
        <v>111.82</v>
      </c>
      <c r="M72" s="753">
        <v>1277.16</v>
      </c>
      <c r="N72" s="752">
        <v>2.65985363708221e-05</v>
      </c>
    </row>
    <row r="73" spans="1:256">
      <c r="B73" s="754" t="s">
        <v>336</v>
      </c>
      <c r="C73" s="755">
        <v>88798</v>
      </c>
      <c r="D73" s="755" t="s">
        <v>132</v>
      </c>
      <c r="E73" s="755" t="s">
        <v>328</v>
      </c>
      <c r="F73" s="755" t="s">
        <v>96</v>
      </c>
      <c r="G73" s="758">
        <v>0.05</v>
      </c>
      <c r="H73" s="756">
        <v>41289</v>
      </c>
      <c r="I73" s="751">
        <v>3.25</v>
      </c>
      <c r="J73" s="752">
        <v>0.0241</v>
      </c>
      <c r="K73" s="753">
        <v>1085182.55</v>
      </c>
      <c r="L73" s="751">
        <v>112.1</v>
      </c>
      <c r="M73" s="753">
        <v>1216.49</v>
      </c>
      <c r="N73" s="752">
        <v>2.53350038442649e-05</v>
      </c>
    </row>
    <row r="74" spans="1:256">
      <c r="B74" s="754" t="s">
        <v>337</v>
      </c>
      <c r="C74" s="755">
        <v>88799</v>
      </c>
      <c r="D74" s="755" t="s">
        <v>132</v>
      </c>
      <c r="E74" s="755" t="s">
        <v>328</v>
      </c>
      <c r="F74" s="755" t="s">
        <v>96</v>
      </c>
      <c r="G74" s="758">
        <v>0.05</v>
      </c>
      <c r="H74" s="756">
        <v>41319</v>
      </c>
      <c r="I74" s="751">
        <v>3.25</v>
      </c>
      <c r="J74" s="752">
        <v>0.0252</v>
      </c>
      <c r="K74" s="753">
        <v>1520446.03</v>
      </c>
      <c r="L74" s="751">
        <v>111.04</v>
      </c>
      <c r="M74" s="753">
        <v>1688.3</v>
      </c>
      <c r="N74" s="752">
        <v>3.51610674894758e-05</v>
      </c>
    </row>
    <row r="75" spans="1:256">
      <c r="B75" s="754" t="s">
        <v>335</v>
      </c>
      <c r="C75" s="755">
        <v>88800</v>
      </c>
      <c r="D75" s="755" t="s">
        <v>132</v>
      </c>
      <c r="E75" s="755" t="s">
        <v>328</v>
      </c>
      <c r="F75" s="755" t="s">
        <v>96</v>
      </c>
      <c r="G75" s="758">
        <v>0.05</v>
      </c>
      <c r="H75" s="756">
        <v>41347</v>
      </c>
      <c r="I75" s="751">
        <v>3.25</v>
      </c>
      <c r="J75" s="752">
        <v>0.0281</v>
      </c>
      <c r="K75" s="753">
        <v>472053.65</v>
      </c>
      <c r="L75" s="751">
        <v>109.75</v>
      </c>
      <c r="M75" s="753">
        <v>518.08</v>
      </c>
      <c r="N75" s="752">
        <v>1.07896972368345e-05</v>
      </c>
    </row>
    <row r="76" spans="1:256">
      <c r="B76" s="754" t="s">
        <v>335</v>
      </c>
      <c r="C76" s="755">
        <v>88775</v>
      </c>
      <c r="D76" s="755" t="s">
        <v>132</v>
      </c>
      <c r="E76" s="755" t="s">
        <v>328</v>
      </c>
      <c r="F76" s="755" t="s">
        <v>96</v>
      </c>
      <c r="G76" s="758">
        <v>0.05</v>
      </c>
      <c r="H76" s="756">
        <v>40679</v>
      </c>
      <c r="I76" s="751">
        <v>3.25</v>
      </c>
      <c r="J76" s="752">
        <v>0.0189</v>
      </c>
      <c r="K76" s="753">
        <v>1475942.83</v>
      </c>
      <c r="L76" s="751">
        <v>116.13</v>
      </c>
      <c r="M76" s="753">
        <v>1714.01</v>
      </c>
      <c r="N76" s="752">
        <v>3.56965120462219e-05</v>
      </c>
    </row>
    <row r="77" spans="1:256">
      <c r="B77" s="754" t="s">
        <v>336</v>
      </c>
      <c r="C77" s="755">
        <v>88776</v>
      </c>
      <c r="D77" s="755" t="s">
        <v>132</v>
      </c>
      <c r="E77" s="755" t="s">
        <v>328</v>
      </c>
      <c r="F77" s="755" t="s">
        <v>96</v>
      </c>
      <c r="G77" s="758">
        <v>0.05</v>
      </c>
      <c r="H77" s="756">
        <v>40696</v>
      </c>
      <c r="I77" s="751">
        <v>3.25</v>
      </c>
      <c r="J77" s="752">
        <v>0.0172</v>
      </c>
      <c r="K77" s="753">
        <v>727920.31</v>
      </c>
      <c r="L77" s="751">
        <v>116.48</v>
      </c>
      <c r="M77" s="753">
        <v>847.88</v>
      </c>
      <c r="N77" s="752">
        <v>1.76582158994117e-05</v>
      </c>
    </row>
    <row r="78" spans="1:256">
      <c r="B78" s="754" t="s">
        <v>335</v>
      </c>
      <c r="C78" s="755">
        <v>88777</v>
      </c>
      <c r="D78" s="755" t="s">
        <v>132</v>
      </c>
      <c r="E78" s="755" t="s">
        <v>328</v>
      </c>
      <c r="F78" s="755" t="s">
        <v>96</v>
      </c>
      <c r="G78" s="758">
        <v>0.05</v>
      </c>
      <c r="H78" s="756">
        <v>40714</v>
      </c>
      <c r="I78" s="751">
        <v>3.25</v>
      </c>
      <c r="J78" s="752">
        <v>0.0131</v>
      </c>
      <c r="K78" s="753">
        <v>579325.83</v>
      </c>
      <c r="L78" s="751">
        <v>117.15</v>
      </c>
      <c r="M78" s="753">
        <v>678.68</v>
      </c>
      <c r="N78" s="752">
        <v>1.41344034139415e-05</v>
      </c>
    </row>
    <row r="79" spans="1:256">
      <c r="B79" s="754" t="s">
        <v>336</v>
      </c>
      <c r="C79" s="755">
        <v>88778</v>
      </c>
      <c r="D79" s="755" t="s">
        <v>132</v>
      </c>
      <c r="E79" s="755" t="s">
        <v>328</v>
      </c>
      <c r="F79" s="755" t="s">
        <v>96</v>
      </c>
      <c r="G79" s="758">
        <v>0.05</v>
      </c>
      <c r="H79" s="756">
        <v>40728</v>
      </c>
      <c r="I79" s="751">
        <v>3.25</v>
      </c>
      <c r="J79" s="752">
        <v>0.0132</v>
      </c>
      <c r="K79" s="753">
        <v>340455.13</v>
      </c>
      <c r="L79" s="751">
        <v>118.39</v>
      </c>
      <c r="M79" s="753">
        <v>403.06</v>
      </c>
      <c r="N79" s="752">
        <v>8.39425449405208e-06</v>
      </c>
    </row>
    <row r="80" spans="1:256">
      <c r="B80" s="754" t="s">
        <v>335</v>
      </c>
      <c r="C80" s="755">
        <v>88779</v>
      </c>
      <c r="D80" s="755" t="s">
        <v>132</v>
      </c>
      <c r="E80" s="755" t="s">
        <v>328</v>
      </c>
      <c r="F80" s="755" t="s">
        <v>96</v>
      </c>
      <c r="G80" s="758">
        <v>0.05</v>
      </c>
      <c r="H80" s="756">
        <v>40763</v>
      </c>
      <c r="I80" s="751">
        <v>3.25</v>
      </c>
      <c r="J80" s="752">
        <v>0.0125</v>
      </c>
      <c r="K80" s="753">
        <v>425568.88</v>
      </c>
      <c r="L80" s="751">
        <v>117.62</v>
      </c>
      <c r="M80" s="753">
        <v>500.55</v>
      </c>
      <c r="N80" s="752">
        <v>1.04246119361826e-05</v>
      </c>
    </row>
    <row r="81" spans="1:256">
      <c r="B81" s="754" t="s">
        <v>335</v>
      </c>
      <c r="C81" s="755">
        <v>88780</v>
      </c>
      <c r="D81" s="755" t="s">
        <v>132</v>
      </c>
      <c r="E81" s="755" t="s">
        <v>328</v>
      </c>
      <c r="F81" s="755" t="s">
        <v>96</v>
      </c>
      <c r="G81" s="758">
        <v>0.05</v>
      </c>
      <c r="H81" s="756">
        <v>40801</v>
      </c>
      <c r="I81" s="751">
        <v>3.25</v>
      </c>
      <c r="J81" s="752">
        <v>0.0123</v>
      </c>
      <c r="K81" s="753">
        <v>212784.44</v>
      </c>
      <c r="L81" s="751">
        <v>117.42</v>
      </c>
      <c r="M81" s="753">
        <v>249.85</v>
      </c>
      <c r="N81" s="752">
        <v>5.20345478424778e-06</v>
      </c>
    </row>
    <row r="82" spans="1:256">
      <c r="B82" s="754" t="s">
        <v>336</v>
      </c>
      <c r="C82" s="755">
        <v>88781</v>
      </c>
      <c r="D82" s="755" t="s">
        <v>132</v>
      </c>
      <c r="E82" s="755" t="s">
        <v>328</v>
      </c>
      <c r="F82" s="755" t="s">
        <v>96</v>
      </c>
      <c r="G82" s="758">
        <v>0.05</v>
      </c>
      <c r="H82" s="756">
        <v>40832</v>
      </c>
      <c r="I82" s="751">
        <v>3.25</v>
      </c>
      <c r="J82" s="752">
        <v>0.0123</v>
      </c>
      <c r="K82" s="753">
        <v>829168.12</v>
      </c>
      <c r="L82" s="751">
        <v>118.08</v>
      </c>
      <c r="M82" s="753">
        <v>979.08</v>
      </c>
      <c r="N82" s="752">
        <v>2.03906284176959e-05</v>
      </c>
    </row>
    <row r="83" spans="1:256">
      <c r="B83" s="754" t="str">
        <v>בבטחנות אחרים -גורם 26</v>
      </c>
      <c r="C83" s="755">
        <v>11898130</v>
      </c>
      <c r="D83" s="755" t="s">
        <v>148</v>
      </c>
      <c r="E83" s="755" t="s">
        <v>328</v>
      </c>
      <c r="F83" s="755" t="s">
        <v>96</v>
      </c>
      <c r="G83" s="758">
        <v>0.055</v>
      </c>
      <c r="H83" s="756">
        <v>41298</v>
      </c>
      <c r="I83" s="751">
        <v>8.02</v>
      </c>
      <c r="J83" s="752">
        <v>0.0373</v>
      </c>
      <c r="K83" s="753">
        <v>5321399.8</v>
      </c>
      <c r="L83" s="751">
        <v>118.67</v>
      </c>
      <c r="M83" s="753">
        <v>6314.91</v>
      </c>
      <c r="N83" s="752">
        <v>0.00013151630438901</v>
      </c>
    </row>
    <row r="84" spans="1:256">
      <c r="B84" s="754" t="str">
        <v>בבטחונות אחרים- גורם 26</v>
      </c>
      <c r="C84" s="755">
        <v>11898140</v>
      </c>
      <c r="D84" s="755" t="s">
        <v>148</v>
      </c>
      <c r="E84" s="755" t="s">
        <v>328</v>
      </c>
      <c r="F84" s="755" t="s">
        <v>96</v>
      </c>
      <c r="G84" s="758">
        <v>0.055</v>
      </c>
      <c r="H84" s="756">
        <v>41330</v>
      </c>
      <c r="I84" s="751">
        <v>7.99</v>
      </c>
      <c r="J84" s="752">
        <v>0.039</v>
      </c>
      <c r="K84" s="753">
        <v>8249076.85</v>
      </c>
      <c r="L84" s="751">
        <v>117.33</v>
      </c>
      <c r="M84" s="753">
        <v>9678.64</v>
      </c>
      <c r="N84" s="752">
        <v>0.000201570404694865</v>
      </c>
    </row>
    <row r="85" spans="1:256">
      <c r="B85" s="754" t="str">
        <v>בבטחונות אחרים-גורם 38</v>
      </c>
      <c r="C85" s="755">
        <v>91102799</v>
      </c>
      <c r="D85" s="755" t="s">
        <v>148</v>
      </c>
      <c r="E85" s="755" t="s">
        <v>328</v>
      </c>
      <c r="F85" s="755" t="s">
        <v>96</v>
      </c>
      <c r="G85" s="758">
        <v>0.0475</v>
      </c>
      <c r="H85" s="756">
        <v>41339</v>
      </c>
      <c r="I85" s="751">
        <v>5.64</v>
      </c>
      <c r="J85" s="752">
        <v>0.0287</v>
      </c>
      <c r="K85" s="753">
        <v>67278882.81</v>
      </c>
      <c r="L85" s="751">
        <v>115.84</v>
      </c>
      <c r="M85" s="753">
        <v>77935.86</v>
      </c>
      <c r="N85" s="752">
        <v>0.00162311676438449</v>
      </c>
    </row>
    <row r="86" spans="1:256">
      <c r="B86" s="754" t="str">
        <v>בבטחונות אחרים גורם 38</v>
      </c>
      <c r="C86" s="755">
        <v>91102798</v>
      </c>
      <c r="D86" s="755" t="s">
        <v>148</v>
      </c>
      <c r="E86" s="755" t="s">
        <v>328</v>
      </c>
      <c r="F86" s="755" t="s">
        <v>96</v>
      </c>
      <c r="G86" s="758">
        <v>0.045</v>
      </c>
      <c r="H86" s="756">
        <v>41338</v>
      </c>
      <c r="I86" s="751">
        <v>5.67</v>
      </c>
      <c r="J86" s="752">
        <v>0.0288</v>
      </c>
      <c r="K86" s="753">
        <v>114433157.19</v>
      </c>
      <c r="L86" s="751">
        <v>114.18</v>
      </c>
      <c r="M86" s="753">
        <v>130659.78</v>
      </c>
      <c r="N86" s="752">
        <v>0.00272116172643491</v>
      </c>
    </row>
    <row r="87" spans="1:256">
      <c r="B87" s="754" t="str">
        <v>בבטחונות אחרים -גורם 33</v>
      </c>
      <c r="C87" s="755">
        <v>2963</v>
      </c>
      <c r="D87" s="755" t="s">
        <v>70</v>
      </c>
      <c r="E87" s="755" t="s">
        <v>328</v>
      </c>
      <c r="F87" s="755" t="s">
        <v>96</v>
      </c>
      <c r="G87" s="758">
        <v>0.05</v>
      </c>
      <c r="H87" s="756">
        <v>41423</v>
      </c>
      <c r="I87" s="751">
        <v>7.11</v>
      </c>
      <c r="J87" s="752">
        <v>0.0411</v>
      </c>
      <c r="K87" s="753">
        <v>32424024.25</v>
      </c>
      <c r="L87" s="751">
        <v>109.41</v>
      </c>
      <c r="M87" s="753">
        <v>35475.12</v>
      </c>
      <c r="N87" s="752">
        <v>0.000738816021155751</v>
      </c>
    </row>
    <row r="88" spans="1:256">
      <c r="B88" s="754" t="s">
        <v>327</v>
      </c>
      <c r="C88" s="755">
        <v>2968</v>
      </c>
      <c r="D88" s="755" t="s">
        <v>70</v>
      </c>
      <c r="E88" s="755" t="s">
        <v>328</v>
      </c>
      <c r="F88" s="755" t="s">
        <v>96</v>
      </c>
      <c r="G88" s="758">
        <v>0.05</v>
      </c>
      <c r="H88" s="756">
        <v>41423</v>
      </c>
      <c r="I88" s="751">
        <v>7.78</v>
      </c>
      <c r="J88" s="752">
        <v>0.0411</v>
      </c>
      <c r="K88" s="753">
        <v>9264006.92</v>
      </c>
      <c r="L88" s="751">
        <v>110.06</v>
      </c>
      <c r="M88" s="753">
        <v>10195.97</v>
      </c>
      <c r="N88" s="752">
        <v>0.000212344482195505</v>
      </c>
    </row>
    <row r="89" spans="1:256">
      <c r="B89" s="754" t="str">
        <v>בבטחונות אחרים -גורם 28</v>
      </c>
      <c r="C89" s="755">
        <v>92321020</v>
      </c>
      <c r="D89" s="755" t="s">
        <v>67</v>
      </c>
      <c r="E89" s="755" t="s">
        <v>328</v>
      </c>
      <c r="F89" s="755" t="s">
        <v>43</v>
      </c>
      <c r="G89" s="758">
        <v>0.035231</v>
      </c>
      <c r="H89" s="756">
        <v>41416</v>
      </c>
      <c r="I89" s="751">
        <v>3.36</v>
      </c>
      <c r="J89" s="752">
        <v>0.0304</v>
      </c>
      <c r="K89" s="753">
        <v>52230977.33</v>
      </c>
      <c r="L89" s="751">
        <v>102.71</v>
      </c>
      <c r="M89" s="753">
        <v>53646.44</v>
      </c>
      <c r="N89" s="752">
        <v>0.0011172576540959</v>
      </c>
    </row>
    <row r="90" spans="1:256">
      <c r="B90" s="754" t="str">
        <v>בבטחנות אחרים-גורם 28</v>
      </c>
      <c r="C90" s="755">
        <v>92321015</v>
      </c>
      <c r="D90" s="755" t="s">
        <v>67</v>
      </c>
      <c r="E90" s="755" t="s">
        <v>328</v>
      </c>
      <c r="F90" s="755" t="s">
        <v>96</v>
      </c>
      <c r="G90" s="758">
        <v>0.06</v>
      </c>
      <c r="H90" s="756">
        <v>41276</v>
      </c>
      <c r="I90" s="751">
        <v>4.89</v>
      </c>
      <c r="J90" s="752">
        <v>0.0223</v>
      </c>
      <c r="K90" s="753">
        <v>59116470.11</v>
      </c>
      <c r="L90" s="751">
        <v>124.11</v>
      </c>
      <c r="M90" s="753">
        <v>73369.45</v>
      </c>
      <c r="N90" s="752">
        <v>0.0015280152716435</v>
      </c>
    </row>
    <row r="91" spans="1:256">
      <c r="B91" s="754" t="s">
        <v>338</v>
      </c>
      <c r="C91" s="755">
        <v>92321016</v>
      </c>
      <c r="D91" s="755" t="s">
        <v>67</v>
      </c>
      <c r="E91" s="755" t="s">
        <v>328</v>
      </c>
      <c r="F91" s="755" t="s">
        <v>96</v>
      </c>
      <c r="G91" s="758">
        <v>0.06</v>
      </c>
      <c r="H91" s="756">
        <v>41276</v>
      </c>
      <c r="I91" s="751">
        <v>4.87</v>
      </c>
      <c r="J91" s="752">
        <v>0.0253</v>
      </c>
      <c r="K91" s="753">
        <v>29434243.25</v>
      </c>
      <c r="L91" s="751">
        <v>121.09</v>
      </c>
      <c r="M91" s="753">
        <v>35641.92</v>
      </c>
      <c r="N91" s="752">
        <v>0.000742289850485398</v>
      </c>
    </row>
    <row r="92" spans="1:256">
      <c r="B92" s="754" t="s">
        <v>338</v>
      </c>
      <c r="C92" s="755">
        <v>92321017</v>
      </c>
      <c r="D92" s="755" t="s">
        <v>67</v>
      </c>
      <c r="E92" s="755" t="s">
        <v>328</v>
      </c>
      <c r="F92" s="755" t="s">
        <v>96</v>
      </c>
      <c r="G92" s="758">
        <v>0.06</v>
      </c>
      <c r="H92" s="756">
        <v>41276</v>
      </c>
      <c r="I92" s="751">
        <v>4.82</v>
      </c>
      <c r="J92" s="752">
        <v>0.0303</v>
      </c>
      <c r="K92" s="753">
        <v>30078148.56</v>
      </c>
      <c r="L92" s="751">
        <v>118.47</v>
      </c>
      <c r="M92" s="753">
        <v>35633.58</v>
      </c>
      <c r="N92" s="752">
        <v>0.000742116159018916</v>
      </c>
    </row>
    <row r="93" spans="1:256">
      <c r="B93" s="754" t="s">
        <v>339</v>
      </c>
      <c r="C93" s="755">
        <v>92321018</v>
      </c>
      <c r="D93" s="755" t="s">
        <v>67</v>
      </c>
      <c r="E93" s="755" t="s">
        <v>328</v>
      </c>
      <c r="F93" s="755" t="s">
        <v>96</v>
      </c>
      <c r="G93" s="758">
        <v>0.06</v>
      </c>
      <c r="H93" s="756">
        <v>41304</v>
      </c>
      <c r="I93" s="751">
        <v>4.78</v>
      </c>
      <c r="J93" s="752">
        <v>0.0349</v>
      </c>
      <c r="K93" s="753">
        <v>27298029.07</v>
      </c>
      <c r="L93" s="751">
        <v>116.32</v>
      </c>
      <c r="M93" s="753">
        <v>31753.07</v>
      </c>
      <c r="N93" s="752">
        <v>0.000661299435685631</v>
      </c>
    </row>
    <row r="94" spans="1:256">
      <c r="B94" s="754" t="s">
        <v>338</v>
      </c>
      <c r="C94" s="755">
        <v>92321019</v>
      </c>
      <c r="D94" s="755" t="s">
        <v>67</v>
      </c>
      <c r="E94" s="755" t="s">
        <v>328</v>
      </c>
      <c r="F94" s="755" t="s">
        <v>96</v>
      </c>
      <c r="G94" s="758">
        <v>0.06</v>
      </c>
      <c r="H94" s="756">
        <v>41347</v>
      </c>
      <c r="I94" s="751">
        <v>4.76</v>
      </c>
      <c r="J94" s="752">
        <v>0.038</v>
      </c>
      <c r="K94" s="753">
        <v>24377831.17</v>
      </c>
      <c r="L94" s="751">
        <v>114.82</v>
      </c>
      <c r="M94" s="753">
        <v>27990.62</v>
      </c>
      <c r="N94" s="752">
        <v>0.000582941467092502</v>
      </c>
    </row>
    <row r="95" spans="1:256">
      <c r="B95" s="754" t="s">
        <v>340</v>
      </c>
      <c r="C95" s="755">
        <v>90121202</v>
      </c>
      <c r="D95" s="755" t="s">
        <v>132</v>
      </c>
      <c r="E95" s="755" t="s">
        <v>61</v>
      </c>
      <c r="F95" s="755" t="s">
        <v>96</v>
      </c>
      <c r="G95" s="758">
        <v>0.055</v>
      </c>
      <c r="H95" s="756">
        <v>41420</v>
      </c>
      <c r="I95" s="751">
        <v>9.01</v>
      </c>
      <c r="J95" s="752">
        <v>0.0456</v>
      </c>
      <c r="K95" s="753">
        <v>5013100.7</v>
      </c>
      <c r="L95" s="751">
        <v>110.96</v>
      </c>
      <c r="M95" s="753">
        <v>5562.54</v>
      </c>
      <c r="N95" s="752">
        <v>0.000115847209828176</v>
      </c>
    </row>
    <row r="96" spans="1:256">
      <c r="B96" s="754" t="s">
        <v>335</v>
      </c>
      <c r="C96" s="755">
        <v>88801</v>
      </c>
      <c r="D96" s="755" t="s">
        <v>132</v>
      </c>
      <c r="E96" s="755" t="s">
        <v>328</v>
      </c>
      <c r="F96" s="755" t="s">
        <v>96</v>
      </c>
      <c r="G96" s="758">
        <v>0.05</v>
      </c>
      <c r="H96" s="756">
        <v>41378</v>
      </c>
      <c r="I96" s="751">
        <v>3.25</v>
      </c>
      <c r="J96" s="752">
        <v>0.0211</v>
      </c>
      <c r="K96" s="753">
        <v>1204920.08</v>
      </c>
      <c r="L96" s="751">
        <v>113.16</v>
      </c>
      <c r="M96" s="753">
        <v>1363.49</v>
      </c>
      <c r="N96" s="752">
        <v>2.83964721383791e-05</v>
      </c>
    </row>
    <row r="97" spans="1:256">
      <c r="B97" s="754" t="s">
        <v>336</v>
      </c>
      <c r="C97" s="755">
        <v>88802</v>
      </c>
      <c r="D97" s="755" t="s">
        <v>132</v>
      </c>
      <c r="E97" s="755" t="s">
        <v>328</v>
      </c>
      <c r="F97" s="755" t="s">
        <v>96</v>
      </c>
      <c r="G97" s="758">
        <v>0.05</v>
      </c>
      <c r="H97" s="756">
        <v>41407</v>
      </c>
      <c r="I97" s="751">
        <v>3.25</v>
      </c>
      <c r="J97" s="752">
        <v>0.0333</v>
      </c>
      <c r="K97" s="753">
        <v>483396.53</v>
      </c>
      <c r="L97" s="751">
        <v>108.19</v>
      </c>
      <c r="M97" s="753">
        <v>522.99</v>
      </c>
      <c r="N97" s="752">
        <v>1.08919544431209e-05</v>
      </c>
    </row>
    <row r="98" spans="1:256">
      <c r="B98" s="754" t="s">
        <v>336</v>
      </c>
      <c r="C98" s="755">
        <v>88803</v>
      </c>
      <c r="D98" s="755" t="s">
        <v>132</v>
      </c>
      <c r="E98" s="755" t="s">
        <v>328</v>
      </c>
      <c r="F98" s="755" t="s">
        <v>96</v>
      </c>
      <c r="G98" s="758">
        <v>0.05</v>
      </c>
      <c r="H98" s="756">
        <v>41414</v>
      </c>
      <c r="I98" s="751">
        <v>3.25</v>
      </c>
      <c r="J98" s="752">
        <v>0.0338</v>
      </c>
      <c r="K98" s="753">
        <v>451889.52</v>
      </c>
      <c r="L98" s="751">
        <v>107.62</v>
      </c>
      <c r="M98" s="753">
        <v>486.32</v>
      </c>
      <c r="N98" s="752">
        <v>1.01282534747864e-05</v>
      </c>
    </row>
    <row r="99" spans="1:256">
      <c r="B99" s="754" t="s">
        <v>336</v>
      </c>
      <c r="C99" s="755">
        <v>88804</v>
      </c>
      <c r="D99" s="755" t="s">
        <v>132</v>
      </c>
      <c r="E99" s="755" t="s">
        <v>328</v>
      </c>
      <c r="F99" s="755" t="s">
        <v>96</v>
      </c>
      <c r="G99" s="758">
        <v>0.05</v>
      </c>
      <c r="H99" s="756">
        <v>41438</v>
      </c>
      <c r="I99" s="751">
        <v>3.25</v>
      </c>
      <c r="J99" s="752">
        <v>0.036</v>
      </c>
      <c r="K99" s="753">
        <v>645787.64</v>
      </c>
      <c r="L99" s="751">
        <v>106.43</v>
      </c>
      <c r="M99" s="753">
        <v>687.31</v>
      </c>
      <c r="N99" s="752">
        <v>1.43141345117524e-05</v>
      </c>
    </row>
    <row r="100" spans="1:256">
      <c r="B100" s="754" t="s">
        <v>341</v>
      </c>
      <c r="C100" s="755">
        <v>11898150</v>
      </c>
      <c r="D100" s="755" t="s">
        <v>148</v>
      </c>
      <c r="E100" s="755" t="s">
        <v>328</v>
      </c>
      <c r="F100" s="755" t="s">
        <v>96</v>
      </c>
      <c r="G100" s="758">
        <v>0.055</v>
      </c>
      <c r="H100" s="756">
        <v>41389</v>
      </c>
      <c r="I100" s="751">
        <v>7.92</v>
      </c>
      <c r="J100" s="752">
        <v>0.0417</v>
      </c>
      <c r="K100" s="753">
        <v>3610744.87</v>
      </c>
      <c r="L100" s="751">
        <v>114.65</v>
      </c>
      <c r="M100" s="753">
        <v>4139.72</v>
      </c>
      <c r="N100" s="752">
        <v>8.62151124252401e-05</v>
      </c>
    </row>
    <row r="101" spans="1:256">
      <c r="B101" s="754" t="str">
        <v>בבטחונות אחרים גורם  26   </v>
      </c>
      <c r="C101" s="755">
        <v>11898160</v>
      </c>
      <c r="D101" s="755" t="s">
        <v>148</v>
      </c>
      <c r="E101" s="755" t="s">
        <v>328</v>
      </c>
      <c r="F101" s="755" t="s">
        <v>96</v>
      </c>
      <c r="G101" s="758">
        <v>0.055</v>
      </c>
      <c r="H101" s="756">
        <v>41422</v>
      </c>
      <c r="I101" s="751">
        <v>7.86</v>
      </c>
      <c r="J101" s="752">
        <v>0.0451</v>
      </c>
      <c r="K101" s="753">
        <v>1322451.9</v>
      </c>
      <c r="L101" s="751">
        <v>111.32</v>
      </c>
      <c r="M101" s="753">
        <v>1472.15</v>
      </c>
      <c r="N101" s="752">
        <v>3.06594595182324e-05</v>
      </c>
    </row>
    <row r="102" spans="1:256">
      <c r="B102" s="754" t="s">
        <v>341</v>
      </c>
      <c r="C102" s="755">
        <v>11898270</v>
      </c>
      <c r="D102" s="755" t="s">
        <v>148</v>
      </c>
      <c r="E102" s="755" t="s">
        <v>328</v>
      </c>
      <c r="F102" s="755" t="s">
        <v>96</v>
      </c>
      <c r="G102" s="758">
        <v>0.055</v>
      </c>
      <c r="H102" s="756">
        <v>41450</v>
      </c>
      <c r="I102" s="751">
        <v>7.84</v>
      </c>
      <c r="J102" s="752">
        <v>0.0457</v>
      </c>
      <c r="K102" s="753">
        <v>2180236.35</v>
      </c>
      <c r="L102" s="751">
        <v>110.63</v>
      </c>
      <c r="M102" s="753">
        <v>2412</v>
      </c>
      <c r="N102" s="752">
        <v>5.02330716013835e-05</v>
      </c>
    </row>
    <row r="103" spans="1:256">
      <c r="B103" s="754" t="s">
        <v>340</v>
      </c>
      <c r="C103" s="755">
        <v>90121203</v>
      </c>
      <c r="D103" s="755" t="s">
        <v>132</v>
      </c>
      <c r="E103" s="755" t="s">
        <v>61</v>
      </c>
      <c r="F103" s="755" t="s">
        <v>96</v>
      </c>
      <c r="G103" s="758">
        <v>0.055</v>
      </c>
      <c r="H103" s="756">
        <v>41511</v>
      </c>
      <c r="I103" s="751">
        <v>8.87</v>
      </c>
      <c r="J103" s="752">
        <v>0.0527</v>
      </c>
      <c r="K103" s="753">
        <v>8085558.98</v>
      </c>
      <c r="L103" s="751">
        <v>103.16</v>
      </c>
      <c r="M103" s="753">
        <v>8341.06</v>
      </c>
      <c r="N103" s="752">
        <v>0.000173713542376217</v>
      </c>
    </row>
    <row r="104" spans="1:256">
      <c r="B104" s="754" t="s">
        <v>340</v>
      </c>
      <c r="C104" s="755">
        <v>90121204</v>
      </c>
      <c r="D104" s="755" t="s">
        <v>132</v>
      </c>
      <c r="E104" s="755" t="s">
        <v>61</v>
      </c>
      <c r="F104" s="755" t="s">
        <v>96</v>
      </c>
      <c r="G104" s="758">
        <v>0.055</v>
      </c>
      <c r="H104" s="756">
        <v>41546</v>
      </c>
      <c r="I104" s="751">
        <v>8.81</v>
      </c>
      <c r="J104" s="752">
        <v>0.0558</v>
      </c>
      <c r="K104" s="753">
        <v>6768166.34</v>
      </c>
      <c r="L104" s="751">
        <v>100.31</v>
      </c>
      <c r="M104" s="753">
        <v>6789.15</v>
      </c>
      <c r="N104" s="752">
        <v>0.000141392975979491</v>
      </c>
    </row>
    <row r="105" spans="1:256">
      <c r="B105" s="754" t="s">
        <v>336</v>
      </c>
      <c r="C105" s="755">
        <v>88805</v>
      </c>
      <c r="D105" s="755" t="s">
        <v>132</v>
      </c>
      <c r="E105" s="755" t="s">
        <v>328</v>
      </c>
      <c r="F105" s="755" t="s">
        <v>96</v>
      </c>
      <c r="G105" s="758">
        <v>0.05</v>
      </c>
      <c r="H105" s="756">
        <v>41470</v>
      </c>
      <c r="I105" s="751">
        <v>3.25</v>
      </c>
      <c r="J105" s="752">
        <v>0.0405</v>
      </c>
      <c r="K105" s="753">
        <v>1000075.61</v>
      </c>
      <c r="L105" s="751">
        <v>105.71</v>
      </c>
      <c r="M105" s="753">
        <v>1057.18</v>
      </c>
      <c r="N105" s="752">
        <v>2.20171636134123e-05</v>
      </c>
    </row>
    <row r="106" spans="1:256">
      <c r="B106" s="754" t="s">
        <v>336</v>
      </c>
      <c r="C106" s="755">
        <v>88806</v>
      </c>
      <c r="D106" s="755" t="s">
        <v>132</v>
      </c>
      <c r="E106" s="755" t="s">
        <v>328</v>
      </c>
      <c r="F106" s="755" t="s">
        <v>96</v>
      </c>
      <c r="G106" s="758">
        <v>0.05</v>
      </c>
      <c r="H106" s="756">
        <v>41501</v>
      </c>
      <c r="I106" s="751">
        <v>3.24</v>
      </c>
      <c r="J106" s="752">
        <v>0.045</v>
      </c>
      <c r="K106" s="753">
        <v>388882.87</v>
      </c>
      <c r="L106" s="751">
        <v>103</v>
      </c>
      <c r="M106" s="753">
        <v>400.55</v>
      </c>
      <c r="N106" s="752">
        <v>8.34198044358795e-06</v>
      </c>
    </row>
    <row r="107" spans="1:256">
      <c r="B107" s="754" t="str">
        <v>בבטחונות אחרים גורם 27</v>
      </c>
      <c r="C107" s="755">
        <v>88807</v>
      </c>
      <c r="D107" s="755" t="s">
        <v>132</v>
      </c>
      <c r="E107" s="755" t="s">
        <v>328</v>
      </c>
      <c r="F107" s="755" t="s">
        <v>96</v>
      </c>
      <c r="G107" s="758">
        <v>0.05</v>
      </c>
      <c r="H107" s="756">
        <v>41532</v>
      </c>
      <c r="I107" s="751">
        <v>3.24</v>
      </c>
      <c r="J107" s="752">
        <v>0.0491</v>
      </c>
      <c r="K107" s="753">
        <v>957369.65</v>
      </c>
      <c r="L107" s="751">
        <v>100.96</v>
      </c>
      <c r="M107" s="753">
        <v>966.56</v>
      </c>
      <c r="N107" s="752">
        <v>2.0129882954823e-05</v>
      </c>
    </row>
    <row r="108" spans="1:256">
      <c r="B108" s="754" t="s">
        <v>341</v>
      </c>
      <c r="C108" s="755">
        <v>11898280</v>
      </c>
      <c r="D108" s="755" t="s">
        <v>148</v>
      </c>
      <c r="E108" s="755" t="s">
        <v>328</v>
      </c>
      <c r="F108" s="755" t="s">
        <v>96</v>
      </c>
      <c r="G108" s="758">
        <v>0.055</v>
      </c>
      <c r="H108" s="756">
        <v>41480</v>
      </c>
      <c r="I108" s="751">
        <v>7.76</v>
      </c>
      <c r="J108" s="752">
        <v>0.0494</v>
      </c>
      <c r="K108" s="753">
        <v>1923143.46</v>
      </c>
      <c r="L108" s="751">
        <v>106.31</v>
      </c>
      <c r="M108" s="753">
        <v>2044.49</v>
      </c>
      <c r="N108" s="752">
        <v>4.25791926029488e-05</v>
      </c>
    </row>
    <row r="109" spans="1:256">
      <c r="B109" s="754" t="s">
        <v>341</v>
      </c>
      <c r="C109" s="755">
        <v>11898290</v>
      </c>
      <c r="D109" s="755" t="s">
        <v>148</v>
      </c>
      <c r="E109" s="755" t="s">
        <v>328</v>
      </c>
      <c r="F109" s="755" t="s">
        <v>96</v>
      </c>
      <c r="G109" s="758">
        <v>0.055</v>
      </c>
      <c r="H109" s="756">
        <v>41512</v>
      </c>
      <c r="I109" s="751">
        <v>7.7</v>
      </c>
      <c r="J109" s="752">
        <v>0.0523</v>
      </c>
      <c r="K109" s="753">
        <v>6024162.62</v>
      </c>
      <c r="L109" s="751">
        <v>103.27</v>
      </c>
      <c r="M109" s="753">
        <v>6221.15</v>
      </c>
      <c r="N109" s="752">
        <v>0.000129563629101553</v>
      </c>
    </row>
    <row r="110" spans="1:256">
      <c r="B110" s="754" t="s">
        <v>341</v>
      </c>
      <c r="C110" s="755">
        <v>11898300</v>
      </c>
      <c r="D110" s="755" t="s">
        <v>148</v>
      </c>
      <c r="E110" s="755" t="s">
        <v>328</v>
      </c>
      <c r="F110" s="755" t="s">
        <v>96</v>
      </c>
      <c r="G110" s="758">
        <v>0.055</v>
      </c>
      <c r="H110" s="756">
        <v>41547</v>
      </c>
      <c r="I110" s="751">
        <v>7.64</v>
      </c>
      <c r="J110" s="752">
        <v>0.0557</v>
      </c>
      <c r="K110" s="753">
        <v>4430899.73</v>
      </c>
      <c r="L110" s="751">
        <v>100</v>
      </c>
      <c r="M110" s="753">
        <v>4430.9</v>
      </c>
      <c r="N110" s="752">
        <v>9.22793188053772e-05</v>
      </c>
    </row>
    <row r="111" spans="1:256">
      <c r="B111" s="754" t="str">
        <v>בבטחונות אחרים-גורם 14</v>
      </c>
      <c r="C111" s="755">
        <v>3153000</v>
      </c>
      <c r="D111" s="755" t="s">
        <v>158</v>
      </c>
      <c r="E111" s="755" t="s">
        <v>328</v>
      </c>
      <c r="F111" s="755" t="s">
        <v>96</v>
      </c>
      <c r="G111" s="758">
        <v>0.047</v>
      </c>
      <c r="H111" s="756">
        <v>41529</v>
      </c>
      <c r="I111" s="751">
        <v>4.25</v>
      </c>
      <c r="J111" s="752">
        <v>0.042</v>
      </c>
      <c r="K111" s="753">
        <v>39262083.75</v>
      </c>
      <c r="L111" s="751">
        <v>102.71</v>
      </c>
      <c r="M111" s="753">
        <v>40326.09</v>
      </c>
      <c r="N111" s="752">
        <v>0.00083984385007207</v>
      </c>
    </row>
    <row r="112" spans="1:256">
      <c r="B112" s="754" t="str">
        <v>בבטחונות אחרים-גורם 17</v>
      </c>
      <c r="C112" s="755">
        <v>66240</v>
      </c>
      <c r="D112" s="755" t="s">
        <v>167</v>
      </c>
      <c r="E112" s="755" t="s">
        <v>328</v>
      </c>
      <c r="F112" s="755" t="s">
        <v>96</v>
      </c>
      <c r="G112" s="758">
        <v>0.039842</v>
      </c>
      <c r="H112" s="756">
        <v>41534</v>
      </c>
      <c r="I112" s="751">
        <v>11.18</v>
      </c>
      <c r="J112" s="752">
        <v>0.0289</v>
      </c>
      <c r="K112" s="753">
        <v>334312504.67</v>
      </c>
      <c r="L112" s="751">
        <v>113.12</v>
      </c>
      <c r="M112" s="753">
        <v>378174.3</v>
      </c>
      <c r="N112" s="752">
        <v>0.00787597706869945</v>
      </c>
    </row>
    <row r="113" spans="1:256">
      <c r="B113" s="750" t="s">
        <v>342</v>
      </c>
      <c r="G113" s="758"/>
      <c r="H113" s="756"/>
      <c r="I113" s="751">
        <v>6.71</v>
      </c>
      <c r="J113" s="752">
        <v>0.0233</v>
      </c>
      <c r="K113" s="753"/>
      <c r="L113" s="751"/>
      <c r="M113" s="753">
        <v>2711386.52</v>
      </c>
      <c r="N113" s="752">
        <v>0.0564681895514867</v>
      </c>
    </row>
    <row r="114" spans="1:256">
      <c r="B114" s="750"/>
      <c r="I114" s="751"/>
      <c r="J114" s="752"/>
      <c r="K114" s="753"/>
      <c r="L114" s="751"/>
    </row>
    <row r="115" spans="1:256">
      <c r="B115" s="750" t="s">
        <v>343</v>
      </c>
      <c r="I115" s="751"/>
      <c r="J115" s="752"/>
      <c r="K115" s="753"/>
      <c r="L115" s="751"/>
    </row>
    <row r="116" spans="1:256">
      <c r="B116" s="754" t="str">
        <v>בבטחונות אחרים-גורם 1 </v>
      </c>
      <c r="C116" s="755">
        <v>10505</v>
      </c>
      <c r="D116" s="755" t="s">
        <v>158</v>
      </c>
      <c r="E116" s="755" t="s">
        <v>328</v>
      </c>
      <c r="F116" s="755" t="s">
        <v>96</v>
      </c>
      <c r="G116" s="758">
        <v>0.041</v>
      </c>
      <c r="H116" s="756">
        <v>40751</v>
      </c>
      <c r="I116" s="751">
        <v>0.45</v>
      </c>
      <c r="J116" s="752">
        <v>0.0206</v>
      </c>
      <c r="K116" s="753">
        <v>9890357.79</v>
      </c>
      <c r="L116" s="751">
        <v>104.47</v>
      </c>
      <c r="M116" s="753">
        <v>10332.46</v>
      </c>
      <c r="N116" s="752">
        <v>0.000215187065919747</v>
      </c>
    </row>
    <row r="117" spans="1:256">
      <c r="B117" s="750" t="s">
        <v>344</v>
      </c>
      <c r="G117" s="758"/>
      <c r="H117" s="756"/>
      <c r="I117" s="751">
        <v>0.45</v>
      </c>
      <c r="J117" s="752">
        <v>0.0206</v>
      </c>
      <c r="K117" s="753"/>
      <c r="L117" s="751"/>
      <c r="M117" s="753">
        <v>10332.46</v>
      </c>
      <c r="N117" s="752">
        <v>0.000215187065919747</v>
      </c>
    </row>
    <row r="118" spans="1:256">
      <c r="B118" s="750"/>
      <c r="I118" s="751"/>
      <c r="J118" s="752"/>
      <c r="K118" s="753"/>
      <c r="L118" s="751"/>
    </row>
    <row r="119" spans="1:256">
      <c r="B119" s="746" t="s">
        <v>100</v>
      </c>
      <c r="C119" s="732"/>
      <c r="D119" s="732"/>
      <c r="E119" s="732"/>
      <c r="F119" s="732"/>
      <c r="G119" s="732"/>
      <c r="H119" s="759"/>
      <c r="I119" s="747">
        <v>6.13</v>
      </c>
      <c r="J119" s="748">
        <v>0.0261</v>
      </c>
      <c r="K119" s="749"/>
      <c r="L119" s="747"/>
      <c r="M119" s="749">
        <v>3182327.46</v>
      </c>
      <c r="N119" s="748">
        <v>0.0662761538794481</v>
      </c>
    </row>
    <row r="120" spans="1:256">
      <c r="B120" s="760"/>
      <c r="I120" s="751"/>
      <c r="J120" s="752"/>
      <c r="K120" s="753"/>
      <c r="L120" s="751"/>
    </row>
    <row r="121" spans="1:256">
      <c r="B121" s="761" t="s">
        <v>345</v>
      </c>
      <c r="C121" s="762"/>
      <c r="D121" s="762"/>
      <c r="E121" s="762"/>
      <c r="F121" s="762"/>
      <c r="G121" s="762"/>
      <c r="H121" s="763"/>
      <c r="I121" s="764">
        <v>6.13</v>
      </c>
      <c r="J121" s="765">
        <v>0.0261</v>
      </c>
      <c r="K121" s="766"/>
      <c r="L121" s="764"/>
      <c r="M121" s="766">
        <v>3182327.46</v>
      </c>
      <c r="N121" s="765">
        <v>0.0662761538794481</v>
      </c>
    </row>
    <row r="122" spans="1:256">
      <c r="B122" s="767"/>
      <c r="C122" s="768"/>
      <c r="D122" s="768"/>
      <c r="E122" s="768"/>
      <c r="F122" s="768"/>
      <c r="G122" s="768"/>
      <c r="H122" s="768"/>
      <c r="I122" s="769"/>
      <c r="J122" s="770"/>
      <c r="K122" s="771"/>
      <c r="L122" s="769"/>
      <c r="M122" s="768"/>
      <c r="N122" s="768"/>
    </row>
    <row r="156" spans="1:256">
      <c r="A156" s="732"/>
      <c r="R156" s="732"/>
      <c r="S156" s="732"/>
      <c r="T156" s="732"/>
      <c r="U156" s="732"/>
      <c r="V156" s="732"/>
      <c r="W156" s="732"/>
      <c r="X156" s="732"/>
      <c r="Y156" s="732"/>
      <c r="Z156" s="732"/>
      <c r="AA156" s="732"/>
      <c r="AB156" s="732"/>
      <c r="AC156" s="732"/>
      <c r="AD156" s="732"/>
      <c r="AE156" s="732"/>
      <c r="AF156" s="732"/>
      <c r="AG156" s="732"/>
      <c r="AH156" s="732"/>
      <c r="AI156" s="732"/>
      <c r="AJ156" s="732"/>
      <c r="AK156" s="732"/>
      <c r="AL156" s="732"/>
      <c r="AM156" s="732"/>
      <c r="AN156" s="732"/>
      <c r="AO156" s="732"/>
      <c r="AP156" s="732"/>
      <c r="AQ156" s="732"/>
      <c r="AR156" s="732"/>
      <c r="AS156" s="732"/>
      <c r="AT156" s="732"/>
      <c r="AU156" s="732"/>
      <c r="AV156" s="732"/>
      <c r="AW156" s="732"/>
      <c r="AX156" s="732"/>
      <c r="AY156" s="732"/>
      <c r="AZ156" s="732"/>
      <c r="BA156" s="732"/>
      <c r="BB156" s="732"/>
      <c r="BC156" s="732"/>
      <c r="BD156" s="732"/>
      <c r="BE156" s="732"/>
      <c r="BF156" s="732"/>
      <c r="BG156" s="732"/>
      <c r="BH156" s="732"/>
      <c r="BI156" s="732"/>
      <c r="BJ156" s="732"/>
      <c r="BK156" s="732"/>
      <c r="BL156" s="732"/>
      <c r="BM156" s="732"/>
      <c r="BN156" s="732"/>
      <c r="BO156" s="732"/>
      <c r="BP156" s="732"/>
      <c r="BQ156" s="732"/>
      <c r="BR156" s="732"/>
      <c r="BS156" s="732"/>
      <c r="BT156" s="732"/>
      <c r="BU156" s="732"/>
      <c r="BV156" s="732"/>
      <c r="BW156" s="732"/>
      <c r="BX156" s="732"/>
      <c r="BY156" s="732"/>
      <c r="BZ156" s="732"/>
      <c r="CA156" s="732"/>
      <c r="CB156" s="732"/>
      <c r="CC156" s="732"/>
      <c r="CD156" s="732"/>
      <c r="CE156" s="732"/>
      <c r="CF156" s="732"/>
      <c r="CG156" s="732"/>
      <c r="CH156" s="732"/>
      <c r="CI156" s="732"/>
      <c r="CJ156" s="732"/>
      <c r="CK156" s="732"/>
      <c r="CL156" s="732"/>
      <c r="CM156" s="732"/>
      <c r="CN156" s="732"/>
      <c r="CO156" s="732"/>
      <c r="CP156" s="732"/>
      <c r="CQ156" s="732"/>
      <c r="CR156" s="732"/>
      <c r="CS156" s="732"/>
      <c r="CT156" s="732"/>
      <c r="CU156" s="732"/>
      <c r="CV156" s="732"/>
      <c r="CW156" s="732"/>
      <c r="CX156" s="732"/>
      <c r="CY156" s="732"/>
      <c r="CZ156" s="732"/>
      <c r="DA156" s="732"/>
      <c r="DB156" s="732"/>
      <c r="DC156" s="732"/>
      <c r="DD156" s="732"/>
      <c r="DE156" s="732"/>
      <c r="DF156" s="732"/>
      <c r="DG156" s="732"/>
      <c r="DH156" s="732"/>
      <c r="DI156" s="732"/>
      <c r="DJ156" s="732"/>
      <c r="DK156" s="732"/>
      <c r="DL156" s="732"/>
      <c r="DM156" s="732"/>
      <c r="DN156" s="732"/>
      <c r="DO156" s="732"/>
      <c r="DP156" s="732"/>
      <c r="DQ156" s="732"/>
      <c r="DR156" s="732"/>
      <c r="DS156" s="732"/>
      <c r="DT156" s="732"/>
      <c r="DU156" s="732"/>
      <c r="DV156" s="732"/>
      <c r="DW156" s="732"/>
      <c r="DX156" s="732"/>
      <c r="DY156" s="732"/>
      <c r="DZ156" s="732"/>
      <c r="EA156" s="732"/>
      <c r="EB156" s="732"/>
      <c r="EC156" s="732"/>
      <c r="ED156" s="732"/>
      <c r="EE156" s="732"/>
      <c r="EF156" s="732"/>
      <c r="EG156" s="732"/>
      <c r="EH156" s="732"/>
      <c r="EI156" s="732"/>
      <c r="EJ156" s="732"/>
      <c r="EK156" s="732"/>
      <c r="EL156" s="732"/>
      <c r="EM156" s="732"/>
      <c r="EN156" s="732"/>
      <c r="EO156" s="732"/>
      <c r="EP156" s="732"/>
      <c r="EQ156" s="732"/>
      <c r="ER156" s="732"/>
      <c r="ES156" s="732"/>
      <c r="ET156" s="732"/>
      <c r="EU156" s="732"/>
      <c r="EV156" s="732"/>
      <c r="EW156" s="732"/>
      <c r="EX156" s="732"/>
      <c r="EY156" s="732"/>
      <c r="EZ156" s="732"/>
      <c r="FA156" s="732"/>
      <c r="FB156" s="732"/>
      <c r="FC156" s="732"/>
      <c r="FD156" s="732"/>
      <c r="FE156" s="732"/>
      <c r="FF156" s="732"/>
      <c r="FG156" s="732"/>
      <c r="FH156" s="732"/>
      <c r="FI156" s="732"/>
      <c r="FJ156" s="732"/>
      <c r="FK156" s="732"/>
      <c r="FL156" s="732"/>
      <c r="FM156" s="732"/>
      <c r="FN156" s="732"/>
      <c r="FO156" s="732"/>
      <c r="FP156" s="732"/>
      <c r="FQ156" s="732"/>
      <c r="FR156" s="732"/>
      <c r="FS156" s="732"/>
      <c r="FT156" s="732"/>
      <c r="FU156" s="732"/>
      <c r="FV156" s="732"/>
      <c r="FW156" s="732"/>
      <c r="FX156" s="732"/>
      <c r="FY156" s="732"/>
      <c r="FZ156" s="732"/>
      <c r="GA156" s="732"/>
      <c r="GB156" s="732"/>
      <c r="GC156" s="732"/>
      <c r="GD156" s="732"/>
      <c r="GE156" s="732"/>
      <c r="GF156" s="732"/>
      <c r="GG156" s="732"/>
      <c r="GH156" s="732"/>
      <c r="GI156" s="732"/>
      <c r="GJ156" s="732"/>
      <c r="GK156" s="732"/>
      <c r="GL156" s="732"/>
      <c r="GM156" s="732"/>
      <c r="GN156" s="732"/>
      <c r="GO156" s="732"/>
      <c r="GP156" s="732"/>
      <c r="GQ156" s="732"/>
      <c r="GR156" s="732"/>
      <c r="GS156" s="732"/>
      <c r="GT156" s="732"/>
      <c r="GU156" s="732"/>
      <c r="GV156" s="732"/>
      <c r="GW156" s="732"/>
      <c r="GX156" s="732"/>
      <c r="GY156" s="732"/>
      <c r="GZ156" s="732"/>
      <c r="HA156" s="732"/>
      <c r="HB156" s="732"/>
      <c r="HC156" s="732"/>
      <c r="HD156" s="732"/>
      <c r="HE156" s="732"/>
      <c r="HF156" s="732"/>
      <c r="HG156" s="732"/>
      <c r="HH156" s="732"/>
      <c r="HI156" s="732"/>
      <c r="HJ156" s="732"/>
      <c r="HK156" s="732"/>
      <c r="HL156" s="732"/>
      <c r="HM156" s="732"/>
      <c r="HN156" s="732"/>
      <c r="HO156" s="732"/>
      <c r="HP156" s="732"/>
      <c r="HQ156" s="732"/>
      <c r="HR156" s="732"/>
      <c r="HS156" s="732"/>
      <c r="HT156" s="732"/>
      <c r="HU156" s="732"/>
      <c r="HV156" s="732"/>
      <c r="HW156" s="732"/>
      <c r="HX156" s="732"/>
      <c r="HY156" s="732"/>
      <c r="HZ156" s="732"/>
      <c r="IA156" s="732"/>
      <c r="IB156" s="732"/>
      <c r="IC156" s="732"/>
      <c r="ID156" s="732"/>
      <c r="IE156" s="732"/>
      <c r="IF156" s="732"/>
      <c r="IG156" s="732"/>
      <c r="IH156" s="732"/>
      <c r="II156" s="732"/>
      <c r="IJ156" s="732"/>
      <c r="IK156" s="732"/>
      <c r="IL156" s="732"/>
      <c r="IM156" s="732"/>
      <c r="IN156" s="732"/>
      <c r="IO156" s="732"/>
      <c r="IP156" s="732"/>
      <c r="IQ156" s="732"/>
      <c r="IR156" s="732"/>
      <c r="IS156" s="732"/>
      <c r="IT156" s="732"/>
      <c r="IU156" s="732"/>
      <c r="IV156" s="732"/>
    </row>
    <row r="158" spans="1:256">
      <c r="A158" s="732"/>
      <c r="R158" s="732"/>
      <c r="S158" s="732"/>
      <c r="T158" s="732"/>
      <c r="U158" s="732"/>
      <c r="V158" s="732"/>
      <c r="W158" s="732"/>
      <c r="X158" s="732"/>
      <c r="Y158" s="732"/>
      <c r="Z158" s="732"/>
      <c r="AA158" s="732"/>
      <c r="AB158" s="732"/>
      <c r="AC158" s="732"/>
      <c r="AD158" s="732"/>
      <c r="AE158" s="732"/>
      <c r="AF158" s="732"/>
      <c r="AG158" s="732"/>
      <c r="AH158" s="732"/>
      <c r="AI158" s="732"/>
      <c r="AJ158" s="732"/>
      <c r="AK158" s="732"/>
      <c r="AL158" s="732"/>
      <c r="AM158" s="732"/>
      <c r="AN158" s="732"/>
      <c r="AO158" s="732"/>
      <c r="AP158" s="732"/>
      <c r="AQ158" s="732"/>
      <c r="AR158" s="732"/>
      <c r="AS158" s="732"/>
      <c r="AT158" s="732"/>
      <c r="AU158" s="732"/>
      <c r="AV158" s="732"/>
      <c r="AW158" s="732"/>
      <c r="AX158" s="732"/>
      <c r="AY158" s="732"/>
      <c r="AZ158" s="732"/>
      <c r="BA158" s="732"/>
      <c r="BB158" s="732"/>
      <c r="BC158" s="732"/>
      <c r="BD158" s="732"/>
      <c r="BE158" s="732"/>
      <c r="BF158" s="732"/>
      <c r="BG158" s="732"/>
      <c r="BH158" s="732"/>
      <c r="BI158" s="732"/>
      <c r="BJ158" s="732"/>
      <c r="BK158" s="732"/>
      <c r="BL158" s="732"/>
      <c r="BM158" s="732"/>
      <c r="BN158" s="732"/>
      <c r="BO158" s="732"/>
      <c r="BP158" s="732"/>
      <c r="BQ158" s="732"/>
      <c r="BR158" s="732"/>
      <c r="BS158" s="732"/>
      <c r="BT158" s="732"/>
      <c r="BU158" s="732"/>
      <c r="BV158" s="732"/>
      <c r="BW158" s="732"/>
      <c r="BX158" s="732"/>
      <c r="BY158" s="732"/>
      <c r="BZ158" s="732"/>
      <c r="CA158" s="732"/>
      <c r="CB158" s="732"/>
      <c r="CC158" s="732"/>
      <c r="CD158" s="732"/>
      <c r="CE158" s="732"/>
      <c r="CF158" s="732"/>
      <c r="CG158" s="732"/>
      <c r="CH158" s="732"/>
      <c r="CI158" s="732"/>
      <c r="CJ158" s="732"/>
      <c r="CK158" s="732"/>
      <c r="CL158" s="732"/>
      <c r="CM158" s="732"/>
      <c r="CN158" s="732"/>
      <c r="CO158" s="732"/>
      <c r="CP158" s="732"/>
      <c r="CQ158" s="732"/>
      <c r="CR158" s="732"/>
      <c r="CS158" s="732"/>
      <c r="CT158" s="732"/>
      <c r="CU158" s="732"/>
      <c r="CV158" s="732"/>
      <c r="CW158" s="732"/>
      <c r="CX158" s="732"/>
      <c r="CY158" s="732"/>
      <c r="CZ158" s="732"/>
      <c r="DA158" s="732"/>
      <c r="DB158" s="732"/>
      <c r="DC158" s="732"/>
      <c r="DD158" s="732"/>
      <c r="DE158" s="732"/>
      <c r="DF158" s="732"/>
      <c r="DG158" s="732"/>
      <c r="DH158" s="732"/>
      <c r="DI158" s="732"/>
      <c r="DJ158" s="732"/>
      <c r="DK158" s="732"/>
      <c r="DL158" s="732"/>
      <c r="DM158" s="732"/>
      <c r="DN158" s="732"/>
      <c r="DO158" s="732"/>
      <c r="DP158" s="732"/>
      <c r="DQ158" s="732"/>
      <c r="DR158" s="732"/>
      <c r="DS158" s="732"/>
      <c r="DT158" s="732"/>
      <c r="DU158" s="732"/>
      <c r="DV158" s="732"/>
      <c r="DW158" s="732"/>
      <c r="DX158" s="732"/>
      <c r="DY158" s="732"/>
      <c r="DZ158" s="732"/>
      <c r="EA158" s="732"/>
      <c r="EB158" s="732"/>
      <c r="EC158" s="732"/>
      <c r="ED158" s="732"/>
      <c r="EE158" s="732"/>
      <c r="EF158" s="732"/>
      <c r="EG158" s="732"/>
      <c r="EH158" s="732"/>
      <c r="EI158" s="732"/>
      <c r="EJ158" s="732"/>
      <c r="EK158" s="732"/>
      <c r="EL158" s="732"/>
      <c r="EM158" s="732"/>
      <c r="EN158" s="732"/>
      <c r="EO158" s="732"/>
      <c r="EP158" s="732"/>
      <c r="EQ158" s="732"/>
      <c r="ER158" s="732"/>
      <c r="ES158" s="732"/>
      <c r="ET158" s="732"/>
      <c r="EU158" s="732"/>
      <c r="EV158" s="732"/>
      <c r="EW158" s="732"/>
      <c r="EX158" s="732"/>
      <c r="EY158" s="732"/>
      <c r="EZ158" s="732"/>
      <c r="FA158" s="732"/>
      <c r="FB158" s="732"/>
      <c r="FC158" s="732"/>
      <c r="FD158" s="732"/>
      <c r="FE158" s="732"/>
      <c r="FF158" s="732"/>
      <c r="FG158" s="732"/>
      <c r="FH158" s="732"/>
      <c r="FI158" s="732"/>
      <c r="FJ158" s="732"/>
      <c r="FK158" s="732"/>
      <c r="FL158" s="732"/>
      <c r="FM158" s="732"/>
      <c r="FN158" s="732"/>
      <c r="FO158" s="732"/>
      <c r="FP158" s="732"/>
      <c r="FQ158" s="732"/>
      <c r="FR158" s="732"/>
      <c r="FS158" s="732"/>
      <c r="FT158" s="732"/>
      <c r="FU158" s="732"/>
      <c r="FV158" s="732"/>
      <c r="FW158" s="732"/>
      <c r="FX158" s="732"/>
      <c r="FY158" s="732"/>
      <c r="FZ158" s="732"/>
      <c r="GA158" s="732"/>
      <c r="GB158" s="732"/>
      <c r="GC158" s="732"/>
      <c r="GD158" s="732"/>
      <c r="GE158" s="732"/>
      <c r="GF158" s="732"/>
      <c r="GG158" s="732"/>
      <c r="GH158" s="732"/>
      <c r="GI158" s="732"/>
      <c r="GJ158" s="732"/>
      <c r="GK158" s="732"/>
      <c r="GL158" s="732"/>
      <c r="GM158" s="732"/>
      <c r="GN158" s="732"/>
      <c r="GO158" s="732"/>
      <c r="GP158" s="732"/>
      <c r="GQ158" s="732"/>
      <c r="GR158" s="732"/>
      <c r="GS158" s="732"/>
      <c r="GT158" s="732"/>
      <c r="GU158" s="732"/>
      <c r="GV158" s="732"/>
      <c r="GW158" s="732"/>
      <c r="GX158" s="732"/>
      <c r="GY158" s="732"/>
      <c r="GZ158" s="732"/>
      <c r="HA158" s="732"/>
      <c r="HB158" s="732"/>
      <c r="HC158" s="732"/>
      <c r="HD158" s="732"/>
      <c r="HE158" s="732"/>
      <c r="HF158" s="732"/>
      <c r="HG158" s="732"/>
      <c r="HH158" s="732"/>
      <c r="HI158" s="732"/>
      <c r="HJ158" s="732"/>
      <c r="HK158" s="732"/>
      <c r="HL158" s="732"/>
      <c r="HM158" s="732"/>
      <c r="HN158" s="732"/>
      <c r="HO158" s="732"/>
      <c r="HP158" s="732"/>
      <c r="HQ158" s="732"/>
      <c r="HR158" s="732"/>
      <c r="HS158" s="732"/>
      <c r="HT158" s="732"/>
      <c r="HU158" s="732"/>
      <c r="HV158" s="732"/>
      <c r="HW158" s="732"/>
      <c r="HX158" s="732"/>
      <c r="HY158" s="732"/>
      <c r="HZ158" s="732"/>
      <c r="IA158" s="732"/>
      <c r="IB158" s="732"/>
      <c r="IC158" s="732"/>
      <c r="ID158" s="732"/>
      <c r="IE158" s="732"/>
      <c r="IF158" s="732"/>
      <c r="IG158" s="732"/>
      <c r="IH158" s="732"/>
      <c r="II158" s="732"/>
      <c r="IJ158" s="732"/>
      <c r="IK158" s="732"/>
      <c r="IL158" s="732"/>
      <c r="IM158" s="732"/>
      <c r="IN158" s="732"/>
      <c r="IO158" s="732"/>
      <c r="IP158" s="732"/>
      <c r="IQ158" s="732"/>
      <c r="IR158" s="732"/>
      <c r="IS158" s="732"/>
      <c r="IT158" s="732"/>
      <c r="IU158" s="732"/>
      <c r="IV158" s="732"/>
    </row>
    <row r="165" spans="1:256">
      <c r="A165" s="732"/>
      <c r="R165" s="732"/>
      <c r="S165" s="732"/>
      <c r="T165" s="732"/>
      <c r="U165" s="732"/>
      <c r="V165" s="732"/>
      <c r="W165" s="732"/>
      <c r="X165" s="732"/>
      <c r="Y165" s="732"/>
      <c r="Z165" s="732"/>
      <c r="AA165" s="732"/>
      <c r="AB165" s="732"/>
      <c r="AC165" s="732"/>
      <c r="AD165" s="732"/>
      <c r="AE165" s="732"/>
      <c r="AF165" s="732"/>
      <c r="AG165" s="732"/>
      <c r="AH165" s="732"/>
      <c r="AI165" s="732"/>
      <c r="AJ165" s="732"/>
      <c r="AK165" s="732"/>
      <c r="AL165" s="732"/>
      <c r="AM165" s="732"/>
      <c r="AN165" s="732"/>
      <c r="AO165" s="732"/>
      <c r="AP165" s="732"/>
      <c r="AQ165" s="732"/>
      <c r="AR165" s="732"/>
      <c r="AS165" s="732"/>
      <c r="AT165" s="732"/>
      <c r="AU165" s="732"/>
      <c r="AV165" s="732"/>
      <c r="AW165" s="732"/>
      <c r="AX165" s="732"/>
      <c r="AY165" s="732"/>
      <c r="AZ165" s="732"/>
      <c r="BA165" s="732"/>
      <c r="BB165" s="732"/>
      <c r="BC165" s="732"/>
      <c r="BD165" s="732"/>
      <c r="BE165" s="732"/>
      <c r="BF165" s="732"/>
      <c r="BG165" s="732"/>
      <c r="BH165" s="732"/>
      <c r="BI165" s="732"/>
      <c r="BJ165" s="732"/>
      <c r="BK165" s="732"/>
      <c r="BL165" s="732"/>
      <c r="BM165" s="732"/>
      <c r="BN165" s="732"/>
      <c r="BO165" s="732"/>
      <c r="BP165" s="732"/>
      <c r="BQ165" s="732"/>
      <c r="BR165" s="732"/>
      <c r="BS165" s="732"/>
      <c r="BT165" s="732"/>
      <c r="BU165" s="732"/>
      <c r="BV165" s="732"/>
      <c r="BW165" s="732"/>
      <c r="BX165" s="732"/>
      <c r="BY165" s="732"/>
      <c r="BZ165" s="732"/>
      <c r="CA165" s="732"/>
      <c r="CB165" s="732"/>
      <c r="CC165" s="732"/>
      <c r="CD165" s="732"/>
      <c r="CE165" s="732"/>
      <c r="CF165" s="732"/>
      <c r="CG165" s="732"/>
      <c r="CH165" s="732"/>
      <c r="CI165" s="732"/>
      <c r="CJ165" s="732"/>
      <c r="CK165" s="732"/>
      <c r="CL165" s="732"/>
      <c r="CM165" s="732"/>
      <c r="CN165" s="732"/>
      <c r="CO165" s="732"/>
      <c r="CP165" s="732"/>
      <c r="CQ165" s="732"/>
      <c r="CR165" s="732"/>
      <c r="CS165" s="732"/>
      <c r="CT165" s="732"/>
      <c r="CU165" s="732"/>
      <c r="CV165" s="732"/>
      <c r="CW165" s="732"/>
      <c r="CX165" s="732"/>
      <c r="CY165" s="732"/>
      <c r="CZ165" s="732"/>
      <c r="DA165" s="732"/>
      <c r="DB165" s="732"/>
      <c r="DC165" s="732"/>
      <c r="DD165" s="732"/>
      <c r="DE165" s="732"/>
      <c r="DF165" s="732"/>
      <c r="DG165" s="732"/>
      <c r="DH165" s="732"/>
      <c r="DI165" s="732"/>
      <c r="DJ165" s="732"/>
      <c r="DK165" s="732"/>
      <c r="DL165" s="732"/>
      <c r="DM165" s="732"/>
      <c r="DN165" s="732"/>
      <c r="DO165" s="732"/>
      <c r="DP165" s="732"/>
      <c r="DQ165" s="732"/>
      <c r="DR165" s="732"/>
      <c r="DS165" s="732"/>
      <c r="DT165" s="732"/>
      <c r="DU165" s="732"/>
      <c r="DV165" s="732"/>
      <c r="DW165" s="732"/>
      <c r="DX165" s="732"/>
      <c r="DY165" s="732"/>
      <c r="DZ165" s="732"/>
      <c r="EA165" s="732"/>
      <c r="EB165" s="732"/>
      <c r="EC165" s="732"/>
      <c r="ED165" s="732"/>
      <c r="EE165" s="732"/>
      <c r="EF165" s="732"/>
      <c r="EG165" s="732"/>
      <c r="EH165" s="732"/>
      <c r="EI165" s="732"/>
      <c r="EJ165" s="732"/>
      <c r="EK165" s="732"/>
      <c r="EL165" s="732"/>
      <c r="EM165" s="732"/>
      <c r="EN165" s="732"/>
      <c r="EO165" s="732"/>
      <c r="EP165" s="732"/>
      <c r="EQ165" s="732"/>
      <c r="ER165" s="732"/>
      <c r="ES165" s="732"/>
      <c r="ET165" s="732"/>
      <c r="EU165" s="732"/>
      <c r="EV165" s="732"/>
      <c r="EW165" s="732"/>
      <c r="EX165" s="732"/>
      <c r="EY165" s="732"/>
      <c r="EZ165" s="732"/>
      <c r="FA165" s="732"/>
      <c r="FB165" s="732"/>
      <c r="FC165" s="732"/>
      <c r="FD165" s="732"/>
      <c r="FE165" s="732"/>
      <c r="FF165" s="732"/>
      <c r="FG165" s="732"/>
      <c r="FH165" s="732"/>
      <c r="FI165" s="732"/>
      <c r="FJ165" s="732"/>
      <c r="FK165" s="732"/>
      <c r="FL165" s="732"/>
      <c r="FM165" s="732"/>
      <c r="FN165" s="732"/>
      <c r="FO165" s="732"/>
      <c r="FP165" s="732"/>
      <c r="FQ165" s="732"/>
      <c r="FR165" s="732"/>
      <c r="FS165" s="732"/>
      <c r="FT165" s="732"/>
      <c r="FU165" s="732"/>
      <c r="FV165" s="732"/>
      <c r="FW165" s="732"/>
      <c r="FX165" s="732"/>
      <c r="FY165" s="732"/>
      <c r="FZ165" s="732"/>
      <c r="GA165" s="732"/>
      <c r="GB165" s="732"/>
      <c r="GC165" s="732"/>
      <c r="GD165" s="732"/>
      <c r="GE165" s="732"/>
      <c r="GF165" s="732"/>
      <c r="GG165" s="732"/>
      <c r="GH165" s="732"/>
      <c r="GI165" s="732"/>
      <c r="GJ165" s="732"/>
      <c r="GK165" s="732"/>
      <c r="GL165" s="732"/>
      <c r="GM165" s="732"/>
      <c r="GN165" s="732"/>
      <c r="GO165" s="732"/>
      <c r="GP165" s="732"/>
      <c r="GQ165" s="732"/>
      <c r="GR165" s="732"/>
      <c r="GS165" s="732"/>
      <c r="GT165" s="732"/>
      <c r="GU165" s="732"/>
      <c r="GV165" s="732"/>
      <c r="GW165" s="732"/>
      <c r="GX165" s="732"/>
      <c r="GY165" s="732"/>
      <c r="GZ165" s="732"/>
      <c r="HA165" s="732"/>
      <c r="HB165" s="732"/>
      <c r="HC165" s="732"/>
      <c r="HD165" s="732"/>
      <c r="HE165" s="732"/>
      <c r="HF165" s="732"/>
      <c r="HG165" s="732"/>
      <c r="HH165" s="732"/>
      <c r="HI165" s="732"/>
      <c r="HJ165" s="732"/>
      <c r="HK165" s="732"/>
      <c r="HL165" s="732"/>
      <c r="HM165" s="732"/>
      <c r="HN165" s="732"/>
      <c r="HO165" s="732"/>
      <c r="HP165" s="732"/>
      <c r="HQ165" s="732"/>
      <c r="HR165" s="732"/>
      <c r="HS165" s="732"/>
      <c r="HT165" s="732"/>
      <c r="HU165" s="732"/>
      <c r="HV165" s="732"/>
      <c r="HW165" s="732"/>
      <c r="HX165" s="732"/>
      <c r="HY165" s="732"/>
      <c r="HZ165" s="732"/>
      <c r="IA165" s="732"/>
      <c r="IB165" s="732"/>
      <c r="IC165" s="732"/>
      <c r="ID165" s="732"/>
      <c r="IE165" s="732"/>
      <c r="IF165" s="732"/>
      <c r="IG165" s="732"/>
      <c r="IH165" s="732"/>
      <c r="II165" s="732"/>
      <c r="IJ165" s="732"/>
      <c r="IK165" s="732"/>
      <c r="IL165" s="732"/>
      <c r="IM165" s="732"/>
      <c r="IN165" s="732"/>
      <c r="IO165" s="732"/>
      <c r="IP165" s="732"/>
      <c r="IQ165" s="732"/>
      <c r="IR165" s="732"/>
      <c r="IS165" s="732"/>
      <c r="IT165" s="732"/>
      <c r="IU165" s="732"/>
      <c r="IV165" s="732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71" right="0.71" top="0.75" bottom="0.75" header="0.31" footer="0.31"/>
  <pageSetup blackAndWhite="0" cellComments="none" draft="0" errors="displayed" orientation="landscape" pageOrder="downThenOver" paperSize="9" scale="100" useFirstPageNumber="0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175"/>
  <sheetViews>
    <sheetView topLeftCell="C43" workbookViewId="0" showGridLines="0" rightToLeft="1">
      <selection activeCell="O58" sqref="O58"/>
    </sheetView>
  </sheetViews>
  <sheetFormatPr defaultRowHeight="14.25"/>
  <cols>
    <col min="1" max="1" style="772" width="4.253365" customWidth="1"/>
    <col min="2" max="2" style="772" width="37.867" customWidth="1"/>
    <col min="3" max="3" style="772" width="14.72319" customWidth="1"/>
    <col min="4" max="4" style="772" width="23.12659" customWidth="1"/>
    <col min="5" max="5" style="772" width="11.55469" customWidth="1"/>
    <col min="6" max="6" style="772" width="14.3099" customWidth="1"/>
    <col min="7" max="8" style="772" width="12.24349" customWidth="1"/>
    <col min="9" max="9" style="772" width="7.008581" customWidth="1"/>
    <col min="10" max="11" style="772" width="12.24349" customWidth="1"/>
    <col min="12" max="12" style="772" width="9.074993" customWidth="1"/>
    <col min="13" max="13" style="772" width="14.72319" customWidth="1"/>
    <col min="14" max="14" style="772" width="13.89662" customWidth="1"/>
    <col min="15" max="15" style="772" width="16.10079" customWidth="1"/>
    <col min="16" max="17" style="772" width="16.51408" customWidth="1"/>
    <col min="18" max="256" style="772"/>
  </cols>
  <sheetData>
    <row r="2" spans="1:256">
      <c r="B2" s="773" t="s">
        <v>27</v>
      </c>
      <c r="C2" s="773"/>
      <c r="D2" s="773"/>
      <c r="E2" s="773"/>
      <c r="F2" s="773"/>
      <c r="G2" s="773"/>
      <c r="H2" s="773"/>
      <c r="I2" s="773"/>
      <c r="J2" s="773"/>
      <c r="K2" s="773"/>
      <c r="L2" s="773"/>
    </row>
    <row r="3" spans="1:256">
      <c r="B3" s="774" t="s">
        <v>28</v>
      </c>
      <c r="C3" s="774"/>
      <c r="D3" s="774"/>
      <c r="E3" s="774"/>
      <c r="F3" s="774"/>
      <c r="G3" s="774"/>
      <c r="H3" s="774"/>
      <c r="I3" s="774"/>
      <c r="J3" s="774"/>
      <c r="K3" s="774"/>
      <c r="L3" s="774"/>
    </row>
    <row r="4" spans="1:256">
      <c r="B4" s="774" t="s">
        <v>1</v>
      </c>
      <c r="C4" s="774"/>
      <c r="D4" s="774"/>
      <c r="E4" s="774"/>
      <c r="F4" s="774"/>
      <c r="G4" s="774"/>
      <c r="H4" s="774"/>
      <c r="I4" s="774"/>
      <c r="J4" s="774"/>
      <c r="K4" s="774"/>
      <c r="L4" s="774"/>
    </row>
    <row r="5" spans="1:256">
      <c r="B5" s="775" t="s">
        <v>29</v>
      </c>
    </row>
    <row r="6" spans="1:256">
      <c r="B6" s="776" t="s">
        <v>30</v>
      </c>
      <c r="C6" s="777">
        <v>41547</v>
      </c>
      <c r="E6" s="778" t="s">
        <v>22</v>
      </c>
    </row>
    <row r="7" spans="1:256">
      <c r="B7" s="776" t="s">
        <v>31</v>
      </c>
      <c r="C7" s="779" t="s">
        <v>32</v>
      </c>
      <c r="E7" s="778"/>
    </row>
    <row r="8" spans="1:256">
      <c r="B8" s="776" t="s">
        <v>33</v>
      </c>
      <c r="C8" s="779" t="s">
        <v>34</v>
      </c>
    </row>
    <row r="9" spans="1:256">
      <c r="B9" s="776" t="s">
        <v>35</v>
      </c>
      <c r="C9" s="779" t="s">
        <v>36</v>
      </c>
    </row>
    <row r="10" spans="1:256">
      <c r="B10" s="776" t="s">
        <v>37</v>
      </c>
      <c r="C10" s="779" t="s">
        <v>38</v>
      </c>
    </row>
    <row r="12" spans="1:256">
      <c r="A12" s="780"/>
      <c r="B12" s="781" t="s">
        <v>2</v>
      </c>
      <c r="C12" s="782" t="s">
        <v>283</v>
      </c>
      <c r="D12" s="782" t="s">
        <v>83</v>
      </c>
      <c r="E12" s="782" t="s">
        <v>84</v>
      </c>
      <c r="F12" s="782" t="s">
        <v>51</v>
      </c>
      <c r="G12" s="783" t="s">
        <v>52</v>
      </c>
      <c r="H12" s="783" t="s">
        <v>85</v>
      </c>
      <c r="I12" s="784" t="str">
        <v>קוד מנפיק</v>
      </c>
      <c r="J12" s="784" t="s">
        <v>285</v>
      </c>
      <c r="K12" s="785" t="s">
        <v>86</v>
      </c>
      <c r="L12" s="786" t="s">
        <v>87</v>
      </c>
      <c r="M12" s="784" t="s">
        <v>88</v>
      </c>
      <c r="N12" s="784" t="s">
        <v>89</v>
      </c>
      <c r="O12" s="784" t="s">
        <v>39</v>
      </c>
      <c r="P12" s="784" t="s">
        <v>40</v>
      </c>
      <c r="R12" s="780"/>
      <c r="S12" s="780"/>
      <c r="T12" s="780"/>
      <c r="U12" s="780"/>
      <c r="V12" s="780"/>
      <c r="W12" s="780"/>
      <c r="X12" s="780"/>
      <c r="Y12" s="780"/>
      <c r="Z12" s="780"/>
      <c r="AA12" s="780"/>
      <c r="AB12" s="780"/>
      <c r="AC12" s="780"/>
      <c r="AD12" s="780"/>
      <c r="AE12" s="780"/>
      <c r="AF12" s="780"/>
      <c r="AG12" s="780"/>
      <c r="AH12" s="780"/>
      <c r="AI12" s="780"/>
      <c r="AJ12" s="780"/>
      <c r="AK12" s="780"/>
      <c r="AL12" s="780"/>
      <c r="AM12" s="780"/>
      <c r="AN12" s="780"/>
      <c r="AO12" s="780"/>
      <c r="AP12" s="780"/>
      <c r="AQ12" s="780"/>
      <c r="AR12" s="780"/>
      <c r="AS12" s="780"/>
      <c r="AT12" s="780"/>
      <c r="AU12" s="780"/>
      <c r="AV12" s="780"/>
      <c r="AW12" s="780"/>
      <c r="AX12" s="780"/>
      <c r="AY12" s="780"/>
      <c r="AZ12" s="780"/>
      <c r="BA12" s="780"/>
      <c r="BB12" s="780"/>
      <c r="BC12" s="780"/>
      <c r="BD12" s="780"/>
      <c r="BE12" s="780"/>
      <c r="BF12" s="780"/>
      <c r="BG12" s="780"/>
      <c r="BH12" s="780"/>
      <c r="BI12" s="780"/>
      <c r="BJ12" s="780"/>
      <c r="BK12" s="780"/>
      <c r="BL12" s="780"/>
      <c r="BM12" s="780"/>
      <c r="BN12" s="780"/>
      <c r="BO12" s="780"/>
      <c r="BP12" s="780"/>
      <c r="BQ12" s="780"/>
      <c r="BR12" s="780"/>
      <c r="BS12" s="780"/>
      <c r="BT12" s="780"/>
      <c r="BU12" s="780"/>
      <c r="BV12" s="780"/>
      <c r="BW12" s="780"/>
      <c r="BX12" s="780"/>
      <c r="BY12" s="780"/>
      <c r="BZ12" s="780"/>
      <c r="CA12" s="780"/>
      <c r="CB12" s="780"/>
      <c r="CC12" s="780"/>
      <c r="CD12" s="780"/>
      <c r="CE12" s="780"/>
      <c r="CF12" s="780"/>
      <c r="CG12" s="780"/>
      <c r="CH12" s="780"/>
      <c r="CI12" s="780"/>
      <c r="CJ12" s="780"/>
      <c r="CK12" s="780"/>
      <c r="CL12" s="780"/>
      <c r="CM12" s="780"/>
      <c r="CN12" s="780"/>
      <c r="CO12" s="780"/>
      <c r="CP12" s="780"/>
      <c r="CQ12" s="780"/>
      <c r="CR12" s="780"/>
      <c r="CS12" s="780"/>
      <c r="CT12" s="780"/>
      <c r="CU12" s="780"/>
      <c r="CV12" s="780"/>
      <c r="CW12" s="780"/>
      <c r="CX12" s="780"/>
      <c r="CY12" s="780"/>
      <c r="CZ12" s="780"/>
      <c r="DA12" s="780"/>
      <c r="DB12" s="780"/>
      <c r="DC12" s="780"/>
      <c r="DD12" s="780"/>
      <c r="DE12" s="780"/>
      <c r="DF12" s="780"/>
      <c r="DG12" s="780"/>
      <c r="DH12" s="780"/>
      <c r="DI12" s="780"/>
      <c r="DJ12" s="780"/>
      <c r="DK12" s="780"/>
      <c r="DL12" s="780"/>
      <c r="DM12" s="780"/>
      <c r="DN12" s="780"/>
      <c r="DO12" s="780"/>
      <c r="DP12" s="780"/>
      <c r="DQ12" s="780"/>
      <c r="DR12" s="780"/>
      <c r="DS12" s="780"/>
      <c r="DT12" s="780"/>
      <c r="DU12" s="780"/>
      <c r="DV12" s="780"/>
      <c r="DW12" s="780"/>
      <c r="DX12" s="780"/>
      <c r="DY12" s="780"/>
      <c r="DZ12" s="780"/>
      <c r="EA12" s="780"/>
      <c r="EB12" s="780"/>
      <c r="EC12" s="780"/>
      <c r="ED12" s="780"/>
      <c r="EE12" s="780"/>
      <c r="EF12" s="780"/>
      <c r="EG12" s="780"/>
      <c r="EH12" s="780"/>
      <c r="EI12" s="780"/>
      <c r="EJ12" s="780"/>
      <c r="EK12" s="780"/>
      <c r="EL12" s="780"/>
      <c r="EM12" s="780"/>
      <c r="EN12" s="780"/>
      <c r="EO12" s="780"/>
      <c r="EP12" s="780"/>
      <c r="EQ12" s="780"/>
      <c r="ER12" s="780"/>
      <c r="ES12" s="780"/>
      <c r="ET12" s="780"/>
      <c r="EU12" s="780"/>
      <c r="EV12" s="780"/>
      <c r="EW12" s="780"/>
      <c r="EX12" s="780"/>
      <c r="EY12" s="780"/>
      <c r="EZ12" s="780"/>
      <c r="FA12" s="780"/>
      <c r="FB12" s="780"/>
      <c r="FC12" s="780"/>
      <c r="FD12" s="780"/>
      <c r="FE12" s="780"/>
      <c r="FF12" s="780"/>
      <c r="FG12" s="780"/>
      <c r="FH12" s="780"/>
      <c r="FI12" s="780"/>
      <c r="FJ12" s="780"/>
      <c r="FK12" s="780"/>
      <c r="FL12" s="780"/>
      <c r="FM12" s="780"/>
      <c r="FN12" s="780"/>
      <c r="FO12" s="780"/>
      <c r="FP12" s="780"/>
      <c r="FQ12" s="780"/>
      <c r="FR12" s="780"/>
      <c r="FS12" s="780"/>
      <c r="FT12" s="780"/>
      <c r="FU12" s="780"/>
      <c r="FV12" s="780"/>
      <c r="FW12" s="780"/>
      <c r="FX12" s="780"/>
      <c r="FY12" s="780"/>
      <c r="FZ12" s="780"/>
      <c r="GA12" s="780"/>
      <c r="GB12" s="780"/>
      <c r="GC12" s="780"/>
      <c r="GD12" s="780"/>
      <c r="GE12" s="780"/>
      <c r="GF12" s="780"/>
      <c r="GG12" s="780"/>
      <c r="GH12" s="780"/>
      <c r="GI12" s="780"/>
      <c r="GJ12" s="780"/>
      <c r="GK12" s="780"/>
      <c r="GL12" s="780"/>
      <c r="GM12" s="780"/>
      <c r="GN12" s="780"/>
      <c r="GO12" s="780"/>
      <c r="GP12" s="780"/>
      <c r="GQ12" s="780"/>
      <c r="GR12" s="780"/>
      <c r="GS12" s="780"/>
      <c r="GT12" s="780"/>
      <c r="GU12" s="780"/>
      <c r="GV12" s="780"/>
      <c r="GW12" s="780"/>
      <c r="GX12" s="780"/>
      <c r="GY12" s="780"/>
      <c r="GZ12" s="780"/>
      <c r="HA12" s="780"/>
      <c r="HB12" s="780"/>
      <c r="HC12" s="780"/>
      <c r="HD12" s="780"/>
      <c r="HE12" s="780"/>
      <c r="HF12" s="780"/>
      <c r="HG12" s="780"/>
      <c r="HH12" s="780"/>
      <c r="HI12" s="780"/>
      <c r="HJ12" s="780"/>
      <c r="HK12" s="780"/>
      <c r="HL12" s="780"/>
      <c r="HM12" s="780"/>
      <c r="HN12" s="780"/>
      <c r="HO12" s="780"/>
      <c r="HP12" s="780"/>
      <c r="HQ12" s="780"/>
      <c r="HR12" s="780"/>
      <c r="HS12" s="780"/>
      <c r="HT12" s="780"/>
      <c r="HU12" s="780"/>
      <c r="HV12" s="780"/>
      <c r="HW12" s="780"/>
      <c r="HX12" s="780"/>
      <c r="HY12" s="780"/>
      <c r="HZ12" s="780"/>
      <c r="IA12" s="780"/>
      <c r="IB12" s="780"/>
      <c r="IC12" s="780"/>
      <c r="ID12" s="780"/>
      <c r="IE12" s="780"/>
      <c r="IF12" s="780"/>
      <c r="IG12" s="780"/>
      <c r="IH12" s="780"/>
      <c r="II12" s="780"/>
      <c r="IJ12" s="780"/>
      <c r="IK12" s="780"/>
      <c r="IL12" s="780"/>
      <c r="IM12" s="780"/>
      <c r="IN12" s="780"/>
      <c r="IO12" s="780"/>
      <c r="IP12" s="780"/>
      <c r="IQ12" s="780"/>
      <c r="IR12" s="780"/>
      <c r="IS12" s="780"/>
      <c r="IT12" s="780"/>
      <c r="IU12" s="780"/>
      <c r="IV12" s="780"/>
    </row>
    <row r="13" spans="1:256">
      <c r="B13" s="787" t="s">
        <v>22</v>
      </c>
      <c r="C13" s="788"/>
      <c r="D13" s="788"/>
      <c r="E13" s="788"/>
      <c r="F13" s="788"/>
      <c r="G13" s="788"/>
      <c r="H13" s="788"/>
      <c r="I13" s="788"/>
      <c r="J13" s="788"/>
      <c r="K13" s="789"/>
      <c r="L13" s="790"/>
      <c r="M13" s="791"/>
      <c r="N13" s="789"/>
      <c r="O13" s="788"/>
      <c r="P13" s="788"/>
    </row>
    <row r="14" spans="1:256">
      <c r="B14" s="792" t="s">
        <v>92</v>
      </c>
      <c r="C14" s="778"/>
      <c r="D14" s="778"/>
      <c r="E14" s="778"/>
      <c r="F14" s="778"/>
      <c r="G14" s="778"/>
      <c r="I14" s="778"/>
      <c r="J14" s="778"/>
      <c r="K14" s="793"/>
      <c r="L14" s="794"/>
      <c r="M14" s="795"/>
      <c r="N14" s="793"/>
      <c r="O14" s="778"/>
      <c r="P14" s="778"/>
    </row>
    <row r="15" spans="1:256">
      <c r="A15" s="778"/>
      <c r="B15" s="796" t="str">
        <v>צמוד למדד</v>
      </c>
      <c r="K15" s="797"/>
      <c r="L15" s="798"/>
      <c r="M15" s="799"/>
      <c r="N15" s="797"/>
      <c r="S15" s="778"/>
      <c r="T15" s="778"/>
      <c r="U15" s="778"/>
      <c r="V15" s="778"/>
      <c r="W15" s="778"/>
      <c r="X15" s="778"/>
      <c r="Y15" s="778"/>
      <c r="Z15" s="778"/>
      <c r="AA15" s="778"/>
      <c r="AB15" s="778"/>
      <c r="AC15" s="778"/>
      <c r="AD15" s="778"/>
      <c r="AE15" s="778"/>
      <c r="AF15" s="778"/>
      <c r="AG15" s="778"/>
      <c r="AH15" s="778"/>
      <c r="AI15" s="778"/>
      <c r="AJ15" s="778"/>
      <c r="AK15" s="778"/>
      <c r="AL15" s="778"/>
      <c r="AM15" s="778"/>
      <c r="AN15" s="778"/>
      <c r="AO15" s="778"/>
      <c r="AP15" s="778"/>
      <c r="AQ15" s="778"/>
      <c r="AR15" s="778"/>
      <c r="AS15" s="778"/>
      <c r="AT15" s="778"/>
      <c r="AU15" s="778"/>
      <c r="AV15" s="778"/>
      <c r="AW15" s="778"/>
      <c r="AX15" s="778"/>
      <c r="AY15" s="778"/>
      <c r="AZ15" s="778"/>
      <c r="BA15" s="778"/>
      <c r="BB15" s="778"/>
      <c r="BC15" s="778"/>
      <c r="BD15" s="778"/>
      <c r="BE15" s="778"/>
      <c r="BF15" s="778"/>
      <c r="BG15" s="778"/>
      <c r="BH15" s="778"/>
      <c r="BI15" s="778"/>
      <c r="BJ15" s="778"/>
      <c r="BK15" s="778"/>
      <c r="BL15" s="778"/>
      <c r="BM15" s="778"/>
      <c r="BN15" s="778"/>
      <c r="BO15" s="778"/>
      <c r="BP15" s="778"/>
      <c r="BQ15" s="778"/>
      <c r="BR15" s="778"/>
      <c r="BS15" s="778"/>
      <c r="BT15" s="778"/>
      <c r="BU15" s="778"/>
      <c r="BV15" s="778"/>
      <c r="BW15" s="778"/>
      <c r="BX15" s="778"/>
      <c r="BY15" s="778"/>
      <c r="BZ15" s="778"/>
      <c r="CA15" s="778"/>
      <c r="CB15" s="778"/>
      <c r="CC15" s="778"/>
      <c r="CD15" s="778"/>
      <c r="CE15" s="778"/>
      <c r="CF15" s="778"/>
      <c r="CG15" s="778"/>
      <c r="CH15" s="778"/>
      <c r="CI15" s="778"/>
      <c r="CJ15" s="778"/>
      <c r="CK15" s="778"/>
      <c r="CL15" s="778"/>
      <c r="CM15" s="778"/>
      <c r="CN15" s="778"/>
      <c r="CO15" s="778"/>
      <c r="CP15" s="778"/>
      <c r="CQ15" s="778"/>
      <c r="CR15" s="778"/>
      <c r="CS15" s="778"/>
      <c r="CT15" s="778"/>
      <c r="CU15" s="778"/>
      <c r="CV15" s="778"/>
      <c r="CW15" s="778"/>
      <c r="CX15" s="778"/>
      <c r="CY15" s="778"/>
      <c r="CZ15" s="778"/>
      <c r="DA15" s="778"/>
      <c r="DB15" s="778"/>
      <c r="DC15" s="778"/>
      <c r="DD15" s="778"/>
      <c r="DE15" s="778"/>
      <c r="DF15" s="778"/>
      <c r="DG15" s="778"/>
      <c r="DH15" s="778"/>
      <c r="DI15" s="778"/>
      <c r="DJ15" s="778"/>
      <c r="DK15" s="778"/>
      <c r="DL15" s="778"/>
      <c r="DM15" s="778"/>
      <c r="DN15" s="778"/>
      <c r="DO15" s="778"/>
      <c r="DP15" s="778"/>
      <c r="DQ15" s="778"/>
      <c r="DR15" s="778"/>
      <c r="DS15" s="778"/>
      <c r="DT15" s="778"/>
      <c r="DU15" s="778"/>
      <c r="DV15" s="778"/>
      <c r="DW15" s="778"/>
      <c r="DX15" s="778"/>
      <c r="DY15" s="778"/>
      <c r="DZ15" s="778"/>
      <c r="EA15" s="778"/>
      <c r="EB15" s="778"/>
      <c r="EC15" s="778"/>
      <c r="ED15" s="778"/>
      <c r="EE15" s="778"/>
      <c r="EF15" s="778"/>
      <c r="EG15" s="778"/>
      <c r="EH15" s="778"/>
      <c r="EI15" s="778"/>
      <c r="EJ15" s="778"/>
      <c r="EK15" s="778"/>
      <c r="EL15" s="778"/>
      <c r="EM15" s="778"/>
      <c r="EN15" s="778"/>
      <c r="EO15" s="778"/>
      <c r="EP15" s="778"/>
      <c r="EQ15" s="778"/>
      <c r="ER15" s="778"/>
      <c r="ES15" s="778"/>
      <c r="ET15" s="778"/>
      <c r="EU15" s="778"/>
      <c r="EV15" s="778"/>
      <c r="EW15" s="778"/>
      <c r="EX15" s="778"/>
      <c r="EY15" s="778"/>
      <c r="EZ15" s="778"/>
      <c r="FA15" s="778"/>
      <c r="FB15" s="778"/>
      <c r="FC15" s="778"/>
      <c r="FD15" s="778"/>
      <c r="FE15" s="778"/>
      <c r="FF15" s="778"/>
      <c r="FG15" s="778"/>
      <c r="FH15" s="778"/>
      <c r="FI15" s="778"/>
      <c r="FJ15" s="778"/>
      <c r="FK15" s="778"/>
      <c r="FL15" s="778"/>
      <c r="FM15" s="778"/>
      <c r="FN15" s="778"/>
      <c r="FO15" s="778"/>
      <c r="FP15" s="778"/>
      <c r="FQ15" s="778"/>
      <c r="FR15" s="778"/>
      <c r="FS15" s="778"/>
      <c r="FT15" s="778"/>
      <c r="FU15" s="778"/>
      <c r="FV15" s="778"/>
      <c r="FW15" s="778"/>
      <c r="FX15" s="778"/>
      <c r="FY15" s="778"/>
      <c r="FZ15" s="778"/>
      <c r="GA15" s="778"/>
      <c r="GB15" s="778"/>
      <c r="GC15" s="778"/>
      <c r="GD15" s="778"/>
      <c r="GE15" s="778"/>
      <c r="GF15" s="778"/>
      <c r="GG15" s="778"/>
      <c r="GH15" s="778"/>
      <c r="GI15" s="778"/>
      <c r="GJ15" s="778"/>
      <c r="GK15" s="778"/>
      <c r="GL15" s="778"/>
      <c r="GM15" s="778"/>
      <c r="GN15" s="778"/>
      <c r="GO15" s="778"/>
      <c r="GP15" s="778"/>
      <c r="GQ15" s="778"/>
      <c r="GR15" s="778"/>
      <c r="GS15" s="778"/>
      <c r="GT15" s="778"/>
      <c r="GU15" s="778"/>
      <c r="GV15" s="778"/>
      <c r="GW15" s="778"/>
      <c r="GX15" s="778"/>
      <c r="GY15" s="778"/>
      <c r="GZ15" s="778"/>
      <c r="HA15" s="778"/>
      <c r="HB15" s="778"/>
      <c r="HC15" s="778"/>
      <c r="HD15" s="778"/>
      <c r="HE15" s="778"/>
      <c r="HF15" s="778"/>
      <c r="HG15" s="778"/>
      <c r="HH15" s="778"/>
      <c r="HI15" s="778"/>
      <c r="HJ15" s="778"/>
      <c r="HK15" s="778"/>
      <c r="HL15" s="778"/>
      <c r="HM15" s="778"/>
      <c r="HN15" s="778"/>
      <c r="HO15" s="778"/>
      <c r="HP15" s="778"/>
      <c r="HQ15" s="778"/>
      <c r="HR15" s="778"/>
      <c r="HS15" s="778"/>
      <c r="HT15" s="778"/>
      <c r="HU15" s="778"/>
      <c r="HV15" s="778"/>
      <c r="HW15" s="778"/>
      <c r="HX15" s="778"/>
      <c r="HY15" s="778"/>
      <c r="HZ15" s="778"/>
      <c r="IA15" s="778"/>
      <c r="IB15" s="778"/>
      <c r="IC15" s="778"/>
      <c r="ID15" s="778"/>
      <c r="IE15" s="778"/>
      <c r="IF15" s="778"/>
      <c r="IG15" s="778"/>
      <c r="IH15" s="778"/>
      <c r="II15" s="778"/>
      <c r="IJ15" s="778"/>
      <c r="IK15" s="778"/>
      <c r="IL15" s="778"/>
      <c r="IM15" s="778"/>
      <c r="IN15" s="778"/>
      <c r="IO15" s="778"/>
      <c r="IP15" s="778"/>
      <c r="IQ15" s="778"/>
      <c r="IR15" s="778"/>
      <c r="IS15" s="778"/>
      <c r="IT15" s="778"/>
      <c r="IU15" s="778"/>
      <c r="IV15" s="778"/>
    </row>
    <row r="16" spans="1:256">
      <c r="B16" s="800" t="str">
        <v>פקדון בלמש %5.6  26.11.2016</v>
      </c>
      <c r="C16" s="801">
        <v>3249</v>
      </c>
      <c r="D16" s="801" t="s">
        <v>118</v>
      </c>
      <c r="E16" s="801" t="s">
        <v>56</v>
      </c>
      <c r="F16" s="801" t="s">
        <v>57</v>
      </c>
      <c r="G16" s="801" t="s">
        <v>96</v>
      </c>
      <c r="H16" s="802">
        <v>0.056</v>
      </c>
      <c r="I16" s="801">
        <v>10</v>
      </c>
      <c r="J16" s="803">
        <v>37221</v>
      </c>
      <c r="K16" s="797">
        <v>1.59</v>
      </c>
      <c r="L16" s="798">
        <v>0.0033</v>
      </c>
      <c r="M16" s="799">
        <v>7798800</v>
      </c>
      <c r="N16" s="797">
        <v>148.35</v>
      </c>
      <c r="O16" s="799">
        <v>11569.52</v>
      </c>
      <c r="P16" s="798">
        <v>0.0002</v>
      </c>
    </row>
    <row r="17" spans="1:256">
      <c r="B17" s="800" t="str">
        <v>פקדון בלמש %6.10 2/2016</v>
      </c>
      <c r="C17" s="801">
        <v>3223</v>
      </c>
      <c r="D17" s="801" t="s">
        <v>118</v>
      </c>
      <c r="E17" s="801" t="s">
        <v>56</v>
      </c>
      <c r="F17" s="801" t="s">
        <v>57</v>
      </c>
      <c r="G17" s="801" t="s">
        <v>96</v>
      </c>
      <c r="H17" s="802">
        <v>0.061</v>
      </c>
      <c r="I17" s="801">
        <v>10</v>
      </c>
      <c r="J17" s="803">
        <v>36943</v>
      </c>
      <c r="K17" s="797">
        <v>1.39</v>
      </c>
      <c r="L17" s="798">
        <v>0.003</v>
      </c>
      <c r="M17" s="799">
        <v>6238785.73</v>
      </c>
      <c r="N17" s="797">
        <v>149.57</v>
      </c>
      <c r="O17" s="799">
        <v>9331.35</v>
      </c>
      <c r="P17" s="798">
        <v>0.0002</v>
      </c>
    </row>
    <row r="18" spans="1:256">
      <c r="B18" s="800" t="str">
        <v>פקדון בלמש %6.45  10/2015</v>
      </c>
      <c r="C18" s="801">
        <v>3198</v>
      </c>
      <c r="D18" s="801" t="s">
        <v>118</v>
      </c>
      <c r="E18" s="801" t="s">
        <v>56</v>
      </c>
      <c r="F18" s="801" t="s">
        <v>57</v>
      </c>
      <c r="G18" s="801" t="s">
        <v>96</v>
      </c>
      <c r="H18" s="802">
        <v>0.0645</v>
      </c>
      <c r="I18" s="801">
        <v>10</v>
      </c>
      <c r="J18" s="803">
        <v>36803</v>
      </c>
      <c r="K18" s="797">
        <v>1.01</v>
      </c>
      <c r="L18" s="798">
        <v>0.0028</v>
      </c>
      <c r="M18" s="799">
        <v>4106573.32</v>
      </c>
      <c r="N18" s="797">
        <v>149.7</v>
      </c>
      <c r="O18" s="799">
        <v>6147.54</v>
      </c>
      <c r="P18" s="798">
        <v>0.0001</v>
      </c>
    </row>
    <row r="19" spans="1:256">
      <c r="B19" s="800" t="str">
        <v>פקדון בלמש 6.1% 04.09.2016</v>
      </c>
      <c r="C19" s="801">
        <v>3282</v>
      </c>
      <c r="D19" s="801" t="s">
        <v>118</v>
      </c>
      <c r="E19" s="801" t="s">
        <v>56</v>
      </c>
      <c r="F19" s="801" t="s">
        <v>57</v>
      </c>
      <c r="G19" s="801" t="s">
        <v>96</v>
      </c>
      <c r="H19" s="802">
        <v>0.061</v>
      </c>
      <c r="I19" s="801">
        <v>10</v>
      </c>
      <c r="J19" s="803">
        <v>37503</v>
      </c>
      <c r="K19" s="797">
        <v>2.78</v>
      </c>
      <c r="L19" s="798">
        <v>0.0033</v>
      </c>
      <c r="M19" s="799">
        <v>29245500</v>
      </c>
      <c r="N19" s="797">
        <v>144.01</v>
      </c>
      <c r="O19" s="799">
        <v>42116.44</v>
      </c>
      <c r="P19" s="798">
        <v>0.0009</v>
      </c>
    </row>
    <row r="20" spans="1:256">
      <c r="B20" s="800" t="str">
        <v>פקדון טפחות %6.30  10/2015 3207</v>
      </c>
      <c r="C20" s="801">
        <v>32070</v>
      </c>
      <c r="D20" s="801" t="s">
        <v>107</v>
      </c>
      <c r="E20" s="801" t="s">
        <v>56</v>
      </c>
      <c r="F20" s="801" t="s">
        <v>57</v>
      </c>
      <c r="G20" s="801" t="s">
        <v>96</v>
      </c>
      <c r="H20" s="802">
        <v>0.063</v>
      </c>
      <c r="I20" s="801">
        <v>20</v>
      </c>
      <c r="J20" s="803">
        <v>41570</v>
      </c>
      <c r="K20" s="797">
        <v>1.06</v>
      </c>
      <c r="L20" s="798">
        <v>0.0027</v>
      </c>
      <c r="M20" s="799">
        <v>3141970.54</v>
      </c>
      <c r="N20" s="797">
        <v>150.14</v>
      </c>
      <c r="O20" s="799">
        <v>4717.35</v>
      </c>
      <c r="P20" s="798">
        <v>0.0001</v>
      </c>
    </row>
    <row r="21" spans="1:256">
      <c r="B21" s="800" t="str">
        <v>פקדון טפחות 5.76% 13.03.2018</v>
      </c>
      <c r="C21" s="801">
        <v>3306</v>
      </c>
      <c r="D21" s="801" t="s">
        <v>107</v>
      </c>
      <c r="E21" s="801" t="s">
        <v>56</v>
      </c>
      <c r="F21" s="801" t="s">
        <v>57</v>
      </c>
      <c r="G21" s="801" t="s">
        <v>96</v>
      </c>
      <c r="H21" s="802">
        <v>0.0576</v>
      </c>
      <c r="I21" s="801">
        <v>20</v>
      </c>
      <c r="J21" s="803">
        <v>37693</v>
      </c>
      <c r="K21" s="797">
        <v>4</v>
      </c>
      <c r="L21" s="798">
        <v>0.0078</v>
      </c>
      <c r="M21" s="799">
        <v>48742500</v>
      </c>
      <c r="N21" s="797">
        <v>153.23</v>
      </c>
      <c r="O21" s="799">
        <v>74688.13</v>
      </c>
      <c r="P21" s="798">
        <v>0.0016</v>
      </c>
    </row>
    <row r="22" spans="1:256">
      <c r="B22" s="800" t="str">
        <v>פקדון טפחות 6.22% 09.01.2018</v>
      </c>
      <c r="C22" s="801">
        <v>3296</v>
      </c>
      <c r="D22" s="801" t="s">
        <v>107</v>
      </c>
      <c r="E22" s="801" t="s">
        <v>56</v>
      </c>
      <c r="F22" s="801" t="s">
        <v>57</v>
      </c>
      <c r="G22" s="801" t="s">
        <v>96</v>
      </c>
      <c r="H22" s="802">
        <v>0.0622</v>
      </c>
      <c r="I22" s="801">
        <v>20</v>
      </c>
      <c r="J22" s="803">
        <v>37630</v>
      </c>
      <c r="K22" s="797">
        <v>3.8</v>
      </c>
      <c r="L22" s="798">
        <v>0.0068</v>
      </c>
      <c r="M22" s="799">
        <v>31195200</v>
      </c>
      <c r="N22" s="797">
        <v>156.64</v>
      </c>
      <c r="O22" s="799">
        <v>48864.16</v>
      </c>
      <c r="P22" s="798">
        <v>0.001</v>
      </c>
    </row>
    <row r="23" spans="1:256">
      <c r="B23" s="800" t="str">
        <v>פקדון לאומי %5.95 6/2015</v>
      </c>
      <c r="C23" s="801">
        <v>3171</v>
      </c>
      <c r="D23" s="801" t="s">
        <v>118</v>
      </c>
      <c r="E23" s="801" t="s">
        <v>56</v>
      </c>
      <c r="F23" s="801" t="s">
        <v>57</v>
      </c>
      <c r="G23" s="801" t="s">
        <v>96</v>
      </c>
      <c r="H23" s="802">
        <v>0.0595</v>
      </c>
      <c r="I23" s="801">
        <v>10</v>
      </c>
      <c r="J23" s="803">
        <v>36699</v>
      </c>
      <c r="K23" s="797">
        <v>1.23</v>
      </c>
      <c r="L23" s="798">
        <v>0.0036</v>
      </c>
      <c r="M23" s="799">
        <v>8509874.55</v>
      </c>
      <c r="N23" s="797">
        <v>143.98</v>
      </c>
      <c r="O23" s="799">
        <v>12252.52</v>
      </c>
      <c r="P23" s="798">
        <v>0.0003</v>
      </c>
    </row>
    <row r="24" spans="1:256">
      <c r="B24" s="800" t="str">
        <v>פקדון לאומי %6.20 8/2015</v>
      </c>
      <c r="C24" s="801">
        <v>3175</v>
      </c>
      <c r="D24" s="801" t="s">
        <v>118</v>
      </c>
      <c r="E24" s="801" t="s">
        <v>56</v>
      </c>
      <c r="F24" s="801" t="s">
        <v>57</v>
      </c>
      <c r="G24" s="801" t="s">
        <v>96</v>
      </c>
      <c r="H24" s="802">
        <v>0.062</v>
      </c>
      <c r="I24" s="801">
        <v>10</v>
      </c>
      <c r="J24" s="803">
        <v>36739</v>
      </c>
      <c r="K24" s="797">
        <v>1.34</v>
      </c>
      <c r="L24" s="798">
        <v>0.0038</v>
      </c>
      <c r="M24" s="799">
        <v>4298457.78</v>
      </c>
      <c r="N24" s="797">
        <v>143.98</v>
      </c>
      <c r="O24" s="799">
        <v>6188.92</v>
      </c>
      <c r="P24" s="798">
        <v>0.0001</v>
      </c>
    </row>
    <row r="25" spans="1:256">
      <c r="B25" s="800" t="str">
        <v>פקדון לאומי %6.35  10/2015</v>
      </c>
      <c r="C25" s="801">
        <v>3197</v>
      </c>
      <c r="D25" s="801" t="s">
        <v>118</v>
      </c>
      <c r="E25" s="801" t="s">
        <v>56</v>
      </c>
      <c r="F25" s="801" t="s">
        <v>57</v>
      </c>
      <c r="G25" s="801" t="s">
        <v>96</v>
      </c>
      <c r="H25" s="802">
        <v>0.0635</v>
      </c>
      <c r="I25" s="801">
        <v>10</v>
      </c>
      <c r="J25" s="803">
        <v>36803</v>
      </c>
      <c r="K25" s="797">
        <v>1.01</v>
      </c>
      <c r="L25" s="798">
        <v>0.0029</v>
      </c>
      <c r="M25" s="799">
        <v>4406660.57</v>
      </c>
      <c r="N25" s="797">
        <v>149.42</v>
      </c>
      <c r="O25" s="799">
        <v>6584.43</v>
      </c>
      <c r="P25" s="798">
        <v>0.0001</v>
      </c>
    </row>
    <row r="26" spans="1:256">
      <c r="B26" s="800" t="str">
        <v>פקדון משכן %6.13  2/2016</v>
      </c>
      <c r="C26" s="801">
        <v>3225</v>
      </c>
      <c r="D26" s="801" t="s">
        <v>111</v>
      </c>
      <c r="E26" s="801" t="s">
        <v>56</v>
      </c>
      <c r="F26" s="801" t="s">
        <v>57</v>
      </c>
      <c r="G26" s="801" t="s">
        <v>96</v>
      </c>
      <c r="H26" s="802">
        <v>0.0613</v>
      </c>
      <c r="I26" s="801">
        <v>12</v>
      </c>
      <c r="J26" s="803">
        <v>36947</v>
      </c>
      <c r="K26" s="797">
        <v>1.4</v>
      </c>
      <c r="L26" s="798">
        <v>0.0029</v>
      </c>
      <c r="M26" s="799">
        <v>6245559.15</v>
      </c>
      <c r="N26" s="797">
        <v>149.66</v>
      </c>
      <c r="O26" s="799">
        <v>9347.1</v>
      </c>
      <c r="P26" s="798">
        <v>0.0002</v>
      </c>
    </row>
    <row r="27" spans="1:256">
      <c r="B27" s="800" t="str">
        <v>פקדון משכן %6.45 10/2015</v>
      </c>
      <c r="C27" s="801">
        <v>3200</v>
      </c>
      <c r="D27" s="801" t="s">
        <v>111</v>
      </c>
      <c r="E27" s="801" t="s">
        <v>56</v>
      </c>
      <c r="F27" s="801" t="s">
        <v>57</v>
      </c>
      <c r="G27" s="801" t="s">
        <v>96</v>
      </c>
      <c r="H27" s="802">
        <v>0.0645</v>
      </c>
      <c r="I27" s="801">
        <v>12</v>
      </c>
      <c r="J27" s="803">
        <v>36803</v>
      </c>
      <c r="K27" s="797">
        <v>1.01</v>
      </c>
      <c r="L27" s="798">
        <v>0.0028</v>
      </c>
      <c r="M27" s="799">
        <v>4106573.32</v>
      </c>
      <c r="N27" s="797">
        <v>149.7</v>
      </c>
      <c r="O27" s="799">
        <v>6147.54</v>
      </c>
      <c r="P27" s="798">
        <v>0.0001</v>
      </c>
    </row>
    <row r="28" spans="1:256">
      <c r="B28" s="800" t="str">
        <v>פקדון משכן 5.25% 30.7.2018</v>
      </c>
      <c r="C28" s="801">
        <v>3327</v>
      </c>
      <c r="D28" s="801" t="s">
        <v>111</v>
      </c>
      <c r="E28" s="801" t="s">
        <v>56</v>
      </c>
      <c r="F28" s="801" t="s">
        <v>57</v>
      </c>
      <c r="G28" s="801" t="s">
        <v>96</v>
      </c>
      <c r="H28" s="802">
        <v>0.0525</v>
      </c>
      <c r="I28" s="801">
        <v>12</v>
      </c>
      <c r="J28" s="803">
        <v>37832</v>
      </c>
      <c r="K28" s="797">
        <v>4.41</v>
      </c>
      <c r="L28" s="798">
        <v>0.0097</v>
      </c>
      <c r="M28" s="799">
        <v>14622750</v>
      </c>
      <c r="N28" s="797">
        <v>149.51</v>
      </c>
      <c r="O28" s="799">
        <v>21862.47</v>
      </c>
      <c r="P28" s="798">
        <v>0.0005</v>
      </c>
    </row>
    <row r="29" spans="1:256">
      <c r="B29" s="800" t="str">
        <v>פקדון משכן 5.7% 19.03.2018</v>
      </c>
      <c r="C29" s="801">
        <v>3310</v>
      </c>
      <c r="D29" s="801" t="s">
        <v>111</v>
      </c>
      <c r="E29" s="801" t="s">
        <v>56</v>
      </c>
      <c r="F29" s="801" t="s">
        <v>57</v>
      </c>
      <c r="G29" s="801" t="s">
        <v>96</v>
      </c>
      <c r="H29" s="802">
        <v>0.057</v>
      </c>
      <c r="I29" s="801">
        <v>12</v>
      </c>
      <c r="J29" s="803">
        <v>37699</v>
      </c>
      <c r="K29" s="797">
        <v>4.01</v>
      </c>
      <c r="L29" s="798">
        <v>0.0078</v>
      </c>
      <c r="M29" s="799">
        <v>19497000</v>
      </c>
      <c r="N29" s="797">
        <v>152.21</v>
      </c>
      <c r="O29" s="799">
        <v>29676.38</v>
      </c>
      <c r="P29" s="798">
        <v>0.0006</v>
      </c>
    </row>
    <row r="30" spans="1:256">
      <c r="B30" s="800" t="str">
        <v>פקדון משכן 5.7% 2017במקום 3260</v>
      </c>
      <c r="C30" s="801">
        <v>3350</v>
      </c>
      <c r="D30" s="801" t="s">
        <v>111</v>
      </c>
      <c r="E30" s="801" t="s">
        <v>56</v>
      </c>
      <c r="F30" s="801" t="s">
        <v>57</v>
      </c>
      <c r="G30" s="801" t="s">
        <v>96</v>
      </c>
      <c r="H30" s="802">
        <v>0.057</v>
      </c>
      <c r="I30" s="801">
        <v>12</v>
      </c>
      <c r="J30" s="803">
        <v>37438</v>
      </c>
      <c r="K30" s="797">
        <v>2.25</v>
      </c>
      <c r="L30" s="798">
        <v>0.0037</v>
      </c>
      <c r="M30" s="799">
        <v>22779044.16</v>
      </c>
      <c r="N30" s="797">
        <v>141.91</v>
      </c>
      <c r="O30" s="799">
        <v>32325.74</v>
      </c>
      <c r="P30" s="798">
        <v>0.0007</v>
      </c>
    </row>
    <row r="31" spans="1:256">
      <c r="B31" s="800" t="str">
        <v>פקדן בנהפ 5.35%  25.05.2021</v>
      </c>
      <c r="C31" s="801">
        <v>3440</v>
      </c>
      <c r="D31" s="801" t="s">
        <v>111</v>
      </c>
      <c r="E31" s="801" t="s">
        <v>56</v>
      </c>
      <c r="F31" s="801" t="s">
        <v>57</v>
      </c>
      <c r="G31" s="801" t="s">
        <v>96</v>
      </c>
      <c r="H31" s="802">
        <v>0.0535</v>
      </c>
      <c r="I31" s="801">
        <v>12</v>
      </c>
      <c r="J31" s="803">
        <v>38132</v>
      </c>
      <c r="K31" s="797">
        <v>4.43</v>
      </c>
      <c r="L31" s="798">
        <v>0.0123</v>
      </c>
      <c r="M31" s="799">
        <v>29245500</v>
      </c>
      <c r="N31" s="797">
        <v>150.23</v>
      </c>
      <c r="O31" s="799">
        <v>43935.51</v>
      </c>
      <c r="P31" s="798">
        <v>0.0009</v>
      </c>
    </row>
    <row r="32" spans="1:256">
      <c r="B32" s="800" t="str">
        <v>שפיצר חצי בלמש %5.6 6/2024</v>
      </c>
      <c r="C32" s="801">
        <v>3123</v>
      </c>
      <c r="D32" s="801" t="s">
        <v>118</v>
      </c>
      <c r="E32" s="801" t="s">
        <v>56</v>
      </c>
      <c r="F32" s="801" t="s">
        <v>57</v>
      </c>
      <c r="G32" s="801" t="s">
        <v>96</v>
      </c>
      <c r="H32" s="802">
        <v>0.056</v>
      </c>
      <c r="I32" s="801">
        <v>10</v>
      </c>
      <c r="J32" s="803">
        <v>36326</v>
      </c>
      <c r="K32" s="797">
        <v>5.29</v>
      </c>
      <c r="L32" s="798">
        <v>0.0167</v>
      </c>
      <c r="M32" s="799">
        <v>18932893.22</v>
      </c>
      <c r="N32" s="797">
        <v>168.5</v>
      </c>
      <c r="O32" s="799">
        <v>31901.93</v>
      </c>
      <c r="P32" s="798">
        <v>0.0007</v>
      </c>
    </row>
    <row r="33" spans="1:256">
      <c r="B33" s="800" t="str">
        <v>שפיצר חצי לאומי %5.8 2/2014</v>
      </c>
      <c r="C33" s="801">
        <v>3117</v>
      </c>
      <c r="D33" s="801" t="s">
        <v>118</v>
      </c>
      <c r="E33" s="801" t="s">
        <v>56</v>
      </c>
      <c r="F33" s="801" t="s">
        <v>57</v>
      </c>
      <c r="G33" s="801" t="s">
        <v>96</v>
      </c>
      <c r="H33" s="802">
        <v>0.058</v>
      </c>
      <c r="I33" s="801">
        <v>10</v>
      </c>
      <c r="J33" s="803">
        <v>36200</v>
      </c>
      <c r="K33" s="797">
        <v>0.36</v>
      </c>
      <c r="L33" s="798">
        <v>0.0069</v>
      </c>
      <c r="M33" s="799">
        <v>1431352.07</v>
      </c>
      <c r="N33" s="797">
        <v>138.13</v>
      </c>
      <c r="O33" s="799">
        <v>1977.13</v>
      </c>
      <c r="P33" s="798">
        <v>0</v>
      </c>
    </row>
    <row r="34" spans="1:256">
      <c r="B34" s="800" t="str">
        <v>שפיצר מזרחי %6.20 2/2015</v>
      </c>
      <c r="C34" s="801">
        <v>3159</v>
      </c>
      <c r="D34" s="801" t="s">
        <v>107</v>
      </c>
      <c r="E34" s="801" t="s">
        <v>56</v>
      </c>
      <c r="F34" s="801" t="s">
        <v>57</v>
      </c>
      <c r="G34" s="801" t="s">
        <v>96</v>
      </c>
      <c r="H34" s="802">
        <v>0.062</v>
      </c>
      <c r="I34" s="801">
        <v>20</v>
      </c>
      <c r="J34" s="803">
        <v>36572</v>
      </c>
      <c r="K34" s="797">
        <v>0.76</v>
      </c>
      <c r="L34" s="798">
        <v>0.0052</v>
      </c>
      <c r="M34" s="799">
        <v>4938357.92</v>
      </c>
      <c r="N34" s="797">
        <v>140.19</v>
      </c>
      <c r="O34" s="799">
        <v>6923.08</v>
      </c>
      <c r="P34" s="798">
        <v>0.0001</v>
      </c>
    </row>
    <row r="35" spans="1:256">
      <c r="B35" s="800" t="str">
        <v>שפיצר משכן שנה  5.9%  22.7.017</v>
      </c>
      <c r="C35" s="801">
        <v>3274</v>
      </c>
      <c r="D35" s="801" t="s">
        <v>111</v>
      </c>
      <c r="E35" s="801" t="s">
        <v>56</v>
      </c>
      <c r="F35" s="801" t="s">
        <v>57</v>
      </c>
      <c r="G35" s="801" t="s">
        <v>96</v>
      </c>
      <c r="H35" s="802">
        <v>0.059</v>
      </c>
      <c r="I35" s="801">
        <v>12</v>
      </c>
      <c r="J35" s="803">
        <v>37459</v>
      </c>
      <c r="K35" s="797">
        <v>2.31</v>
      </c>
      <c r="L35" s="798">
        <v>0.0035</v>
      </c>
      <c r="M35" s="799">
        <v>4155931.83</v>
      </c>
      <c r="N35" s="797">
        <v>140.73</v>
      </c>
      <c r="O35" s="799">
        <v>5848.64</v>
      </c>
      <c r="P35" s="798">
        <v>0.0001</v>
      </c>
    </row>
    <row r="36" spans="1:256">
      <c r="B36" s="800" t="str">
        <v>שפיצר משכן שנה 5.9% 06.08.017</v>
      </c>
      <c r="C36" s="801">
        <v>3276</v>
      </c>
      <c r="D36" s="801" t="s">
        <v>111</v>
      </c>
      <c r="E36" s="801" t="s">
        <v>56</v>
      </c>
      <c r="F36" s="801" t="s">
        <v>57</v>
      </c>
      <c r="G36" s="801" t="s">
        <v>96</v>
      </c>
      <c r="H36" s="802">
        <v>0.059</v>
      </c>
      <c r="I36" s="801">
        <v>12</v>
      </c>
      <c r="J36" s="803">
        <v>37474</v>
      </c>
      <c r="K36" s="797">
        <v>2.35</v>
      </c>
      <c r="L36" s="798">
        <v>0.0044</v>
      </c>
      <c r="M36" s="799">
        <v>3463276.51</v>
      </c>
      <c r="N36" s="797">
        <v>140.42</v>
      </c>
      <c r="O36" s="799">
        <v>4863.13</v>
      </c>
      <c r="P36" s="798">
        <v>0.0001</v>
      </c>
    </row>
    <row r="37" spans="1:256">
      <c r="B37" s="800" t="str">
        <v>שפיצר רבע  מזרחי %5.85  7/2014</v>
      </c>
      <c r="C37" s="801">
        <v>3136</v>
      </c>
      <c r="D37" s="801" t="s">
        <v>107</v>
      </c>
      <c r="E37" s="801" t="s">
        <v>56</v>
      </c>
      <c r="F37" s="801" t="s">
        <v>57</v>
      </c>
      <c r="G37" s="801" t="s">
        <v>96</v>
      </c>
      <c r="H37" s="802">
        <v>0.0585</v>
      </c>
      <c r="I37" s="801">
        <v>20</v>
      </c>
      <c r="J37" s="803">
        <v>36369</v>
      </c>
      <c r="K37" s="797">
        <v>0.45</v>
      </c>
      <c r="L37" s="798">
        <v>0.0057</v>
      </c>
      <c r="M37" s="799">
        <v>2837511.43</v>
      </c>
      <c r="N37" s="797">
        <v>139.68</v>
      </c>
      <c r="O37" s="799">
        <v>3963.44</v>
      </c>
      <c r="P37" s="798">
        <v>0.0001</v>
      </c>
    </row>
    <row r="38" spans="1:256">
      <c r="B38" s="800" t="str">
        <v>שפיצר רבע אדני %6.1  10/2014</v>
      </c>
      <c r="C38" s="801">
        <v>3148</v>
      </c>
      <c r="D38" s="801" t="s">
        <v>107</v>
      </c>
      <c r="E38" s="801" t="s">
        <v>56</v>
      </c>
      <c r="F38" s="801" t="s">
        <v>57</v>
      </c>
      <c r="G38" s="801" t="s">
        <v>96</v>
      </c>
      <c r="H38" s="802">
        <v>0.061</v>
      </c>
      <c r="I38" s="801">
        <v>20</v>
      </c>
      <c r="J38" s="803">
        <v>36461</v>
      </c>
      <c r="K38" s="797">
        <v>0.57</v>
      </c>
      <c r="L38" s="798">
        <v>0.0113</v>
      </c>
      <c r="M38" s="799">
        <v>412771.14</v>
      </c>
      <c r="N38" s="797">
        <v>139.18</v>
      </c>
      <c r="O38" s="799">
        <v>574.49</v>
      </c>
      <c r="P38" s="798">
        <v>0</v>
      </c>
    </row>
    <row r="39" spans="1:256">
      <c r="B39" s="800" t="str">
        <v>שפיצר רבע אדנים %6.05 6/2016</v>
      </c>
      <c r="C39" s="801">
        <v>3126</v>
      </c>
      <c r="D39" s="801" t="s">
        <v>107</v>
      </c>
      <c r="E39" s="801" t="s">
        <v>56</v>
      </c>
      <c r="F39" s="801" t="s">
        <v>57</v>
      </c>
      <c r="G39" s="801" t="s">
        <v>96</v>
      </c>
      <c r="H39" s="802">
        <v>0.0605</v>
      </c>
      <c r="I39" s="801">
        <v>20</v>
      </c>
      <c r="J39" s="803">
        <v>36335</v>
      </c>
      <c r="K39" s="797">
        <v>1.48</v>
      </c>
      <c r="L39" s="798">
        <v>0.0029</v>
      </c>
      <c r="M39" s="799">
        <v>2203698.02</v>
      </c>
      <c r="N39" s="797">
        <v>147.43</v>
      </c>
      <c r="O39" s="799">
        <v>3248.91</v>
      </c>
      <c r="P39" s="798">
        <v>0.0001</v>
      </c>
    </row>
    <row r="40" spans="1:256">
      <c r="B40" s="800" t="str">
        <v>שפיצר רבע בלמש %5.6 6/2018</v>
      </c>
      <c r="C40" s="801">
        <v>3114</v>
      </c>
      <c r="D40" s="801" t="s">
        <v>118</v>
      </c>
      <c r="E40" s="801" t="s">
        <v>56</v>
      </c>
      <c r="F40" s="801" t="s">
        <v>57</v>
      </c>
      <c r="G40" s="801" t="s">
        <v>96</v>
      </c>
      <c r="H40" s="802">
        <v>0.056</v>
      </c>
      <c r="I40" s="801">
        <v>10</v>
      </c>
      <c r="J40" s="803">
        <v>35957</v>
      </c>
      <c r="K40" s="797">
        <v>2.44</v>
      </c>
      <c r="L40" s="798">
        <v>0.0048</v>
      </c>
      <c r="M40" s="799">
        <v>4720521.53</v>
      </c>
      <c r="N40" s="797">
        <v>163.2</v>
      </c>
      <c r="O40" s="799">
        <v>7703.89</v>
      </c>
      <c r="P40" s="798">
        <v>0.0002</v>
      </c>
    </row>
    <row r="41" spans="1:256">
      <c r="B41" s="800" t="str">
        <v>שפיצר רבע בלמש %5.82  10/2014</v>
      </c>
      <c r="C41" s="801">
        <v>3145</v>
      </c>
      <c r="D41" s="801" t="s">
        <v>118</v>
      </c>
      <c r="E41" s="801" t="s">
        <v>56</v>
      </c>
      <c r="F41" s="801" t="s">
        <v>57</v>
      </c>
      <c r="G41" s="801" t="s">
        <v>96</v>
      </c>
      <c r="H41" s="802">
        <v>0.0582</v>
      </c>
      <c r="I41" s="801">
        <v>10</v>
      </c>
      <c r="J41" s="803">
        <v>36437</v>
      </c>
      <c r="K41" s="797">
        <v>0.51</v>
      </c>
      <c r="L41" s="798">
        <v>0.0055</v>
      </c>
      <c r="M41" s="799">
        <v>4686642.87</v>
      </c>
      <c r="N41" s="797">
        <v>139.56</v>
      </c>
      <c r="O41" s="799">
        <v>6540.68</v>
      </c>
      <c r="P41" s="798">
        <v>0.0001</v>
      </c>
    </row>
    <row r="42" spans="1:256">
      <c r="B42" s="800" t="str">
        <v>שפיצר רבע טפחות %5.75  7/2024</v>
      </c>
      <c r="C42" s="801">
        <v>3129</v>
      </c>
      <c r="D42" s="801" t="s">
        <v>107</v>
      </c>
      <c r="E42" s="801" t="s">
        <v>56</v>
      </c>
      <c r="F42" s="801" t="s">
        <v>57</v>
      </c>
      <c r="G42" s="801" t="s">
        <v>96</v>
      </c>
      <c r="H42" s="802">
        <v>0.0575</v>
      </c>
      <c r="I42" s="801">
        <v>20</v>
      </c>
      <c r="J42" s="803">
        <v>36347</v>
      </c>
      <c r="K42" s="797">
        <v>5.23</v>
      </c>
      <c r="L42" s="798">
        <v>0.0164</v>
      </c>
      <c r="M42" s="799">
        <v>14953632.18</v>
      </c>
      <c r="N42" s="797">
        <v>168.5</v>
      </c>
      <c r="O42" s="799">
        <v>25196.87</v>
      </c>
      <c r="P42" s="798">
        <v>0.0005</v>
      </c>
    </row>
    <row r="43" spans="1:256">
      <c r="B43" s="800" t="str">
        <v>שפיצר רבע טפחות %5.85 10/2014</v>
      </c>
      <c r="C43" s="801">
        <v>3144</v>
      </c>
      <c r="D43" s="801" t="s">
        <v>107</v>
      </c>
      <c r="E43" s="801" t="s">
        <v>56</v>
      </c>
      <c r="F43" s="801" t="s">
        <v>57</v>
      </c>
      <c r="G43" s="801" t="s">
        <v>96</v>
      </c>
      <c r="H43" s="802">
        <v>0.0585</v>
      </c>
      <c r="I43" s="801">
        <v>20</v>
      </c>
      <c r="J43" s="803">
        <v>36437</v>
      </c>
      <c r="K43" s="797">
        <v>0.51</v>
      </c>
      <c r="L43" s="798">
        <v>0.0055</v>
      </c>
      <c r="M43" s="799">
        <v>3179346.35</v>
      </c>
      <c r="N43" s="797">
        <v>139.59</v>
      </c>
      <c r="O43" s="799">
        <v>4438.05</v>
      </c>
      <c r="P43" s="798">
        <v>0.0001</v>
      </c>
    </row>
    <row r="44" spans="1:256">
      <c r="B44" s="800" t="s">
        <v>346</v>
      </c>
      <c r="C44" s="801">
        <v>3120</v>
      </c>
      <c r="D44" s="801" t="s">
        <v>107</v>
      </c>
      <c r="E44" s="801" t="s">
        <v>56</v>
      </c>
      <c r="F44" s="801" t="s">
        <v>57</v>
      </c>
      <c r="G44" s="801" t="s">
        <v>96</v>
      </c>
      <c r="H44" s="802">
        <v>0.0585</v>
      </c>
      <c r="I44" s="801">
        <v>20</v>
      </c>
      <c r="J44" s="803">
        <v>36216</v>
      </c>
      <c r="K44" s="797">
        <v>0.28</v>
      </c>
      <c r="L44" s="798">
        <v>0.0071</v>
      </c>
      <c r="M44" s="799">
        <v>959568.87</v>
      </c>
      <c r="N44" s="797">
        <v>137.9</v>
      </c>
      <c r="O44" s="799">
        <v>1323.25</v>
      </c>
      <c r="P44" s="798">
        <v>0</v>
      </c>
    </row>
    <row r="45" spans="1:256">
      <c r="B45" s="800" t="s">
        <v>346</v>
      </c>
      <c r="C45" s="801">
        <v>3119</v>
      </c>
      <c r="D45" s="801" t="s">
        <v>107</v>
      </c>
      <c r="E45" s="801" t="s">
        <v>56</v>
      </c>
      <c r="F45" s="801" t="s">
        <v>57</v>
      </c>
      <c r="G45" s="801" t="s">
        <v>96</v>
      </c>
      <c r="H45" s="802">
        <v>0.0585</v>
      </c>
      <c r="I45" s="801">
        <v>20</v>
      </c>
      <c r="J45" s="803">
        <v>36201</v>
      </c>
      <c r="K45" s="797">
        <v>0.24</v>
      </c>
      <c r="L45" s="798">
        <v>0.0072</v>
      </c>
      <c r="M45" s="799">
        <v>479784.31</v>
      </c>
      <c r="N45" s="797">
        <v>137.3</v>
      </c>
      <c r="O45" s="799">
        <v>658.74</v>
      </c>
      <c r="P45" s="798">
        <v>0</v>
      </c>
    </row>
    <row r="46" spans="1:256">
      <c r="B46" s="800" t="str">
        <v>שפיצר רבע לאומי %5.97  10/2014</v>
      </c>
      <c r="C46" s="801">
        <v>3149</v>
      </c>
      <c r="D46" s="801" t="s">
        <v>118</v>
      </c>
      <c r="E46" s="801" t="s">
        <v>56</v>
      </c>
      <c r="F46" s="801" t="s">
        <v>57</v>
      </c>
      <c r="G46" s="801" t="s">
        <v>96</v>
      </c>
      <c r="H46" s="802">
        <v>0.05975</v>
      </c>
      <c r="I46" s="801">
        <v>10</v>
      </c>
      <c r="J46" s="803">
        <v>36461</v>
      </c>
      <c r="K46" s="797">
        <v>0.58</v>
      </c>
      <c r="L46" s="798">
        <v>0.0048</v>
      </c>
      <c r="M46" s="799">
        <v>1368014.16</v>
      </c>
      <c r="N46" s="797">
        <v>139.06</v>
      </c>
      <c r="O46" s="799">
        <v>1902.36</v>
      </c>
      <c r="P46" s="798">
        <v>0</v>
      </c>
    </row>
    <row r="47" spans="1:256">
      <c r="B47" s="800" t="str">
        <v>שפיצר רבע מזרחי %5.80 7/2014</v>
      </c>
      <c r="C47" s="801">
        <v>3130</v>
      </c>
      <c r="D47" s="801" t="s">
        <v>107</v>
      </c>
      <c r="E47" s="801" t="s">
        <v>56</v>
      </c>
      <c r="F47" s="801" t="s">
        <v>57</v>
      </c>
      <c r="G47" s="801" t="s">
        <v>96</v>
      </c>
      <c r="H47" s="802">
        <v>0.058</v>
      </c>
      <c r="I47" s="801">
        <v>20</v>
      </c>
      <c r="J47" s="803">
        <v>36352</v>
      </c>
      <c r="K47" s="797">
        <v>0.4</v>
      </c>
      <c r="L47" s="798">
        <v>0.0058</v>
      </c>
      <c r="M47" s="799">
        <v>2357688.22</v>
      </c>
      <c r="N47" s="797">
        <v>140.07</v>
      </c>
      <c r="O47" s="799">
        <v>3302.41</v>
      </c>
      <c r="P47" s="798">
        <v>0.0001</v>
      </c>
    </row>
    <row r="48" spans="1:256">
      <c r="B48" s="800" t="str">
        <v>שפיצר רבע משכן  %5.82  10/2014</v>
      </c>
      <c r="C48" s="801">
        <v>3146</v>
      </c>
      <c r="D48" s="801" t="s">
        <v>111</v>
      </c>
      <c r="E48" s="801" t="s">
        <v>56</v>
      </c>
      <c r="F48" s="801" t="s">
        <v>57</v>
      </c>
      <c r="G48" s="801" t="s">
        <v>96</v>
      </c>
      <c r="H48" s="802">
        <v>0.0582</v>
      </c>
      <c r="I48" s="801">
        <v>12</v>
      </c>
      <c r="J48" s="803">
        <v>36441</v>
      </c>
      <c r="K48" s="797">
        <v>0.52</v>
      </c>
      <c r="L48" s="798">
        <v>0.0054</v>
      </c>
      <c r="M48" s="799">
        <v>2988118.91</v>
      </c>
      <c r="N48" s="797">
        <v>139.56</v>
      </c>
      <c r="O48" s="799">
        <v>4170.22</v>
      </c>
      <c r="P48" s="798">
        <v>0.0001</v>
      </c>
    </row>
    <row r="49" spans="1:256">
      <c r="B49" s="800" t="str">
        <v>שפיצר רבע משכן  %6.00  10/2014</v>
      </c>
      <c r="C49" s="801">
        <v>3147</v>
      </c>
      <c r="D49" s="801" t="s">
        <v>111</v>
      </c>
      <c r="E49" s="801" t="s">
        <v>56</v>
      </c>
      <c r="F49" s="801" t="s">
        <v>57</v>
      </c>
      <c r="G49" s="801" t="s">
        <v>96</v>
      </c>
      <c r="H49" s="802">
        <v>0.06</v>
      </c>
      <c r="I49" s="801">
        <v>12</v>
      </c>
      <c r="J49" s="803">
        <v>36461</v>
      </c>
      <c r="K49" s="797">
        <v>0.58</v>
      </c>
      <c r="L49" s="798">
        <v>0.0051</v>
      </c>
      <c r="M49" s="799">
        <v>5478274.48</v>
      </c>
      <c r="N49" s="797">
        <v>139.07</v>
      </c>
      <c r="O49" s="799">
        <v>7618.64</v>
      </c>
      <c r="P49" s="798">
        <v>0.0002</v>
      </c>
    </row>
    <row r="50" spans="1:256">
      <c r="B50" s="800" t="str">
        <v>שפיצר רבע משכן %6.1 12/2014</v>
      </c>
      <c r="C50" s="801">
        <v>3150</v>
      </c>
      <c r="D50" s="801" t="s">
        <v>111</v>
      </c>
      <c r="E50" s="801" t="s">
        <v>56</v>
      </c>
      <c r="F50" s="801" t="s">
        <v>57</v>
      </c>
      <c r="G50" s="801" t="s">
        <v>96</v>
      </c>
      <c r="H50" s="802">
        <v>0.061</v>
      </c>
      <c r="I50" s="801">
        <v>12</v>
      </c>
      <c r="J50" s="803">
        <v>36499</v>
      </c>
      <c r="K50" s="797">
        <v>0.68</v>
      </c>
      <c r="L50" s="798">
        <v>0.0054</v>
      </c>
      <c r="M50" s="799">
        <v>2500437</v>
      </c>
      <c r="N50" s="797">
        <v>138.16</v>
      </c>
      <c r="O50" s="799">
        <v>3454.6</v>
      </c>
      <c r="P50" s="798">
        <v>0.0001</v>
      </c>
    </row>
    <row r="51" spans="1:256">
      <c r="B51" s="800" t="str">
        <v>שפיצר שנת טפחות 5.88% 14.7.017</v>
      </c>
      <c r="C51" s="801">
        <v>3266</v>
      </c>
      <c r="D51" s="801" t="s">
        <v>107</v>
      </c>
      <c r="E51" s="801" t="s">
        <v>56</v>
      </c>
      <c r="F51" s="801" t="s">
        <v>57</v>
      </c>
      <c r="G51" s="801" t="s">
        <v>96</v>
      </c>
      <c r="H51" s="802">
        <v>0.0588</v>
      </c>
      <c r="I51" s="801">
        <v>20</v>
      </c>
      <c r="J51" s="803">
        <v>37451</v>
      </c>
      <c r="K51" s="797">
        <v>2.28</v>
      </c>
      <c r="L51" s="798">
        <v>0.0035</v>
      </c>
      <c r="M51" s="799">
        <v>4152388.37</v>
      </c>
      <c r="N51" s="797">
        <v>142.52</v>
      </c>
      <c r="O51" s="799">
        <v>5917.98</v>
      </c>
      <c r="P51" s="798">
        <v>0.0001</v>
      </c>
    </row>
    <row r="52" spans="1:256">
      <c r="B52" s="800" t="str">
        <v>שפיצר שנת טפחות 5.95% 8.7.2017</v>
      </c>
      <c r="C52" s="801">
        <v>3264</v>
      </c>
      <c r="D52" s="801" t="s">
        <v>107</v>
      </c>
      <c r="E52" s="801" t="s">
        <v>56</v>
      </c>
      <c r="F52" s="801" t="s">
        <v>57</v>
      </c>
      <c r="G52" s="801" t="s">
        <v>96</v>
      </c>
      <c r="H52" s="802">
        <v>0.0595</v>
      </c>
      <c r="I52" s="801">
        <v>20</v>
      </c>
      <c r="J52" s="803">
        <v>37445</v>
      </c>
      <c r="K52" s="797">
        <v>2.27</v>
      </c>
      <c r="L52" s="798">
        <v>0.0036</v>
      </c>
      <c r="M52" s="799">
        <v>3470658.2</v>
      </c>
      <c r="N52" s="797">
        <v>142.72</v>
      </c>
      <c r="O52" s="799">
        <v>4953.32</v>
      </c>
      <c r="P52" s="798">
        <v>0.0001</v>
      </c>
    </row>
    <row r="53" spans="1:256">
      <c r="B53" s="800" t="str">
        <v>שפיצר שנתי בלמש %6.2  6/2018</v>
      </c>
      <c r="C53" s="801">
        <v>3115</v>
      </c>
      <c r="D53" s="801" t="s">
        <v>118</v>
      </c>
      <c r="E53" s="801" t="s">
        <v>56</v>
      </c>
      <c r="F53" s="801" t="s">
        <v>57</v>
      </c>
      <c r="G53" s="801" t="s">
        <v>96</v>
      </c>
      <c r="H53" s="802">
        <v>0.062</v>
      </c>
      <c r="I53" s="801">
        <v>10</v>
      </c>
      <c r="J53" s="803">
        <v>35975</v>
      </c>
      <c r="K53" s="797">
        <v>2.74</v>
      </c>
      <c r="L53" s="798">
        <v>0.0055</v>
      </c>
      <c r="M53" s="799">
        <v>10856403.78</v>
      </c>
      <c r="N53" s="797">
        <v>168.78</v>
      </c>
      <c r="O53" s="799">
        <v>18323.44</v>
      </c>
      <c r="P53" s="798">
        <v>0.0004</v>
      </c>
    </row>
    <row r="54" spans="1:256">
      <c r="B54" s="800" t="str">
        <v>שפיצר שנתי לאומי%5.6 7/2018</v>
      </c>
      <c r="C54" s="801">
        <v>3116</v>
      </c>
      <c r="D54" s="801" t="s">
        <v>118</v>
      </c>
      <c r="E54" s="801" t="s">
        <v>56</v>
      </c>
      <c r="F54" s="801" t="s">
        <v>57</v>
      </c>
      <c r="G54" s="801" t="s">
        <v>96</v>
      </c>
      <c r="H54" s="802">
        <v>0.056</v>
      </c>
      <c r="I54" s="801">
        <v>10</v>
      </c>
      <c r="J54" s="803">
        <v>35996</v>
      </c>
      <c r="K54" s="797">
        <v>2.79</v>
      </c>
      <c r="L54" s="798">
        <v>0.0054</v>
      </c>
      <c r="M54" s="799">
        <v>17514114.57</v>
      </c>
      <c r="N54" s="797">
        <v>165.38</v>
      </c>
      <c r="O54" s="799">
        <v>28964.84</v>
      </c>
      <c r="P54" s="798">
        <v>0.0006</v>
      </c>
    </row>
    <row r="55" spans="1:256">
      <c r="B55" s="800" t="str">
        <v>פקדון הבינל %6.21 8/2015</v>
      </c>
      <c r="C55" s="801">
        <v>3174</v>
      </c>
      <c r="D55" s="801" t="s">
        <v>114</v>
      </c>
      <c r="E55" s="801" t="s">
        <v>70</v>
      </c>
      <c r="F55" s="801" t="s">
        <v>57</v>
      </c>
      <c r="G55" s="801" t="s">
        <v>96</v>
      </c>
      <c r="H55" s="802">
        <v>0.0621</v>
      </c>
      <c r="I55" s="801">
        <v>31</v>
      </c>
      <c r="J55" s="803">
        <v>36739</v>
      </c>
      <c r="K55" s="797">
        <v>1.34</v>
      </c>
      <c r="L55" s="798">
        <v>0.0044</v>
      </c>
      <c r="M55" s="799">
        <v>4300200.03</v>
      </c>
      <c r="N55" s="797">
        <v>143.88</v>
      </c>
      <c r="O55" s="799">
        <v>6187.13</v>
      </c>
      <c r="P55" s="798">
        <v>0.0001</v>
      </c>
    </row>
    <row r="56" spans="1:256">
      <c r="B56" s="800" t="str">
        <v>פקדון שפיצר הבינלאומי  5.30%</v>
      </c>
      <c r="C56" s="801">
        <v>3326</v>
      </c>
      <c r="D56" s="801" t="s">
        <v>114</v>
      </c>
      <c r="E56" s="801" t="s">
        <v>70</v>
      </c>
      <c r="F56" s="801" t="s">
        <v>57</v>
      </c>
      <c r="G56" s="801" t="s">
        <v>96</v>
      </c>
      <c r="H56" s="802">
        <v>0.053</v>
      </c>
      <c r="I56" s="801">
        <v>31</v>
      </c>
      <c r="J56" s="803">
        <v>37830</v>
      </c>
      <c r="K56" s="797">
        <v>2.82</v>
      </c>
      <c r="L56" s="798">
        <v>0.006</v>
      </c>
      <c r="M56" s="799">
        <v>4114899.58</v>
      </c>
      <c r="N56" s="797">
        <v>141.51</v>
      </c>
      <c r="O56" s="799">
        <v>5822.99</v>
      </c>
      <c r="P56" s="798">
        <v>0.0001</v>
      </c>
    </row>
    <row r="57" spans="1:256">
      <c r="B57" s="800" t="str">
        <v>שפיצר הבינלאומי %6.34  2/2015</v>
      </c>
      <c r="C57" s="801">
        <v>3160</v>
      </c>
      <c r="D57" s="801" t="s">
        <v>114</v>
      </c>
      <c r="E57" s="801" t="s">
        <v>70</v>
      </c>
      <c r="F57" s="801" t="s">
        <v>57</v>
      </c>
      <c r="G57" s="801" t="s">
        <v>96</v>
      </c>
      <c r="H57" s="802">
        <v>0.0634</v>
      </c>
      <c r="I57" s="801">
        <v>31</v>
      </c>
      <c r="J57" s="803">
        <v>36573</v>
      </c>
      <c r="K57" s="797">
        <v>0.88</v>
      </c>
      <c r="L57" s="798">
        <v>0.0045</v>
      </c>
      <c r="M57" s="799">
        <v>4322859.25</v>
      </c>
      <c r="N57" s="797">
        <v>145.65</v>
      </c>
      <c r="O57" s="799">
        <v>6296.24</v>
      </c>
      <c r="P57" s="798">
        <v>0.0001</v>
      </c>
    </row>
    <row r="58" spans="1:256">
      <c r="B58" s="800" t="str">
        <v>פקדון אוצר ה. המקומי5.85% 2018</v>
      </c>
      <c r="C58" s="801">
        <v>3321</v>
      </c>
      <c r="D58" s="801" t="s">
        <v>125</v>
      </c>
      <c r="E58" s="801" t="s">
        <v>67</v>
      </c>
      <c r="F58" s="801" t="s">
        <v>57</v>
      </c>
      <c r="G58" s="801" t="s">
        <v>96</v>
      </c>
      <c r="H58" s="802">
        <v>0.0585</v>
      </c>
      <c r="I58" s="801">
        <v>95</v>
      </c>
      <c r="J58" s="803">
        <v>37804</v>
      </c>
      <c r="K58" s="797">
        <v>2.64</v>
      </c>
      <c r="L58" s="798">
        <v>0.006</v>
      </c>
      <c r="M58" s="799">
        <v>12997999.99</v>
      </c>
      <c r="N58" s="797">
        <v>140.73</v>
      </c>
      <c r="O58" s="799">
        <v>18292.08</v>
      </c>
      <c r="P58" s="798">
        <v>0.0004</v>
      </c>
    </row>
    <row r="59" spans="1:256">
      <c r="B59" s="796" t="str">
        <v>צמוד למדד סה"כ</v>
      </c>
      <c r="H59" s="802"/>
      <c r="J59" s="803"/>
      <c r="K59" s="797">
        <v>3.05</v>
      </c>
      <c r="L59" s="798">
        <v>0.0071</v>
      </c>
      <c r="M59" s="799"/>
      <c r="N59" s="797"/>
      <c r="O59" s="799">
        <v>586123.63</v>
      </c>
      <c r="P59" s="798">
        <v>0.0122</v>
      </c>
    </row>
    <row r="60" spans="1:256">
      <c r="B60" s="804"/>
      <c r="K60" s="797"/>
      <c r="L60" s="798"/>
      <c r="M60" s="799"/>
      <c r="N60" s="797"/>
    </row>
    <row r="61" spans="1:256">
      <c r="B61" s="792" t="s">
        <v>100</v>
      </c>
      <c r="C61" s="778"/>
      <c r="D61" s="778"/>
      <c r="E61" s="778"/>
      <c r="F61" s="778"/>
      <c r="G61" s="778"/>
      <c r="H61" s="802"/>
      <c r="I61" s="778"/>
      <c r="J61" s="805"/>
      <c r="K61" s="793">
        <v>3.05</v>
      </c>
      <c r="L61" s="794">
        <v>0.0071</v>
      </c>
      <c r="M61" s="795"/>
      <c r="N61" s="793"/>
      <c r="O61" s="795">
        <v>586123.63</v>
      </c>
      <c r="P61" s="794">
        <v>0.0122</v>
      </c>
    </row>
    <row r="62" spans="1:256">
      <c r="B62" s="806"/>
      <c r="K62" s="797"/>
      <c r="L62" s="798"/>
      <c r="M62" s="799"/>
      <c r="N62" s="797"/>
    </row>
    <row r="63" spans="1:256">
      <c r="B63" s="807" t="str">
        <v>ה. פקדונות מעל שלושה חודשים סה"כ</v>
      </c>
      <c r="C63" s="808"/>
      <c r="D63" s="808"/>
      <c r="E63" s="808"/>
      <c r="F63" s="808"/>
      <c r="G63" s="808"/>
      <c r="H63" s="808"/>
      <c r="I63" s="808"/>
      <c r="J63" s="809"/>
      <c r="K63" s="810">
        <v>3.05</v>
      </c>
      <c r="L63" s="811">
        <v>0.0071</v>
      </c>
      <c r="M63" s="812"/>
      <c r="N63" s="810"/>
      <c r="O63" s="812">
        <v>586123.63</v>
      </c>
      <c r="P63" s="811">
        <v>0.0122</v>
      </c>
    </row>
    <row r="64" spans="1:256">
      <c r="B64" s="813"/>
      <c r="C64" s="814"/>
      <c r="D64" s="814"/>
      <c r="E64" s="814"/>
      <c r="F64" s="814"/>
      <c r="G64" s="814"/>
      <c r="H64" s="814"/>
      <c r="I64" s="814"/>
      <c r="J64" s="814"/>
      <c r="K64" s="815"/>
      <c r="L64" s="816"/>
      <c r="M64" s="817"/>
      <c r="N64" s="815"/>
      <c r="O64" s="814"/>
      <c r="P64" s="814"/>
    </row>
    <row r="166" spans="1:256">
      <c r="A166" s="778"/>
      <c r="R166" s="778"/>
      <c r="S166" s="778"/>
      <c r="T166" s="778"/>
      <c r="U166" s="778"/>
      <c r="V166" s="778"/>
      <c r="W166" s="778"/>
      <c r="X166" s="778"/>
      <c r="Y166" s="778"/>
      <c r="Z166" s="778"/>
      <c r="AA166" s="778"/>
      <c r="AB166" s="778"/>
      <c r="AC166" s="778"/>
      <c r="AD166" s="778"/>
      <c r="AE166" s="778"/>
      <c r="AF166" s="778"/>
      <c r="AG166" s="778"/>
      <c r="AH166" s="778"/>
      <c r="AI166" s="778"/>
      <c r="AJ166" s="778"/>
      <c r="AK166" s="778"/>
      <c r="AL166" s="778"/>
      <c r="AM166" s="778"/>
      <c r="AN166" s="778"/>
      <c r="AO166" s="778"/>
      <c r="AP166" s="778"/>
      <c r="AQ166" s="778"/>
      <c r="AR166" s="778"/>
      <c r="AS166" s="778"/>
      <c r="AT166" s="778"/>
      <c r="AU166" s="778"/>
      <c r="AV166" s="778"/>
      <c r="AW166" s="778"/>
      <c r="AX166" s="778"/>
      <c r="AY166" s="778"/>
      <c r="AZ166" s="778"/>
      <c r="BA166" s="778"/>
      <c r="BB166" s="778"/>
      <c r="BC166" s="778"/>
      <c r="BD166" s="778"/>
      <c r="BE166" s="778"/>
      <c r="BF166" s="778"/>
      <c r="BG166" s="778"/>
      <c r="BH166" s="778"/>
      <c r="BI166" s="778"/>
      <c r="BJ166" s="778"/>
      <c r="BK166" s="778"/>
      <c r="BL166" s="778"/>
      <c r="BM166" s="778"/>
      <c r="BN166" s="778"/>
      <c r="BO166" s="778"/>
      <c r="BP166" s="778"/>
      <c r="BQ166" s="778"/>
      <c r="BR166" s="778"/>
      <c r="BS166" s="778"/>
      <c r="BT166" s="778"/>
      <c r="BU166" s="778"/>
      <c r="BV166" s="778"/>
      <c r="BW166" s="778"/>
      <c r="BX166" s="778"/>
      <c r="BY166" s="778"/>
      <c r="BZ166" s="778"/>
      <c r="CA166" s="778"/>
      <c r="CB166" s="778"/>
      <c r="CC166" s="778"/>
      <c r="CD166" s="778"/>
      <c r="CE166" s="778"/>
      <c r="CF166" s="778"/>
      <c r="CG166" s="778"/>
      <c r="CH166" s="778"/>
      <c r="CI166" s="778"/>
      <c r="CJ166" s="778"/>
      <c r="CK166" s="778"/>
      <c r="CL166" s="778"/>
      <c r="CM166" s="778"/>
      <c r="CN166" s="778"/>
      <c r="CO166" s="778"/>
      <c r="CP166" s="778"/>
      <c r="CQ166" s="778"/>
      <c r="CR166" s="778"/>
      <c r="CS166" s="778"/>
      <c r="CT166" s="778"/>
      <c r="CU166" s="778"/>
      <c r="CV166" s="778"/>
      <c r="CW166" s="778"/>
      <c r="CX166" s="778"/>
      <c r="CY166" s="778"/>
      <c r="CZ166" s="778"/>
      <c r="DA166" s="778"/>
      <c r="DB166" s="778"/>
      <c r="DC166" s="778"/>
      <c r="DD166" s="778"/>
      <c r="DE166" s="778"/>
      <c r="DF166" s="778"/>
      <c r="DG166" s="778"/>
      <c r="DH166" s="778"/>
      <c r="DI166" s="778"/>
      <c r="DJ166" s="778"/>
      <c r="DK166" s="778"/>
      <c r="DL166" s="778"/>
      <c r="DM166" s="778"/>
      <c r="DN166" s="778"/>
      <c r="DO166" s="778"/>
      <c r="DP166" s="778"/>
      <c r="DQ166" s="778"/>
      <c r="DR166" s="778"/>
      <c r="DS166" s="778"/>
      <c r="DT166" s="778"/>
      <c r="DU166" s="778"/>
      <c r="DV166" s="778"/>
      <c r="DW166" s="778"/>
      <c r="DX166" s="778"/>
      <c r="DY166" s="778"/>
      <c r="DZ166" s="778"/>
      <c r="EA166" s="778"/>
      <c r="EB166" s="778"/>
      <c r="EC166" s="778"/>
      <c r="ED166" s="778"/>
      <c r="EE166" s="778"/>
      <c r="EF166" s="778"/>
      <c r="EG166" s="778"/>
      <c r="EH166" s="778"/>
      <c r="EI166" s="778"/>
      <c r="EJ166" s="778"/>
      <c r="EK166" s="778"/>
      <c r="EL166" s="778"/>
      <c r="EM166" s="778"/>
      <c r="EN166" s="778"/>
      <c r="EO166" s="778"/>
      <c r="EP166" s="778"/>
      <c r="EQ166" s="778"/>
      <c r="ER166" s="778"/>
      <c r="ES166" s="778"/>
      <c r="ET166" s="778"/>
      <c r="EU166" s="778"/>
      <c r="EV166" s="778"/>
      <c r="EW166" s="778"/>
      <c r="EX166" s="778"/>
      <c r="EY166" s="778"/>
      <c r="EZ166" s="778"/>
      <c r="FA166" s="778"/>
      <c r="FB166" s="778"/>
      <c r="FC166" s="778"/>
      <c r="FD166" s="778"/>
      <c r="FE166" s="778"/>
      <c r="FF166" s="778"/>
      <c r="FG166" s="778"/>
      <c r="FH166" s="778"/>
      <c r="FI166" s="778"/>
      <c r="FJ166" s="778"/>
      <c r="FK166" s="778"/>
      <c r="FL166" s="778"/>
      <c r="FM166" s="778"/>
      <c r="FN166" s="778"/>
      <c r="FO166" s="778"/>
      <c r="FP166" s="778"/>
      <c r="FQ166" s="778"/>
      <c r="FR166" s="778"/>
      <c r="FS166" s="778"/>
      <c r="FT166" s="778"/>
      <c r="FU166" s="778"/>
      <c r="FV166" s="778"/>
      <c r="FW166" s="778"/>
      <c r="FX166" s="778"/>
      <c r="FY166" s="778"/>
      <c r="FZ166" s="778"/>
      <c r="GA166" s="778"/>
      <c r="GB166" s="778"/>
      <c r="GC166" s="778"/>
      <c r="GD166" s="778"/>
      <c r="GE166" s="778"/>
      <c r="GF166" s="778"/>
      <c r="GG166" s="778"/>
      <c r="GH166" s="778"/>
      <c r="GI166" s="778"/>
      <c r="GJ166" s="778"/>
      <c r="GK166" s="778"/>
      <c r="GL166" s="778"/>
      <c r="GM166" s="778"/>
      <c r="GN166" s="778"/>
      <c r="GO166" s="778"/>
      <c r="GP166" s="778"/>
      <c r="GQ166" s="778"/>
      <c r="GR166" s="778"/>
      <c r="GS166" s="778"/>
      <c r="GT166" s="778"/>
      <c r="GU166" s="778"/>
      <c r="GV166" s="778"/>
      <c r="GW166" s="778"/>
      <c r="GX166" s="778"/>
      <c r="GY166" s="778"/>
      <c r="GZ166" s="778"/>
      <c r="HA166" s="778"/>
      <c r="HB166" s="778"/>
      <c r="HC166" s="778"/>
      <c r="HD166" s="778"/>
      <c r="HE166" s="778"/>
      <c r="HF166" s="778"/>
      <c r="HG166" s="778"/>
      <c r="HH166" s="778"/>
      <c r="HI166" s="778"/>
      <c r="HJ166" s="778"/>
      <c r="HK166" s="778"/>
      <c r="HL166" s="778"/>
      <c r="HM166" s="778"/>
      <c r="HN166" s="778"/>
      <c r="HO166" s="778"/>
      <c r="HP166" s="778"/>
      <c r="HQ166" s="778"/>
      <c r="HR166" s="778"/>
      <c r="HS166" s="778"/>
      <c r="HT166" s="778"/>
      <c r="HU166" s="778"/>
      <c r="HV166" s="778"/>
      <c r="HW166" s="778"/>
      <c r="HX166" s="778"/>
      <c r="HY166" s="778"/>
      <c r="HZ166" s="778"/>
      <c r="IA166" s="778"/>
      <c r="IB166" s="778"/>
      <c r="IC166" s="778"/>
      <c r="ID166" s="778"/>
      <c r="IE166" s="778"/>
      <c r="IF166" s="778"/>
      <c r="IG166" s="778"/>
      <c r="IH166" s="778"/>
      <c r="II166" s="778"/>
      <c r="IJ166" s="778"/>
      <c r="IK166" s="778"/>
      <c r="IL166" s="778"/>
      <c r="IM166" s="778"/>
      <c r="IN166" s="778"/>
      <c r="IO166" s="778"/>
      <c r="IP166" s="778"/>
      <c r="IQ166" s="778"/>
      <c r="IR166" s="778"/>
      <c r="IS166" s="778"/>
      <c r="IT166" s="778"/>
      <c r="IU166" s="778"/>
      <c r="IV166" s="778"/>
    </row>
    <row r="168" spans="1:256">
      <c r="A168" s="778"/>
      <c r="R168" s="778"/>
      <c r="S168" s="778"/>
      <c r="T168" s="778"/>
      <c r="U168" s="778"/>
      <c r="V168" s="778"/>
      <c r="W168" s="778"/>
      <c r="X168" s="778"/>
      <c r="Y168" s="778"/>
      <c r="Z168" s="778"/>
      <c r="AA168" s="778"/>
      <c r="AB168" s="778"/>
      <c r="AC168" s="778"/>
      <c r="AD168" s="778"/>
      <c r="AE168" s="778"/>
      <c r="AF168" s="778"/>
      <c r="AG168" s="778"/>
      <c r="AH168" s="778"/>
      <c r="AI168" s="778"/>
      <c r="AJ168" s="778"/>
      <c r="AK168" s="778"/>
      <c r="AL168" s="778"/>
      <c r="AM168" s="778"/>
      <c r="AN168" s="778"/>
      <c r="AO168" s="778"/>
      <c r="AP168" s="778"/>
      <c r="AQ168" s="778"/>
      <c r="AR168" s="778"/>
      <c r="AS168" s="778"/>
      <c r="AT168" s="778"/>
      <c r="AU168" s="778"/>
      <c r="AV168" s="778"/>
      <c r="AW168" s="778"/>
      <c r="AX168" s="778"/>
      <c r="AY168" s="778"/>
      <c r="AZ168" s="778"/>
      <c r="BA168" s="778"/>
      <c r="BB168" s="778"/>
      <c r="BC168" s="778"/>
      <c r="BD168" s="778"/>
      <c r="BE168" s="778"/>
      <c r="BF168" s="778"/>
      <c r="BG168" s="778"/>
      <c r="BH168" s="778"/>
      <c r="BI168" s="778"/>
      <c r="BJ168" s="778"/>
      <c r="BK168" s="778"/>
      <c r="BL168" s="778"/>
      <c r="BM168" s="778"/>
      <c r="BN168" s="778"/>
      <c r="BO168" s="778"/>
      <c r="BP168" s="778"/>
      <c r="BQ168" s="778"/>
      <c r="BR168" s="778"/>
      <c r="BS168" s="778"/>
      <c r="BT168" s="778"/>
      <c r="BU168" s="778"/>
      <c r="BV168" s="778"/>
      <c r="BW168" s="778"/>
      <c r="BX168" s="778"/>
      <c r="BY168" s="778"/>
      <c r="BZ168" s="778"/>
      <c r="CA168" s="778"/>
      <c r="CB168" s="778"/>
      <c r="CC168" s="778"/>
      <c r="CD168" s="778"/>
      <c r="CE168" s="778"/>
      <c r="CF168" s="778"/>
      <c r="CG168" s="778"/>
      <c r="CH168" s="778"/>
      <c r="CI168" s="778"/>
      <c r="CJ168" s="778"/>
      <c r="CK168" s="778"/>
      <c r="CL168" s="778"/>
      <c r="CM168" s="778"/>
      <c r="CN168" s="778"/>
      <c r="CO168" s="778"/>
      <c r="CP168" s="778"/>
      <c r="CQ168" s="778"/>
      <c r="CR168" s="778"/>
      <c r="CS168" s="778"/>
      <c r="CT168" s="778"/>
      <c r="CU168" s="778"/>
      <c r="CV168" s="778"/>
      <c r="CW168" s="778"/>
      <c r="CX168" s="778"/>
      <c r="CY168" s="778"/>
      <c r="CZ168" s="778"/>
      <c r="DA168" s="778"/>
      <c r="DB168" s="778"/>
      <c r="DC168" s="778"/>
      <c r="DD168" s="778"/>
      <c r="DE168" s="778"/>
      <c r="DF168" s="778"/>
      <c r="DG168" s="778"/>
      <c r="DH168" s="778"/>
      <c r="DI168" s="778"/>
      <c r="DJ168" s="778"/>
      <c r="DK168" s="778"/>
      <c r="DL168" s="778"/>
      <c r="DM168" s="778"/>
      <c r="DN168" s="778"/>
      <c r="DO168" s="778"/>
      <c r="DP168" s="778"/>
      <c r="DQ168" s="778"/>
      <c r="DR168" s="778"/>
      <c r="DS168" s="778"/>
      <c r="DT168" s="778"/>
      <c r="DU168" s="778"/>
      <c r="DV168" s="778"/>
      <c r="DW168" s="778"/>
      <c r="DX168" s="778"/>
      <c r="DY168" s="778"/>
      <c r="DZ168" s="778"/>
      <c r="EA168" s="778"/>
      <c r="EB168" s="778"/>
      <c r="EC168" s="778"/>
      <c r="ED168" s="778"/>
      <c r="EE168" s="778"/>
      <c r="EF168" s="778"/>
      <c r="EG168" s="778"/>
      <c r="EH168" s="778"/>
      <c r="EI168" s="778"/>
      <c r="EJ168" s="778"/>
      <c r="EK168" s="778"/>
      <c r="EL168" s="778"/>
      <c r="EM168" s="778"/>
      <c r="EN168" s="778"/>
      <c r="EO168" s="778"/>
      <c r="EP168" s="778"/>
      <c r="EQ168" s="778"/>
      <c r="ER168" s="778"/>
      <c r="ES168" s="778"/>
      <c r="ET168" s="778"/>
      <c r="EU168" s="778"/>
      <c r="EV168" s="778"/>
      <c r="EW168" s="778"/>
      <c r="EX168" s="778"/>
      <c r="EY168" s="778"/>
      <c r="EZ168" s="778"/>
      <c r="FA168" s="778"/>
      <c r="FB168" s="778"/>
      <c r="FC168" s="778"/>
      <c r="FD168" s="778"/>
      <c r="FE168" s="778"/>
      <c r="FF168" s="778"/>
      <c r="FG168" s="778"/>
      <c r="FH168" s="778"/>
      <c r="FI168" s="778"/>
      <c r="FJ168" s="778"/>
      <c r="FK168" s="778"/>
      <c r="FL168" s="778"/>
      <c r="FM168" s="778"/>
      <c r="FN168" s="778"/>
      <c r="FO168" s="778"/>
      <c r="FP168" s="778"/>
      <c r="FQ168" s="778"/>
      <c r="FR168" s="778"/>
      <c r="FS168" s="778"/>
      <c r="FT168" s="778"/>
      <c r="FU168" s="778"/>
      <c r="FV168" s="778"/>
      <c r="FW168" s="778"/>
      <c r="FX168" s="778"/>
      <c r="FY168" s="778"/>
      <c r="FZ168" s="778"/>
      <c r="GA168" s="778"/>
      <c r="GB168" s="778"/>
      <c r="GC168" s="778"/>
      <c r="GD168" s="778"/>
      <c r="GE168" s="778"/>
      <c r="GF168" s="778"/>
      <c r="GG168" s="778"/>
      <c r="GH168" s="778"/>
      <c r="GI168" s="778"/>
      <c r="GJ168" s="778"/>
      <c r="GK168" s="778"/>
      <c r="GL168" s="778"/>
      <c r="GM168" s="778"/>
      <c r="GN168" s="778"/>
      <c r="GO168" s="778"/>
      <c r="GP168" s="778"/>
      <c r="GQ168" s="778"/>
      <c r="GR168" s="778"/>
      <c r="GS168" s="778"/>
      <c r="GT168" s="778"/>
      <c r="GU168" s="778"/>
      <c r="GV168" s="778"/>
      <c r="GW168" s="778"/>
      <c r="GX168" s="778"/>
      <c r="GY168" s="778"/>
      <c r="GZ168" s="778"/>
      <c r="HA168" s="778"/>
      <c r="HB168" s="778"/>
      <c r="HC168" s="778"/>
      <c r="HD168" s="778"/>
      <c r="HE168" s="778"/>
      <c r="HF168" s="778"/>
      <c r="HG168" s="778"/>
      <c r="HH168" s="778"/>
      <c r="HI168" s="778"/>
      <c r="HJ168" s="778"/>
      <c r="HK168" s="778"/>
      <c r="HL168" s="778"/>
      <c r="HM168" s="778"/>
      <c r="HN168" s="778"/>
      <c r="HO168" s="778"/>
      <c r="HP168" s="778"/>
      <c r="HQ168" s="778"/>
      <c r="HR168" s="778"/>
      <c r="HS168" s="778"/>
      <c r="HT168" s="778"/>
      <c r="HU168" s="778"/>
      <c r="HV168" s="778"/>
      <c r="HW168" s="778"/>
      <c r="HX168" s="778"/>
      <c r="HY168" s="778"/>
      <c r="HZ168" s="778"/>
      <c r="IA168" s="778"/>
      <c r="IB168" s="778"/>
      <c r="IC168" s="778"/>
      <c r="ID168" s="778"/>
      <c r="IE168" s="778"/>
      <c r="IF168" s="778"/>
      <c r="IG168" s="778"/>
      <c r="IH168" s="778"/>
      <c r="II168" s="778"/>
      <c r="IJ168" s="778"/>
      <c r="IK168" s="778"/>
      <c r="IL168" s="778"/>
      <c r="IM168" s="778"/>
      <c r="IN168" s="778"/>
      <c r="IO168" s="778"/>
      <c r="IP168" s="778"/>
      <c r="IQ168" s="778"/>
      <c r="IR168" s="778"/>
      <c r="IS168" s="778"/>
      <c r="IT168" s="778"/>
      <c r="IU168" s="778"/>
      <c r="IV168" s="778"/>
    </row>
    <row r="175" spans="1:256">
      <c r="A175" s="778"/>
      <c r="R175" s="778"/>
      <c r="S175" s="778"/>
      <c r="T175" s="778"/>
      <c r="U175" s="778"/>
      <c r="V175" s="778"/>
      <c r="W175" s="778"/>
      <c r="X175" s="778"/>
      <c r="Y175" s="778"/>
      <c r="Z175" s="778"/>
      <c r="AA175" s="778"/>
      <c r="AB175" s="778"/>
      <c r="AC175" s="778"/>
      <c r="AD175" s="778"/>
      <c r="AE175" s="778"/>
      <c r="AF175" s="778"/>
      <c r="AG175" s="778"/>
      <c r="AH175" s="778"/>
      <c r="AI175" s="778"/>
      <c r="AJ175" s="778"/>
      <c r="AK175" s="778"/>
      <c r="AL175" s="778"/>
      <c r="AM175" s="778"/>
      <c r="AN175" s="778"/>
      <c r="AO175" s="778"/>
      <c r="AP175" s="778"/>
      <c r="AQ175" s="778"/>
      <c r="AR175" s="778"/>
      <c r="AS175" s="778"/>
      <c r="AT175" s="778"/>
      <c r="AU175" s="778"/>
      <c r="AV175" s="778"/>
      <c r="AW175" s="778"/>
      <c r="AX175" s="778"/>
      <c r="AY175" s="778"/>
      <c r="AZ175" s="778"/>
      <c r="BA175" s="778"/>
      <c r="BB175" s="778"/>
      <c r="BC175" s="778"/>
      <c r="BD175" s="778"/>
      <c r="BE175" s="778"/>
      <c r="BF175" s="778"/>
      <c r="BG175" s="778"/>
      <c r="BH175" s="778"/>
      <c r="BI175" s="778"/>
      <c r="BJ175" s="778"/>
      <c r="BK175" s="778"/>
      <c r="BL175" s="778"/>
      <c r="BM175" s="778"/>
      <c r="BN175" s="778"/>
      <c r="BO175" s="778"/>
      <c r="BP175" s="778"/>
      <c r="BQ175" s="778"/>
      <c r="BR175" s="778"/>
      <c r="BS175" s="778"/>
      <c r="BT175" s="778"/>
      <c r="BU175" s="778"/>
      <c r="BV175" s="778"/>
      <c r="BW175" s="778"/>
      <c r="BX175" s="778"/>
      <c r="BY175" s="778"/>
      <c r="BZ175" s="778"/>
      <c r="CA175" s="778"/>
      <c r="CB175" s="778"/>
      <c r="CC175" s="778"/>
      <c r="CD175" s="778"/>
      <c r="CE175" s="778"/>
      <c r="CF175" s="778"/>
      <c r="CG175" s="778"/>
      <c r="CH175" s="778"/>
      <c r="CI175" s="778"/>
      <c r="CJ175" s="778"/>
      <c r="CK175" s="778"/>
      <c r="CL175" s="778"/>
      <c r="CM175" s="778"/>
      <c r="CN175" s="778"/>
      <c r="CO175" s="778"/>
      <c r="CP175" s="778"/>
      <c r="CQ175" s="778"/>
      <c r="CR175" s="778"/>
      <c r="CS175" s="778"/>
      <c r="CT175" s="778"/>
      <c r="CU175" s="778"/>
      <c r="CV175" s="778"/>
      <c r="CW175" s="778"/>
      <c r="CX175" s="778"/>
      <c r="CY175" s="778"/>
      <c r="CZ175" s="778"/>
      <c r="DA175" s="778"/>
      <c r="DB175" s="778"/>
      <c r="DC175" s="778"/>
      <c r="DD175" s="778"/>
      <c r="DE175" s="778"/>
      <c r="DF175" s="778"/>
      <c r="DG175" s="778"/>
      <c r="DH175" s="778"/>
      <c r="DI175" s="778"/>
      <c r="DJ175" s="778"/>
      <c r="DK175" s="778"/>
      <c r="DL175" s="778"/>
      <c r="DM175" s="778"/>
      <c r="DN175" s="778"/>
      <c r="DO175" s="778"/>
      <c r="DP175" s="778"/>
      <c r="DQ175" s="778"/>
      <c r="DR175" s="778"/>
      <c r="DS175" s="778"/>
      <c r="DT175" s="778"/>
      <c r="DU175" s="778"/>
      <c r="DV175" s="778"/>
      <c r="DW175" s="778"/>
      <c r="DX175" s="778"/>
      <c r="DY175" s="778"/>
      <c r="DZ175" s="778"/>
      <c r="EA175" s="778"/>
      <c r="EB175" s="778"/>
      <c r="EC175" s="778"/>
      <c r="ED175" s="778"/>
      <c r="EE175" s="778"/>
      <c r="EF175" s="778"/>
      <c r="EG175" s="778"/>
      <c r="EH175" s="778"/>
      <c r="EI175" s="778"/>
      <c r="EJ175" s="778"/>
      <c r="EK175" s="778"/>
      <c r="EL175" s="778"/>
      <c r="EM175" s="778"/>
      <c r="EN175" s="778"/>
      <c r="EO175" s="778"/>
      <c r="EP175" s="778"/>
      <c r="EQ175" s="778"/>
      <c r="ER175" s="778"/>
      <c r="ES175" s="778"/>
      <c r="ET175" s="778"/>
      <c r="EU175" s="778"/>
      <c r="EV175" s="778"/>
      <c r="EW175" s="778"/>
      <c r="EX175" s="778"/>
      <c r="EY175" s="778"/>
      <c r="EZ175" s="778"/>
      <c r="FA175" s="778"/>
      <c r="FB175" s="778"/>
      <c r="FC175" s="778"/>
      <c r="FD175" s="778"/>
      <c r="FE175" s="778"/>
      <c r="FF175" s="778"/>
      <c r="FG175" s="778"/>
      <c r="FH175" s="778"/>
      <c r="FI175" s="778"/>
      <c r="FJ175" s="778"/>
      <c r="FK175" s="778"/>
      <c r="FL175" s="778"/>
      <c r="FM175" s="778"/>
      <c r="FN175" s="778"/>
      <c r="FO175" s="778"/>
      <c r="FP175" s="778"/>
      <c r="FQ175" s="778"/>
      <c r="FR175" s="778"/>
      <c r="FS175" s="778"/>
      <c r="FT175" s="778"/>
      <c r="FU175" s="778"/>
      <c r="FV175" s="778"/>
      <c r="FW175" s="778"/>
      <c r="FX175" s="778"/>
      <c r="FY175" s="778"/>
      <c r="FZ175" s="778"/>
      <c r="GA175" s="778"/>
      <c r="GB175" s="778"/>
      <c r="GC175" s="778"/>
      <c r="GD175" s="778"/>
      <c r="GE175" s="778"/>
      <c r="GF175" s="778"/>
      <c r="GG175" s="778"/>
      <c r="GH175" s="778"/>
      <c r="GI175" s="778"/>
      <c r="GJ175" s="778"/>
      <c r="GK175" s="778"/>
      <c r="GL175" s="778"/>
      <c r="GM175" s="778"/>
      <c r="GN175" s="778"/>
      <c r="GO175" s="778"/>
      <c r="GP175" s="778"/>
      <c r="GQ175" s="778"/>
      <c r="GR175" s="778"/>
      <c r="GS175" s="778"/>
      <c r="GT175" s="778"/>
      <c r="GU175" s="778"/>
      <c r="GV175" s="778"/>
      <c r="GW175" s="778"/>
      <c r="GX175" s="778"/>
      <c r="GY175" s="778"/>
      <c r="GZ175" s="778"/>
      <c r="HA175" s="778"/>
      <c r="HB175" s="778"/>
      <c r="HC175" s="778"/>
      <c r="HD175" s="778"/>
      <c r="HE175" s="778"/>
      <c r="HF175" s="778"/>
      <c r="HG175" s="778"/>
      <c r="HH175" s="778"/>
      <c r="HI175" s="778"/>
      <c r="HJ175" s="778"/>
      <c r="HK175" s="778"/>
      <c r="HL175" s="778"/>
      <c r="HM175" s="778"/>
      <c r="HN175" s="778"/>
      <c r="HO175" s="778"/>
      <c r="HP175" s="778"/>
      <c r="HQ175" s="778"/>
      <c r="HR175" s="778"/>
      <c r="HS175" s="778"/>
      <c r="HT175" s="778"/>
      <c r="HU175" s="778"/>
      <c r="HV175" s="778"/>
      <c r="HW175" s="778"/>
      <c r="HX175" s="778"/>
      <c r="HY175" s="778"/>
      <c r="HZ175" s="778"/>
      <c r="IA175" s="778"/>
      <c r="IB175" s="778"/>
      <c r="IC175" s="778"/>
      <c r="ID175" s="778"/>
      <c r="IE175" s="778"/>
      <c r="IF175" s="778"/>
      <c r="IG175" s="778"/>
      <c r="IH175" s="778"/>
      <c r="II175" s="778"/>
      <c r="IJ175" s="778"/>
      <c r="IK175" s="778"/>
      <c r="IL175" s="778"/>
      <c r="IM175" s="778"/>
      <c r="IN175" s="778"/>
      <c r="IO175" s="778"/>
      <c r="IP175" s="778"/>
      <c r="IQ175" s="778"/>
      <c r="IR175" s="778"/>
      <c r="IS175" s="778"/>
      <c r="IT175" s="778"/>
      <c r="IU175" s="778"/>
      <c r="IV175" s="778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31" right="0.31" top="0.75" bottom="0.75" header="0.31" footer="0.31"/>
  <pageSetup blackAndWhite="0" cellComments="none" draft="0" errors="displayed" orientation="landscape" pageOrder="downThenOver" paperSize="9" scale="100" useFirstPageNumber="0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175"/>
  <sheetViews>
    <sheetView topLeftCell="A11" workbookViewId="0" showGridLines="0" rightToLeft="1">
      <selection activeCell="B37" sqref="B37"/>
    </sheetView>
  </sheetViews>
  <sheetFormatPr defaultRowHeight="14.25"/>
  <cols>
    <col min="1" max="1" style="818" width="4.253365" customWidth="1"/>
    <col min="2" max="2" style="818" width="49.98995" customWidth="1"/>
    <col min="3" max="3" style="818" width="17.06512" customWidth="1"/>
    <col min="4" max="4" style="818" width="16.51408" customWidth="1"/>
    <col min="5" max="6" style="818" width="15.13647" customWidth="1"/>
    <col min="7" max="7" style="818" width="28.77479" customWidth="1"/>
    <col min="8" max="13" style="818" width="15.13647" customWidth="1"/>
    <col min="14" max="14" style="818" width="19.13153" customWidth="1"/>
    <col min="15" max="15" style="818" width="11.83021" customWidth="1"/>
    <col min="16" max="16" style="818" width="15.13647" customWidth="1"/>
    <col min="17" max="256" style="818"/>
  </cols>
  <sheetData>
    <row r="2" spans="1:256">
      <c r="B2" s="819" t="s">
        <v>27</v>
      </c>
      <c r="C2" s="820"/>
      <c r="D2" s="820"/>
      <c r="E2" s="820"/>
      <c r="F2" s="820"/>
      <c r="G2" s="820"/>
      <c r="H2" s="820"/>
      <c r="I2" s="820"/>
      <c r="J2" s="820"/>
      <c r="K2" s="820"/>
    </row>
    <row r="3" spans="1:256">
      <c r="B3" s="821" t="s">
        <v>28</v>
      </c>
      <c r="C3" s="821"/>
      <c r="D3" s="820"/>
      <c r="E3" s="820"/>
      <c r="F3" s="820"/>
      <c r="G3" s="820"/>
      <c r="H3" s="820"/>
      <c r="I3" s="820"/>
      <c r="J3" s="820"/>
      <c r="K3" s="820"/>
    </row>
    <row r="4" spans="1:256">
      <c r="B4" s="820" t="s">
        <v>1</v>
      </c>
      <c r="C4" s="820"/>
      <c r="D4" s="820"/>
      <c r="E4" s="820"/>
      <c r="F4" s="820"/>
      <c r="G4" s="820"/>
      <c r="H4" s="820"/>
      <c r="I4" s="820"/>
      <c r="J4" s="820"/>
      <c r="K4" s="820"/>
    </row>
    <row r="5" spans="1:256">
      <c r="B5" s="822" t="s">
        <v>29</v>
      </c>
    </row>
    <row r="6" spans="1:256">
      <c r="B6" s="823" t="s">
        <v>30</v>
      </c>
      <c r="C6" s="824">
        <v>41547</v>
      </c>
      <c r="E6" s="825"/>
    </row>
    <row r="7" spans="1:256">
      <c r="B7" s="823" t="s">
        <v>31</v>
      </c>
      <c r="C7" s="826" t="s">
        <v>32</v>
      </c>
      <c r="E7" s="825"/>
    </row>
    <row r="8" spans="1:256">
      <c r="B8" s="823" t="s">
        <v>33</v>
      </c>
      <c r="C8" s="826" t="s">
        <v>34</v>
      </c>
    </row>
    <row r="9" spans="1:256">
      <c r="B9" s="823" t="s">
        <v>35</v>
      </c>
      <c r="C9" s="826" t="s">
        <v>36</v>
      </c>
    </row>
    <row r="10" spans="1:256">
      <c r="B10" s="823" t="s">
        <v>37</v>
      </c>
      <c r="C10" s="826" t="s">
        <v>38</v>
      </c>
    </row>
    <row r="12" spans="1:256">
      <c r="A12" s="827"/>
      <c r="B12" s="828" t="s">
        <v>2</v>
      </c>
      <c r="C12" s="829" t="s">
        <v>39</v>
      </c>
      <c r="D12" s="829" t="s">
        <v>40</v>
      </c>
      <c r="E12" s="827"/>
      <c r="F12" s="827"/>
      <c r="G12" s="827"/>
      <c r="H12" s="827"/>
      <c r="I12" s="827"/>
      <c r="J12" s="827"/>
      <c r="K12" s="827"/>
      <c r="L12" s="827"/>
      <c r="M12" s="827"/>
      <c r="N12" s="827"/>
      <c r="O12" s="827"/>
      <c r="P12" s="827"/>
      <c r="Q12" s="827"/>
      <c r="R12" s="827"/>
      <c r="S12" s="827"/>
      <c r="T12" s="827"/>
      <c r="U12" s="827"/>
      <c r="V12" s="827"/>
      <c r="W12" s="827"/>
      <c r="X12" s="827"/>
      <c r="Y12" s="827"/>
      <c r="Z12" s="827"/>
      <c r="AA12" s="827"/>
      <c r="AB12" s="827"/>
      <c r="AC12" s="827"/>
      <c r="AD12" s="827"/>
      <c r="AE12" s="827"/>
      <c r="AF12" s="827"/>
      <c r="AG12" s="827"/>
      <c r="AH12" s="827"/>
      <c r="AI12" s="827"/>
      <c r="AJ12" s="827"/>
      <c r="AK12" s="827"/>
      <c r="AL12" s="827"/>
      <c r="AM12" s="827"/>
      <c r="AN12" s="827"/>
      <c r="AO12" s="827"/>
      <c r="AP12" s="827"/>
      <c r="AQ12" s="827"/>
      <c r="AR12" s="827"/>
      <c r="AS12" s="827"/>
      <c r="AT12" s="827"/>
      <c r="AU12" s="827"/>
      <c r="AV12" s="827"/>
      <c r="AW12" s="827"/>
      <c r="AX12" s="827"/>
      <c r="AY12" s="827"/>
      <c r="AZ12" s="827"/>
      <c r="BA12" s="827"/>
      <c r="BB12" s="827"/>
      <c r="BC12" s="827"/>
      <c r="BD12" s="827"/>
      <c r="BE12" s="827"/>
      <c r="BF12" s="827"/>
      <c r="BG12" s="827"/>
      <c r="BH12" s="827"/>
      <c r="BI12" s="827"/>
      <c r="BJ12" s="827"/>
      <c r="BK12" s="827"/>
      <c r="BL12" s="827"/>
      <c r="BM12" s="827"/>
      <c r="BN12" s="827"/>
      <c r="BO12" s="827"/>
      <c r="BP12" s="827"/>
      <c r="BQ12" s="827"/>
      <c r="BR12" s="827"/>
      <c r="BS12" s="827"/>
      <c r="BT12" s="827"/>
      <c r="BU12" s="827"/>
      <c r="BV12" s="827"/>
      <c r="BW12" s="827"/>
      <c r="BX12" s="827"/>
      <c r="BY12" s="827"/>
      <c r="BZ12" s="827"/>
      <c r="CA12" s="827"/>
      <c r="CB12" s="827"/>
      <c r="CC12" s="827"/>
      <c r="CD12" s="827"/>
      <c r="CE12" s="827"/>
      <c r="CF12" s="827"/>
      <c r="CG12" s="827"/>
      <c r="CH12" s="827"/>
      <c r="CI12" s="827"/>
      <c r="CJ12" s="827"/>
      <c r="CK12" s="827"/>
      <c r="CL12" s="827"/>
      <c r="CM12" s="827"/>
      <c r="CN12" s="827"/>
      <c r="CO12" s="827"/>
      <c r="CP12" s="827"/>
      <c r="CQ12" s="827"/>
      <c r="CR12" s="827"/>
      <c r="CS12" s="827"/>
      <c r="CT12" s="827"/>
      <c r="CU12" s="827"/>
      <c r="CV12" s="827"/>
      <c r="CW12" s="827"/>
      <c r="CX12" s="827"/>
      <c r="CY12" s="827"/>
      <c r="CZ12" s="827"/>
      <c r="DA12" s="827"/>
      <c r="DB12" s="827"/>
      <c r="DC12" s="827"/>
      <c r="DD12" s="827"/>
      <c r="DE12" s="827"/>
      <c r="DF12" s="827"/>
      <c r="DG12" s="827"/>
      <c r="DH12" s="827"/>
      <c r="DI12" s="827"/>
      <c r="DJ12" s="827"/>
      <c r="DK12" s="827"/>
      <c r="DL12" s="827"/>
      <c r="DM12" s="827"/>
      <c r="DN12" s="827"/>
      <c r="DO12" s="827"/>
      <c r="DP12" s="827"/>
      <c r="DQ12" s="827"/>
      <c r="DR12" s="827"/>
      <c r="DS12" s="827"/>
      <c r="DT12" s="827"/>
      <c r="DU12" s="827"/>
      <c r="DV12" s="827"/>
      <c r="DW12" s="827"/>
      <c r="DX12" s="827"/>
      <c r="DY12" s="827"/>
      <c r="DZ12" s="827"/>
      <c r="EA12" s="827"/>
      <c r="EB12" s="827"/>
      <c r="EC12" s="827"/>
      <c r="ED12" s="827"/>
      <c r="EE12" s="827"/>
      <c r="EF12" s="827"/>
      <c r="EG12" s="827"/>
      <c r="EH12" s="827"/>
      <c r="EI12" s="827"/>
      <c r="EJ12" s="827"/>
      <c r="EK12" s="827"/>
      <c r="EL12" s="827"/>
      <c r="EM12" s="827"/>
      <c r="EN12" s="827"/>
      <c r="EO12" s="827"/>
      <c r="EP12" s="827"/>
      <c r="EQ12" s="827"/>
      <c r="ER12" s="827"/>
      <c r="ES12" s="827"/>
      <c r="ET12" s="827"/>
      <c r="EU12" s="827"/>
      <c r="EV12" s="827"/>
      <c r="EW12" s="827"/>
      <c r="EX12" s="827"/>
      <c r="EY12" s="827"/>
      <c r="EZ12" s="827"/>
      <c r="FA12" s="827"/>
      <c r="FB12" s="827"/>
      <c r="FC12" s="827"/>
      <c r="FD12" s="827"/>
      <c r="FE12" s="827"/>
      <c r="FF12" s="827"/>
      <c r="FG12" s="827"/>
      <c r="FH12" s="827"/>
      <c r="FI12" s="827"/>
      <c r="FJ12" s="827"/>
      <c r="FK12" s="827"/>
      <c r="FL12" s="827"/>
      <c r="FM12" s="827"/>
      <c r="FN12" s="827"/>
      <c r="FO12" s="827"/>
      <c r="FP12" s="827"/>
      <c r="FQ12" s="827"/>
      <c r="FR12" s="827"/>
      <c r="FS12" s="827"/>
      <c r="FT12" s="827"/>
      <c r="FU12" s="827"/>
      <c r="FV12" s="827"/>
      <c r="FW12" s="827"/>
      <c r="FX12" s="827"/>
      <c r="FY12" s="827"/>
      <c r="FZ12" s="827"/>
      <c r="GA12" s="827"/>
      <c r="GB12" s="827"/>
      <c r="GC12" s="827"/>
      <c r="GD12" s="827"/>
      <c r="GE12" s="827"/>
      <c r="GF12" s="827"/>
      <c r="GG12" s="827"/>
      <c r="GH12" s="827"/>
      <c r="GI12" s="827"/>
      <c r="GJ12" s="827"/>
      <c r="GK12" s="827"/>
      <c r="GL12" s="827"/>
      <c r="GM12" s="827"/>
      <c r="GN12" s="827"/>
      <c r="GO12" s="827"/>
      <c r="GP12" s="827"/>
      <c r="GQ12" s="827"/>
      <c r="GR12" s="827"/>
      <c r="GS12" s="827"/>
      <c r="GT12" s="827"/>
      <c r="GU12" s="827"/>
      <c r="GV12" s="827"/>
      <c r="GW12" s="827"/>
      <c r="GX12" s="827"/>
      <c r="GY12" s="827"/>
      <c r="GZ12" s="827"/>
      <c r="HA12" s="827"/>
      <c r="HB12" s="827"/>
      <c r="HC12" s="827"/>
      <c r="HD12" s="827"/>
      <c r="HE12" s="827"/>
      <c r="HF12" s="827"/>
      <c r="HG12" s="827"/>
      <c r="HH12" s="827"/>
      <c r="HI12" s="827"/>
      <c r="HJ12" s="827"/>
      <c r="HK12" s="827"/>
      <c r="HL12" s="827"/>
      <c r="HM12" s="827"/>
      <c r="HN12" s="827"/>
      <c r="HO12" s="827"/>
      <c r="HP12" s="827"/>
      <c r="HQ12" s="827"/>
      <c r="HR12" s="827"/>
      <c r="HS12" s="827"/>
      <c r="HT12" s="827"/>
      <c r="HU12" s="827"/>
      <c r="HV12" s="827"/>
      <c r="HW12" s="827"/>
      <c r="HX12" s="827"/>
      <c r="HY12" s="827"/>
      <c r="HZ12" s="827"/>
      <c r="IA12" s="827"/>
      <c r="IB12" s="827"/>
      <c r="IC12" s="827"/>
      <c r="ID12" s="827"/>
      <c r="IE12" s="827"/>
      <c r="IF12" s="827"/>
      <c r="IG12" s="827"/>
      <c r="IH12" s="827"/>
      <c r="II12" s="827"/>
      <c r="IJ12" s="827"/>
      <c r="IK12" s="827"/>
      <c r="IL12" s="827"/>
      <c r="IM12" s="827"/>
      <c r="IN12" s="827"/>
      <c r="IO12" s="827"/>
      <c r="IP12" s="827"/>
      <c r="IQ12" s="827"/>
      <c r="IR12" s="827"/>
      <c r="IS12" s="827"/>
      <c r="IT12" s="827"/>
      <c r="IU12" s="827"/>
      <c r="IV12" s="827"/>
    </row>
    <row r="13" spans="1:256">
      <c r="B13" s="830" t="s">
        <v>21</v>
      </c>
      <c r="C13" s="831"/>
      <c r="D13" s="831"/>
    </row>
    <row r="14" spans="1:256">
      <c r="B14" s="832" t="s">
        <v>92</v>
      </c>
      <c r="C14" s="825"/>
      <c r="D14" s="825"/>
    </row>
    <row r="15" spans="1:256">
      <c r="A15" s="825"/>
      <c r="B15" s="833" t="s">
        <v>322</v>
      </c>
      <c r="Q15" s="825"/>
      <c r="R15" s="825"/>
      <c r="S15" s="825"/>
      <c r="T15" s="825"/>
      <c r="U15" s="825"/>
      <c r="V15" s="825"/>
      <c r="W15" s="825"/>
      <c r="X15" s="825"/>
      <c r="Y15" s="825"/>
      <c r="Z15" s="825"/>
      <c r="AA15" s="825"/>
      <c r="AB15" s="825"/>
      <c r="AC15" s="825"/>
      <c r="AD15" s="825"/>
      <c r="AE15" s="825"/>
      <c r="AF15" s="825"/>
      <c r="AG15" s="825"/>
      <c r="AH15" s="825"/>
      <c r="AI15" s="825"/>
      <c r="AJ15" s="825"/>
      <c r="AK15" s="825"/>
      <c r="AL15" s="825"/>
      <c r="AM15" s="825"/>
      <c r="AN15" s="825"/>
      <c r="AO15" s="825"/>
      <c r="AP15" s="825"/>
      <c r="AQ15" s="825"/>
      <c r="AR15" s="825"/>
      <c r="AS15" s="825"/>
      <c r="AT15" s="825"/>
      <c r="AU15" s="825"/>
      <c r="AV15" s="825"/>
      <c r="AW15" s="825"/>
      <c r="AX15" s="825"/>
      <c r="AY15" s="825"/>
      <c r="AZ15" s="825"/>
      <c r="BA15" s="825"/>
      <c r="BB15" s="825"/>
      <c r="BC15" s="825"/>
      <c r="BD15" s="825"/>
      <c r="BE15" s="825"/>
      <c r="BF15" s="825"/>
      <c r="BG15" s="825"/>
      <c r="BH15" s="825"/>
      <c r="BI15" s="825"/>
      <c r="BJ15" s="825"/>
      <c r="BK15" s="825"/>
      <c r="BL15" s="825"/>
      <c r="BM15" s="825"/>
      <c r="BN15" s="825"/>
      <c r="BO15" s="825"/>
      <c r="BP15" s="825"/>
      <c r="BQ15" s="825"/>
      <c r="BR15" s="825"/>
      <c r="BS15" s="825"/>
      <c r="BT15" s="825"/>
      <c r="BU15" s="825"/>
      <c r="BV15" s="825"/>
      <c r="BW15" s="825"/>
      <c r="BX15" s="825"/>
      <c r="BY15" s="825"/>
      <c r="BZ15" s="825"/>
      <c r="CA15" s="825"/>
      <c r="CB15" s="825"/>
      <c r="CC15" s="825"/>
      <c r="CD15" s="825"/>
      <c r="CE15" s="825"/>
      <c r="CF15" s="825"/>
      <c r="CG15" s="825"/>
      <c r="CH15" s="825"/>
      <c r="CI15" s="825"/>
      <c r="CJ15" s="825"/>
      <c r="CK15" s="825"/>
      <c r="CL15" s="825"/>
      <c r="CM15" s="825"/>
      <c r="CN15" s="825"/>
      <c r="CO15" s="825"/>
      <c r="CP15" s="825"/>
      <c r="CQ15" s="825"/>
      <c r="CR15" s="825"/>
      <c r="CS15" s="825"/>
      <c r="CT15" s="825"/>
      <c r="CU15" s="825"/>
      <c r="CV15" s="825"/>
      <c r="CW15" s="825"/>
      <c r="CX15" s="825"/>
      <c r="CY15" s="825"/>
      <c r="CZ15" s="825"/>
      <c r="DA15" s="825"/>
      <c r="DB15" s="825"/>
      <c r="DC15" s="825"/>
      <c r="DD15" s="825"/>
      <c r="DE15" s="825"/>
      <c r="DF15" s="825"/>
      <c r="DG15" s="825"/>
      <c r="DH15" s="825"/>
      <c r="DI15" s="825"/>
      <c r="DJ15" s="825"/>
      <c r="DK15" s="825"/>
      <c r="DL15" s="825"/>
      <c r="DM15" s="825"/>
      <c r="DN15" s="825"/>
      <c r="DO15" s="825"/>
      <c r="DP15" s="825"/>
      <c r="DQ15" s="825"/>
      <c r="DR15" s="825"/>
      <c r="DS15" s="825"/>
      <c r="DT15" s="825"/>
      <c r="DU15" s="825"/>
      <c r="DV15" s="825"/>
      <c r="DW15" s="825"/>
      <c r="DX15" s="825"/>
      <c r="DY15" s="825"/>
      <c r="DZ15" s="825"/>
      <c r="EA15" s="825"/>
      <c r="EB15" s="825"/>
      <c r="EC15" s="825"/>
      <c r="ED15" s="825"/>
      <c r="EE15" s="825"/>
      <c r="EF15" s="825"/>
      <c r="EG15" s="825"/>
      <c r="EH15" s="825"/>
      <c r="EI15" s="825"/>
      <c r="EJ15" s="825"/>
      <c r="EK15" s="825"/>
      <c r="EL15" s="825"/>
      <c r="EM15" s="825"/>
      <c r="EN15" s="825"/>
      <c r="EO15" s="825"/>
      <c r="EP15" s="825"/>
      <c r="EQ15" s="825"/>
      <c r="ER15" s="825"/>
      <c r="ES15" s="825"/>
      <c r="ET15" s="825"/>
      <c r="EU15" s="825"/>
      <c r="EV15" s="825"/>
      <c r="EW15" s="825"/>
      <c r="EX15" s="825"/>
      <c r="EY15" s="825"/>
      <c r="EZ15" s="825"/>
      <c r="FA15" s="825"/>
      <c r="FB15" s="825"/>
      <c r="FC15" s="825"/>
      <c r="FD15" s="825"/>
      <c r="FE15" s="825"/>
      <c r="FF15" s="825"/>
      <c r="FG15" s="825"/>
      <c r="FH15" s="825"/>
      <c r="FI15" s="825"/>
      <c r="FJ15" s="825"/>
      <c r="FK15" s="825"/>
      <c r="FL15" s="825"/>
      <c r="FM15" s="825"/>
      <c r="FN15" s="825"/>
      <c r="FO15" s="825"/>
      <c r="FP15" s="825"/>
      <c r="FQ15" s="825"/>
      <c r="FR15" s="825"/>
      <c r="FS15" s="825"/>
      <c r="FT15" s="825"/>
      <c r="FU15" s="825"/>
      <c r="FV15" s="825"/>
      <c r="FW15" s="825"/>
      <c r="FX15" s="825"/>
      <c r="FY15" s="825"/>
      <c r="FZ15" s="825"/>
      <c r="GA15" s="825"/>
      <c r="GB15" s="825"/>
      <c r="GC15" s="825"/>
      <c r="GD15" s="825"/>
      <c r="GE15" s="825"/>
      <c r="GF15" s="825"/>
      <c r="GG15" s="825"/>
      <c r="GH15" s="825"/>
      <c r="GI15" s="825"/>
      <c r="GJ15" s="825"/>
      <c r="GK15" s="825"/>
      <c r="GL15" s="825"/>
      <c r="GM15" s="825"/>
      <c r="GN15" s="825"/>
      <c r="GO15" s="825"/>
      <c r="GP15" s="825"/>
      <c r="GQ15" s="825"/>
      <c r="GR15" s="825"/>
      <c r="GS15" s="825"/>
      <c r="GT15" s="825"/>
      <c r="GU15" s="825"/>
      <c r="GV15" s="825"/>
      <c r="GW15" s="825"/>
      <c r="GX15" s="825"/>
      <c r="GY15" s="825"/>
      <c r="GZ15" s="825"/>
      <c r="HA15" s="825"/>
      <c r="HB15" s="825"/>
      <c r="HC15" s="825"/>
      <c r="HD15" s="825"/>
      <c r="HE15" s="825"/>
      <c r="HF15" s="825"/>
      <c r="HG15" s="825"/>
      <c r="HH15" s="825"/>
      <c r="HI15" s="825"/>
      <c r="HJ15" s="825"/>
      <c r="HK15" s="825"/>
      <c r="HL15" s="825"/>
      <c r="HM15" s="825"/>
      <c r="HN15" s="825"/>
      <c r="HO15" s="825"/>
      <c r="HP15" s="825"/>
      <c r="HQ15" s="825"/>
      <c r="HR15" s="825"/>
      <c r="HS15" s="825"/>
      <c r="HT15" s="825"/>
      <c r="HU15" s="825"/>
      <c r="HV15" s="825"/>
      <c r="HW15" s="825"/>
      <c r="HX15" s="825"/>
      <c r="HY15" s="825"/>
      <c r="HZ15" s="825"/>
      <c r="IA15" s="825"/>
      <c r="IB15" s="825"/>
      <c r="IC15" s="825"/>
      <c r="ID15" s="825"/>
      <c r="IE15" s="825"/>
      <c r="IF15" s="825"/>
      <c r="IG15" s="825"/>
      <c r="IH15" s="825"/>
      <c r="II15" s="825"/>
      <c r="IJ15" s="825"/>
      <c r="IK15" s="825"/>
      <c r="IL15" s="825"/>
      <c r="IM15" s="825"/>
      <c r="IN15" s="825"/>
      <c r="IO15" s="825"/>
      <c r="IP15" s="825"/>
      <c r="IQ15" s="825"/>
      <c r="IR15" s="825"/>
      <c r="IS15" s="825"/>
      <c r="IT15" s="825"/>
      <c r="IU15" s="825"/>
      <c r="IV15" s="825"/>
    </row>
    <row r="16" spans="1:256">
      <c r="B16" s="834"/>
      <c r="C16" s="835">
        <v>367340.01</v>
      </c>
      <c r="D16" s="836">
        <v>0.00765033873316041</v>
      </c>
    </row>
    <row r="17" spans="1:256">
      <c r="B17" s="833" t="s">
        <v>323</v>
      </c>
      <c r="C17" s="835">
        <v>367340.01</v>
      </c>
      <c r="D17" s="836">
        <v>0.00765033873316041</v>
      </c>
    </row>
    <row r="18" spans="1:256">
      <c r="B18" s="833"/>
    </row>
    <row r="19" spans="1:256">
      <c r="B19" s="833" t="s">
        <v>324</v>
      </c>
    </row>
    <row r="20" spans="1:256">
      <c r="B20" s="834"/>
      <c r="C20" s="835">
        <v>93268.47</v>
      </c>
      <c r="D20" s="836">
        <v>0.00194243852888121</v>
      </c>
    </row>
    <row r="21" spans="1:256">
      <c r="B21" s="833" t="s">
        <v>325</v>
      </c>
      <c r="C21" s="835">
        <v>93268.47</v>
      </c>
      <c r="D21" s="836">
        <v>0.00194243852888121</v>
      </c>
    </row>
    <row r="22" spans="1:256">
      <c r="B22" s="833"/>
    </row>
    <row r="23" spans="1:256">
      <c r="B23" s="833" t="s">
        <v>326</v>
      </c>
    </row>
    <row r="24" spans="1:256">
      <c r="B24" s="834" t="str">
        <v>בבטחונות אחרים - גורם 03</v>
      </c>
      <c r="C24" s="835">
        <v>20270.27</v>
      </c>
      <c r="D24" s="836">
        <v>0.00042215502665397</v>
      </c>
    </row>
    <row r="25" spans="1:256">
      <c r="B25" s="834" t="str">
        <v>בבטחונות אחרים - גורם 07</v>
      </c>
      <c r="C25" s="835">
        <v>639632.15</v>
      </c>
      <c r="D25" s="836">
        <v>0.0133211805926604</v>
      </c>
    </row>
    <row r="26" spans="1:256">
      <c r="B26" s="834" t="str">
        <v>בבטחונות אחרים - גורם 10</v>
      </c>
      <c r="C26" s="835">
        <v>88856.21</v>
      </c>
      <c r="D26" s="836">
        <v>0.00185054741258606</v>
      </c>
    </row>
    <row r="27" spans="1:256">
      <c r="B27" s="834" t="str">
        <v>בבטחונות אחרים - גורם 14</v>
      </c>
      <c r="C27" s="835">
        <v>40326.09</v>
      </c>
      <c r="D27" s="836">
        <v>0.00083984385007207</v>
      </c>
    </row>
    <row r="28" spans="1:256">
      <c r="B28" s="834" t="str">
        <v>בבטחונות אחרים - גורם 16</v>
      </c>
      <c r="C28" s="835">
        <v>30578.59</v>
      </c>
      <c r="D28" s="836">
        <v>0.000636839345331405</v>
      </c>
    </row>
    <row r="29" spans="1:256">
      <c r="B29" s="834" t="str">
        <v>בבטחונות אחרים - גורם 17</v>
      </c>
      <c r="C29" s="835">
        <v>378174.3</v>
      </c>
      <c r="D29" s="836">
        <v>0.00787597706869945</v>
      </c>
    </row>
    <row r="30" spans="1:256">
      <c r="B30" s="834" t="str">
        <v>בבטחונות אחרים - גורם 22</v>
      </c>
      <c r="C30" s="835">
        <v>341922.67</v>
      </c>
      <c r="D30" s="836">
        <v>0.00712098920574055</v>
      </c>
    </row>
    <row r="31" spans="1:256">
      <c r="B31" s="834" t="s">
        <v>332</v>
      </c>
      <c r="C31" s="835">
        <v>210002.43</v>
      </c>
      <c r="D31" s="836">
        <v>0.00437357674239408</v>
      </c>
    </row>
    <row r="32" spans="1:256">
      <c r="B32" s="834" t="str">
        <v>בבטחונות אחרים - גורם 27</v>
      </c>
      <c r="C32" s="835">
        <v>45415.67</v>
      </c>
      <c r="D32" s="836">
        <v>0.00094584104599287</v>
      </c>
    </row>
    <row r="33" spans="1:256">
      <c r="B33" s="834" t="s">
        <v>339</v>
      </c>
      <c r="C33" s="835">
        <v>258035.08</v>
      </c>
      <c r="D33" s="836">
        <v>0.00537391983802185</v>
      </c>
    </row>
    <row r="34" spans="1:256">
      <c r="B34" s="834" t="str">
        <v>בבטחונות אחרים - גורם 31</v>
      </c>
      <c r="C34" s="835">
        <v>7590.45</v>
      </c>
      <c r="D34" s="836">
        <v>0.000158081102129652</v>
      </c>
    </row>
    <row r="35" spans="1:256">
      <c r="B35" s="834" t="s">
        <v>331</v>
      </c>
      <c r="C35" s="835">
        <v>40881.82</v>
      </c>
      <c r="D35" s="836">
        <v>0.000851417658065866</v>
      </c>
    </row>
    <row r="36" spans="1:256">
      <c r="B36" s="834" t="str">
        <v>בבטחונות אחרים - גורם 37</v>
      </c>
      <c r="C36" s="835">
        <v>29570.11</v>
      </c>
      <c r="D36" s="836">
        <v>0.000615836423254886</v>
      </c>
    </row>
    <row r="37" spans="1:256">
      <c r="B37" s="834" t="str">
        <v>בבטחונות אחרים - גורם 38</v>
      </c>
      <c r="C37" s="835">
        <v>208595.64</v>
      </c>
      <c r="D37" s="836">
        <v>0.00434427849081941</v>
      </c>
    </row>
    <row r="38" spans="1:256">
      <c r="B38" s="834" t="s">
        <v>331</v>
      </c>
      <c r="C38" s="835">
        <v>9101.56</v>
      </c>
      <c r="D38" s="836">
        <v>0.000189551954877399</v>
      </c>
    </row>
    <row r="39" spans="1:256">
      <c r="B39" s="834" t="str">
        <v>בבטחונות אחרים - גורם 29</v>
      </c>
      <c r="C39" s="835">
        <v>235007.1</v>
      </c>
      <c r="D39" s="836">
        <v>0.00489433187443345</v>
      </c>
    </row>
    <row r="40" spans="1:256">
      <c r="B40" s="834" t="str">
        <v>בבטחונות אחרים - גורם 9</v>
      </c>
      <c r="C40" s="835">
        <v>40063.76</v>
      </c>
      <c r="D40" s="836">
        <v>0.000834380482877547</v>
      </c>
    </row>
    <row r="41" spans="1:256">
      <c r="B41" s="834" t="str">
        <v>בבטחונות אחרים - גורם 33</v>
      </c>
      <c r="C41" s="835">
        <v>87362.62</v>
      </c>
      <c r="D41" s="836">
        <v>0.00181944143687581</v>
      </c>
    </row>
    <row r="42" spans="1:256">
      <c r="B42" s="833" t="s">
        <v>342</v>
      </c>
      <c r="C42" s="835">
        <v>2711386.52</v>
      </c>
      <c r="D42" s="836">
        <v>0.0564681895514867</v>
      </c>
    </row>
    <row r="43" spans="1:256">
      <c r="B43" s="833"/>
    </row>
    <row r="44" spans="1:256">
      <c r="B44" s="833" t="s">
        <v>343</v>
      </c>
    </row>
    <row r="45" spans="1:256">
      <c r="B45" s="834" t="str">
        <v>בשעבוד כלי רכב - גורם 01</v>
      </c>
      <c r="C45" s="835">
        <v>10332.46</v>
      </c>
      <c r="D45" s="836">
        <v>0.000215187065919747</v>
      </c>
    </row>
    <row r="46" spans="1:256">
      <c r="B46" s="833" t="s">
        <v>344</v>
      </c>
      <c r="C46" s="835">
        <v>10332.46</v>
      </c>
      <c r="D46" s="836">
        <v>0.000215187065919747</v>
      </c>
    </row>
    <row r="47" spans="1:256">
      <c r="B47" s="833"/>
    </row>
    <row r="48" spans="1:256">
      <c r="B48" s="832" t="s">
        <v>100</v>
      </c>
      <c r="C48" s="837">
        <v>3182327.46</v>
      </c>
      <c r="D48" s="838">
        <v>0.0662761538794481</v>
      </c>
    </row>
    <row r="49" spans="1:256">
      <c r="B49" s="839"/>
    </row>
    <row r="50" spans="1:256">
      <c r="B50" s="840" t="s">
        <v>345</v>
      </c>
      <c r="C50" s="841">
        <v>3182327.46</v>
      </c>
      <c r="D50" s="842">
        <v>0.0662761538794481</v>
      </c>
    </row>
    <row r="51" spans="1:256">
      <c r="B51" s="843"/>
      <c r="C51" s="844"/>
      <c r="D51" s="844"/>
    </row>
    <row r="166" spans="1:256">
      <c r="A166" s="825"/>
      <c r="Q166" s="825"/>
      <c r="R166" s="825"/>
      <c r="S166" s="825"/>
      <c r="T166" s="825"/>
      <c r="U166" s="825"/>
      <c r="V166" s="825"/>
      <c r="W166" s="825"/>
      <c r="X166" s="825"/>
      <c r="Y166" s="825"/>
      <c r="Z166" s="825"/>
      <c r="AA166" s="825"/>
      <c r="AB166" s="825"/>
      <c r="AC166" s="825"/>
      <c r="AD166" s="825"/>
      <c r="AE166" s="825"/>
      <c r="AF166" s="825"/>
      <c r="AG166" s="825"/>
      <c r="AH166" s="825"/>
      <c r="AI166" s="825"/>
      <c r="AJ166" s="825"/>
      <c r="AK166" s="825"/>
      <c r="AL166" s="825"/>
      <c r="AM166" s="825"/>
      <c r="AN166" s="825"/>
      <c r="AO166" s="825"/>
      <c r="AP166" s="825"/>
      <c r="AQ166" s="825"/>
      <c r="AR166" s="825"/>
      <c r="AS166" s="825"/>
      <c r="AT166" s="825"/>
      <c r="AU166" s="825"/>
      <c r="AV166" s="825"/>
      <c r="AW166" s="825"/>
      <c r="AX166" s="825"/>
      <c r="AY166" s="825"/>
      <c r="AZ166" s="825"/>
      <c r="BA166" s="825"/>
      <c r="BB166" s="825"/>
      <c r="BC166" s="825"/>
      <c r="BD166" s="825"/>
      <c r="BE166" s="825"/>
      <c r="BF166" s="825"/>
      <c r="BG166" s="825"/>
      <c r="BH166" s="825"/>
      <c r="BI166" s="825"/>
      <c r="BJ166" s="825"/>
      <c r="BK166" s="825"/>
      <c r="BL166" s="825"/>
      <c r="BM166" s="825"/>
      <c r="BN166" s="825"/>
      <c r="BO166" s="825"/>
      <c r="BP166" s="825"/>
      <c r="BQ166" s="825"/>
      <c r="BR166" s="825"/>
      <c r="BS166" s="825"/>
      <c r="BT166" s="825"/>
      <c r="BU166" s="825"/>
      <c r="BV166" s="825"/>
      <c r="BW166" s="825"/>
      <c r="BX166" s="825"/>
      <c r="BY166" s="825"/>
      <c r="BZ166" s="825"/>
      <c r="CA166" s="825"/>
      <c r="CB166" s="825"/>
      <c r="CC166" s="825"/>
      <c r="CD166" s="825"/>
      <c r="CE166" s="825"/>
      <c r="CF166" s="825"/>
      <c r="CG166" s="825"/>
      <c r="CH166" s="825"/>
      <c r="CI166" s="825"/>
      <c r="CJ166" s="825"/>
      <c r="CK166" s="825"/>
      <c r="CL166" s="825"/>
      <c r="CM166" s="825"/>
      <c r="CN166" s="825"/>
      <c r="CO166" s="825"/>
      <c r="CP166" s="825"/>
      <c r="CQ166" s="825"/>
      <c r="CR166" s="825"/>
      <c r="CS166" s="825"/>
      <c r="CT166" s="825"/>
      <c r="CU166" s="825"/>
      <c r="CV166" s="825"/>
      <c r="CW166" s="825"/>
      <c r="CX166" s="825"/>
      <c r="CY166" s="825"/>
      <c r="CZ166" s="825"/>
      <c r="DA166" s="825"/>
      <c r="DB166" s="825"/>
      <c r="DC166" s="825"/>
      <c r="DD166" s="825"/>
      <c r="DE166" s="825"/>
      <c r="DF166" s="825"/>
      <c r="DG166" s="825"/>
      <c r="DH166" s="825"/>
      <c r="DI166" s="825"/>
      <c r="DJ166" s="825"/>
      <c r="DK166" s="825"/>
      <c r="DL166" s="825"/>
      <c r="DM166" s="825"/>
      <c r="DN166" s="825"/>
      <c r="DO166" s="825"/>
      <c r="DP166" s="825"/>
      <c r="DQ166" s="825"/>
      <c r="DR166" s="825"/>
      <c r="DS166" s="825"/>
      <c r="DT166" s="825"/>
      <c r="DU166" s="825"/>
      <c r="DV166" s="825"/>
      <c r="DW166" s="825"/>
      <c r="DX166" s="825"/>
      <c r="DY166" s="825"/>
      <c r="DZ166" s="825"/>
      <c r="EA166" s="825"/>
      <c r="EB166" s="825"/>
      <c r="EC166" s="825"/>
      <c r="ED166" s="825"/>
      <c r="EE166" s="825"/>
      <c r="EF166" s="825"/>
      <c r="EG166" s="825"/>
      <c r="EH166" s="825"/>
      <c r="EI166" s="825"/>
      <c r="EJ166" s="825"/>
      <c r="EK166" s="825"/>
      <c r="EL166" s="825"/>
      <c r="EM166" s="825"/>
      <c r="EN166" s="825"/>
      <c r="EO166" s="825"/>
      <c r="EP166" s="825"/>
      <c r="EQ166" s="825"/>
      <c r="ER166" s="825"/>
      <c r="ES166" s="825"/>
      <c r="ET166" s="825"/>
      <c r="EU166" s="825"/>
      <c r="EV166" s="825"/>
      <c r="EW166" s="825"/>
      <c r="EX166" s="825"/>
      <c r="EY166" s="825"/>
      <c r="EZ166" s="825"/>
      <c r="FA166" s="825"/>
      <c r="FB166" s="825"/>
      <c r="FC166" s="825"/>
      <c r="FD166" s="825"/>
      <c r="FE166" s="825"/>
      <c r="FF166" s="825"/>
      <c r="FG166" s="825"/>
      <c r="FH166" s="825"/>
      <c r="FI166" s="825"/>
      <c r="FJ166" s="825"/>
      <c r="FK166" s="825"/>
      <c r="FL166" s="825"/>
      <c r="FM166" s="825"/>
      <c r="FN166" s="825"/>
      <c r="FO166" s="825"/>
      <c r="FP166" s="825"/>
      <c r="FQ166" s="825"/>
      <c r="FR166" s="825"/>
      <c r="FS166" s="825"/>
      <c r="FT166" s="825"/>
      <c r="FU166" s="825"/>
      <c r="FV166" s="825"/>
      <c r="FW166" s="825"/>
      <c r="FX166" s="825"/>
      <c r="FY166" s="825"/>
      <c r="FZ166" s="825"/>
      <c r="GA166" s="825"/>
      <c r="GB166" s="825"/>
      <c r="GC166" s="825"/>
      <c r="GD166" s="825"/>
      <c r="GE166" s="825"/>
      <c r="GF166" s="825"/>
      <c r="GG166" s="825"/>
      <c r="GH166" s="825"/>
      <c r="GI166" s="825"/>
      <c r="GJ166" s="825"/>
      <c r="GK166" s="825"/>
      <c r="GL166" s="825"/>
      <c r="GM166" s="825"/>
      <c r="GN166" s="825"/>
      <c r="GO166" s="825"/>
      <c r="GP166" s="825"/>
      <c r="GQ166" s="825"/>
      <c r="GR166" s="825"/>
      <c r="GS166" s="825"/>
      <c r="GT166" s="825"/>
      <c r="GU166" s="825"/>
      <c r="GV166" s="825"/>
      <c r="GW166" s="825"/>
      <c r="GX166" s="825"/>
      <c r="GY166" s="825"/>
      <c r="GZ166" s="825"/>
      <c r="HA166" s="825"/>
      <c r="HB166" s="825"/>
      <c r="HC166" s="825"/>
      <c r="HD166" s="825"/>
      <c r="HE166" s="825"/>
      <c r="HF166" s="825"/>
      <c r="HG166" s="825"/>
      <c r="HH166" s="825"/>
      <c r="HI166" s="825"/>
      <c r="HJ166" s="825"/>
      <c r="HK166" s="825"/>
      <c r="HL166" s="825"/>
      <c r="HM166" s="825"/>
      <c r="HN166" s="825"/>
      <c r="HO166" s="825"/>
      <c r="HP166" s="825"/>
      <c r="HQ166" s="825"/>
      <c r="HR166" s="825"/>
      <c r="HS166" s="825"/>
      <c r="HT166" s="825"/>
      <c r="HU166" s="825"/>
      <c r="HV166" s="825"/>
      <c r="HW166" s="825"/>
      <c r="HX166" s="825"/>
      <c r="HY166" s="825"/>
      <c r="HZ166" s="825"/>
      <c r="IA166" s="825"/>
      <c r="IB166" s="825"/>
      <c r="IC166" s="825"/>
      <c r="ID166" s="825"/>
      <c r="IE166" s="825"/>
      <c r="IF166" s="825"/>
      <c r="IG166" s="825"/>
      <c r="IH166" s="825"/>
      <c r="II166" s="825"/>
      <c r="IJ166" s="825"/>
      <c r="IK166" s="825"/>
      <c r="IL166" s="825"/>
      <c r="IM166" s="825"/>
      <c r="IN166" s="825"/>
      <c r="IO166" s="825"/>
      <c r="IP166" s="825"/>
      <c r="IQ166" s="825"/>
      <c r="IR166" s="825"/>
      <c r="IS166" s="825"/>
      <c r="IT166" s="825"/>
      <c r="IU166" s="825"/>
      <c r="IV166" s="825"/>
    </row>
    <row r="168" spans="1:256">
      <c r="A168" s="825"/>
      <c r="Q168" s="825"/>
      <c r="R168" s="825"/>
      <c r="S168" s="825"/>
      <c r="T168" s="825"/>
      <c r="U168" s="825"/>
      <c r="V168" s="825"/>
      <c r="W168" s="825"/>
      <c r="X168" s="825"/>
      <c r="Y168" s="825"/>
      <c r="Z168" s="825"/>
      <c r="AA168" s="825"/>
      <c r="AB168" s="825"/>
      <c r="AC168" s="825"/>
      <c r="AD168" s="825"/>
      <c r="AE168" s="825"/>
      <c r="AF168" s="825"/>
      <c r="AG168" s="825"/>
      <c r="AH168" s="825"/>
      <c r="AI168" s="825"/>
      <c r="AJ168" s="825"/>
      <c r="AK168" s="825"/>
      <c r="AL168" s="825"/>
      <c r="AM168" s="825"/>
      <c r="AN168" s="825"/>
      <c r="AO168" s="825"/>
      <c r="AP168" s="825"/>
      <c r="AQ168" s="825"/>
      <c r="AR168" s="825"/>
      <c r="AS168" s="825"/>
      <c r="AT168" s="825"/>
      <c r="AU168" s="825"/>
      <c r="AV168" s="825"/>
      <c r="AW168" s="825"/>
      <c r="AX168" s="825"/>
      <c r="AY168" s="825"/>
      <c r="AZ168" s="825"/>
      <c r="BA168" s="825"/>
      <c r="BB168" s="825"/>
      <c r="BC168" s="825"/>
      <c r="BD168" s="825"/>
      <c r="BE168" s="825"/>
      <c r="BF168" s="825"/>
      <c r="BG168" s="825"/>
      <c r="BH168" s="825"/>
      <c r="BI168" s="825"/>
      <c r="BJ168" s="825"/>
      <c r="BK168" s="825"/>
      <c r="BL168" s="825"/>
      <c r="BM168" s="825"/>
      <c r="BN168" s="825"/>
      <c r="BO168" s="825"/>
      <c r="BP168" s="825"/>
      <c r="BQ168" s="825"/>
      <c r="BR168" s="825"/>
      <c r="BS168" s="825"/>
      <c r="BT168" s="825"/>
      <c r="BU168" s="825"/>
      <c r="BV168" s="825"/>
      <c r="BW168" s="825"/>
      <c r="BX168" s="825"/>
      <c r="BY168" s="825"/>
      <c r="BZ168" s="825"/>
      <c r="CA168" s="825"/>
      <c r="CB168" s="825"/>
      <c r="CC168" s="825"/>
      <c r="CD168" s="825"/>
      <c r="CE168" s="825"/>
      <c r="CF168" s="825"/>
      <c r="CG168" s="825"/>
      <c r="CH168" s="825"/>
      <c r="CI168" s="825"/>
      <c r="CJ168" s="825"/>
      <c r="CK168" s="825"/>
      <c r="CL168" s="825"/>
      <c r="CM168" s="825"/>
      <c r="CN168" s="825"/>
      <c r="CO168" s="825"/>
      <c r="CP168" s="825"/>
      <c r="CQ168" s="825"/>
      <c r="CR168" s="825"/>
      <c r="CS168" s="825"/>
      <c r="CT168" s="825"/>
      <c r="CU168" s="825"/>
      <c r="CV168" s="825"/>
      <c r="CW168" s="825"/>
      <c r="CX168" s="825"/>
      <c r="CY168" s="825"/>
      <c r="CZ168" s="825"/>
      <c r="DA168" s="825"/>
      <c r="DB168" s="825"/>
      <c r="DC168" s="825"/>
      <c r="DD168" s="825"/>
      <c r="DE168" s="825"/>
      <c r="DF168" s="825"/>
      <c r="DG168" s="825"/>
      <c r="DH168" s="825"/>
      <c r="DI168" s="825"/>
      <c r="DJ168" s="825"/>
      <c r="DK168" s="825"/>
      <c r="DL168" s="825"/>
      <c r="DM168" s="825"/>
      <c r="DN168" s="825"/>
      <c r="DO168" s="825"/>
      <c r="DP168" s="825"/>
      <c r="DQ168" s="825"/>
      <c r="DR168" s="825"/>
      <c r="DS168" s="825"/>
      <c r="DT168" s="825"/>
      <c r="DU168" s="825"/>
      <c r="DV168" s="825"/>
      <c r="DW168" s="825"/>
      <c r="DX168" s="825"/>
      <c r="DY168" s="825"/>
      <c r="DZ168" s="825"/>
      <c r="EA168" s="825"/>
      <c r="EB168" s="825"/>
      <c r="EC168" s="825"/>
      <c r="ED168" s="825"/>
      <c r="EE168" s="825"/>
      <c r="EF168" s="825"/>
      <c r="EG168" s="825"/>
      <c r="EH168" s="825"/>
      <c r="EI168" s="825"/>
      <c r="EJ168" s="825"/>
      <c r="EK168" s="825"/>
      <c r="EL168" s="825"/>
      <c r="EM168" s="825"/>
      <c r="EN168" s="825"/>
      <c r="EO168" s="825"/>
      <c r="EP168" s="825"/>
      <c r="EQ168" s="825"/>
      <c r="ER168" s="825"/>
      <c r="ES168" s="825"/>
      <c r="ET168" s="825"/>
      <c r="EU168" s="825"/>
      <c r="EV168" s="825"/>
      <c r="EW168" s="825"/>
      <c r="EX168" s="825"/>
      <c r="EY168" s="825"/>
      <c r="EZ168" s="825"/>
      <c r="FA168" s="825"/>
      <c r="FB168" s="825"/>
      <c r="FC168" s="825"/>
      <c r="FD168" s="825"/>
      <c r="FE168" s="825"/>
      <c r="FF168" s="825"/>
      <c r="FG168" s="825"/>
      <c r="FH168" s="825"/>
      <c r="FI168" s="825"/>
      <c r="FJ168" s="825"/>
      <c r="FK168" s="825"/>
      <c r="FL168" s="825"/>
      <c r="FM168" s="825"/>
      <c r="FN168" s="825"/>
      <c r="FO168" s="825"/>
      <c r="FP168" s="825"/>
      <c r="FQ168" s="825"/>
      <c r="FR168" s="825"/>
      <c r="FS168" s="825"/>
      <c r="FT168" s="825"/>
      <c r="FU168" s="825"/>
      <c r="FV168" s="825"/>
      <c r="FW168" s="825"/>
      <c r="FX168" s="825"/>
      <c r="FY168" s="825"/>
      <c r="FZ168" s="825"/>
      <c r="GA168" s="825"/>
      <c r="GB168" s="825"/>
      <c r="GC168" s="825"/>
      <c r="GD168" s="825"/>
      <c r="GE168" s="825"/>
      <c r="GF168" s="825"/>
      <c r="GG168" s="825"/>
      <c r="GH168" s="825"/>
      <c r="GI168" s="825"/>
      <c r="GJ168" s="825"/>
      <c r="GK168" s="825"/>
      <c r="GL168" s="825"/>
      <c r="GM168" s="825"/>
      <c r="GN168" s="825"/>
      <c r="GO168" s="825"/>
      <c r="GP168" s="825"/>
      <c r="GQ168" s="825"/>
      <c r="GR168" s="825"/>
      <c r="GS168" s="825"/>
      <c r="GT168" s="825"/>
      <c r="GU168" s="825"/>
      <c r="GV168" s="825"/>
      <c r="GW168" s="825"/>
      <c r="GX168" s="825"/>
      <c r="GY168" s="825"/>
      <c r="GZ168" s="825"/>
      <c r="HA168" s="825"/>
      <c r="HB168" s="825"/>
      <c r="HC168" s="825"/>
      <c r="HD168" s="825"/>
      <c r="HE168" s="825"/>
      <c r="HF168" s="825"/>
      <c r="HG168" s="825"/>
      <c r="HH168" s="825"/>
      <c r="HI168" s="825"/>
      <c r="HJ168" s="825"/>
      <c r="HK168" s="825"/>
      <c r="HL168" s="825"/>
      <c r="HM168" s="825"/>
      <c r="HN168" s="825"/>
      <c r="HO168" s="825"/>
      <c r="HP168" s="825"/>
      <c r="HQ168" s="825"/>
      <c r="HR168" s="825"/>
      <c r="HS168" s="825"/>
      <c r="HT168" s="825"/>
      <c r="HU168" s="825"/>
      <c r="HV168" s="825"/>
      <c r="HW168" s="825"/>
      <c r="HX168" s="825"/>
      <c r="HY168" s="825"/>
      <c r="HZ168" s="825"/>
      <c r="IA168" s="825"/>
      <c r="IB168" s="825"/>
      <c r="IC168" s="825"/>
      <c r="ID168" s="825"/>
      <c r="IE168" s="825"/>
      <c r="IF168" s="825"/>
      <c r="IG168" s="825"/>
      <c r="IH168" s="825"/>
      <c r="II168" s="825"/>
      <c r="IJ168" s="825"/>
      <c r="IK168" s="825"/>
      <c r="IL168" s="825"/>
      <c r="IM168" s="825"/>
      <c r="IN168" s="825"/>
      <c r="IO168" s="825"/>
      <c r="IP168" s="825"/>
      <c r="IQ168" s="825"/>
      <c r="IR168" s="825"/>
      <c r="IS168" s="825"/>
      <c r="IT168" s="825"/>
      <c r="IU168" s="825"/>
      <c r="IV168" s="825"/>
    </row>
    <row r="175" spans="1:256">
      <c r="A175" s="825"/>
      <c r="Q175" s="825"/>
      <c r="R175" s="825"/>
      <c r="S175" s="825"/>
      <c r="T175" s="825"/>
      <c r="U175" s="825"/>
      <c r="V175" s="825"/>
      <c r="W175" s="825"/>
      <c r="X175" s="825"/>
      <c r="Y175" s="825"/>
      <c r="Z175" s="825"/>
      <c r="AA175" s="825"/>
      <c r="AB175" s="825"/>
      <c r="AC175" s="825"/>
      <c r="AD175" s="825"/>
      <c r="AE175" s="825"/>
      <c r="AF175" s="825"/>
      <c r="AG175" s="825"/>
      <c r="AH175" s="825"/>
      <c r="AI175" s="825"/>
      <c r="AJ175" s="825"/>
      <c r="AK175" s="825"/>
      <c r="AL175" s="825"/>
      <c r="AM175" s="825"/>
      <c r="AN175" s="825"/>
      <c r="AO175" s="825"/>
      <c r="AP175" s="825"/>
      <c r="AQ175" s="825"/>
      <c r="AR175" s="825"/>
      <c r="AS175" s="825"/>
      <c r="AT175" s="825"/>
      <c r="AU175" s="825"/>
      <c r="AV175" s="825"/>
      <c r="AW175" s="825"/>
      <c r="AX175" s="825"/>
      <c r="AY175" s="825"/>
      <c r="AZ175" s="825"/>
      <c r="BA175" s="825"/>
      <c r="BB175" s="825"/>
      <c r="BC175" s="825"/>
      <c r="BD175" s="825"/>
      <c r="BE175" s="825"/>
      <c r="BF175" s="825"/>
      <c r="BG175" s="825"/>
      <c r="BH175" s="825"/>
      <c r="BI175" s="825"/>
      <c r="BJ175" s="825"/>
      <c r="BK175" s="825"/>
      <c r="BL175" s="825"/>
      <c r="BM175" s="825"/>
      <c r="BN175" s="825"/>
      <c r="BO175" s="825"/>
      <c r="BP175" s="825"/>
      <c r="BQ175" s="825"/>
      <c r="BR175" s="825"/>
      <c r="BS175" s="825"/>
      <c r="BT175" s="825"/>
      <c r="BU175" s="825"/>
      <c r="BV175" s="825"/>
      <c r="BW175" s="825"/>
      <c r="BX175" s="825"/>
      <c r="BY175" s="825"/>
      <c r="BZ175" s="825"/>
      <c r="CA175" s="825"/>
      <c r="CB175" s="825"/>
      <c r="CC175" s="825"/>
      <c r="CD175" s="825"/>
      <c r="CE175" s="825"/>
      <c r="CF175" s="825"/>
      <c r="CG175" s="825"/>
      <c r="CH175" s="825"/>
      <c r="CI175" s="825"/>
      <c r="CJ175" s="825"/>
      <c r="CK175" s="825"/>
      <c r="CL175" s="825"/>
      <c r="CM175" s="825"/>
      <c r="CN175" s="825"/>
      <c r="CO175" s="825"/>
      <c r="CP175" s="825"/>
      <c r="CQ175" s="825"/>
      <c r="CR175" s="825"/>
      <c r="CS175" s="825"/>
      <c r="CT175" s="825"/>
      <c r="CU175" s="825"/>
      <c r="CV175" s="825"/>
      <c r="CW175" s="825"/>
      <c r="CX175" s="825"/>
      <c r="CY175" s="825"/>
      <c r="CZ175" s="825"/>
      <c r="DA175" s="825"/>
      <c r="DB175" s="825"/>
      <c r="DC175" s="825"/>
      <c r="DD175" s="825"/>
      <c r="DE175" s="825"/>
      <c r="DF175" s="825"/>
      <c r="DG175" s="825"/>
      <c r="DH175" s="825"/>
      <c r="DI175" s="825"/>
      <c r="DJ175" s="825"/>
      <c r="DK175" s="825"/>
      <c r="DL175" s="825"/>
      <c r="DM175" s="825"/>
      <c r="DN175" s="825"/>
      <c r="DO175" s="825"/>
      <c r="DP175" s="825"/>
      <c r="DQ175" s="825"/>
      <c r="DR175" s="825"/>
      <c r="DS175" s="825"/>
      <c r="DT175" s="825"/>
      <c r="DU175" s="825"/>
      <c r="DV175" s="825"/>
      <c r="DW175" s="825"/>
      <c r="DX175" s="825"/>
      <c r="DY175" s="825"/>
      <c r="DZ175" s="825"/>
      <c r="EA175" s="825"/>
      <c r="EB175" s="825"/>
      <c r="EC175" s="825"/>
      <c r="ED175" s="825"/>
      <c r="EE175" s="825"/>
      <c r="EF175" s="825"/>
      <c r="EG175" s="825"/>
      <c r="EH175" s="825"/>
      <c r="EI175" s="825"/>
      <c r="EJ175" s="825"/>
      <c r="EK175" s="825"/>
      <c r="EL175" s="825"/>
      <c r="EM175" s="825"/>
      <c r="EN175" s="825"/>
      <c r="EO175" s="825"/>
      <c r="EP175" s="825"/>
      <c r="EQ175" s="825"/>
      <c r="ER175" s="825"/>
      <c r="ES175" s="825"/>
      <c r="ET175" s="825"/>
      <c r="EU175" s="825"/>
      <c r="EV175" s="825"/>
      <c r="EW175" s="825"/>
      <c r="EX175" s="825"/>
      <c r="EY175" s="825"/>
      <c r="EZ175" s="825"/>
      <c r="FA175" s="825"/>
      <c r="FB175" s="825"/>
      <c r="FC175" s="825"/>
      <c r="FD175" s="825"/>
      <c r="FE175" s="825"/>
      <c r="FF175" s="825"/>
      <c r="FG175" s="825"/>
      <c r="FH175" s="825"/>
      <c r="FI175" s="825"/>
      <c r="FJ175" s="825"/>
      <c r="FK175" s="825"/>
      <c r="FL175" s="825"/>
      <c r="FM175" s="825"/>
      <c r="FN175" s="825"/>
      <c r="FO175" s="825"/>
      <c r="FP175" s="825"/>
      <c r="FQ175" s="825"/>
      <c r="FR175" s="825"/>
      <c r="FS175" s="825"/>
      <c r="FT175" s="825"/>
      <c r="FU175" s="825"/>
      <c r="FV175" s="825"/>
      <c r="FW175" s="825"/>
      <c r="FX175" s="825"/>
      <c r="FY175" s="825"/>
      <c r="FZ175" s="825"/>
      <c r="GA175" s="825"/>
      <c r="GB175" s="825"/>
      <c r="GC175" s="825"/>
      <c r="GD175" s="825"/>
      <c r="GE175" s="825"/>
      <c r="GF175" s="825"/>
      <c r="GG175" s="825"/>
      <c r="GH175" s="825"/>
      <c r="GI175" s="825"/>
      <c r="GJ175" s="825"/>
      <c r="GK175" s="825"/>
      <c r="GL175" s="825"/>
      <c r="GM175" s="825"/>
      <c r="GN175" s="825"/>
      <c r="GO175" s="825"/>
      <c r="GP175" s="825"/>
      <c r="GQ175" s="825"/>
      <c r="GR175" s="825"/>
      <c r="GS175" s="825"/>
      <c r="GT175" s="825"/>
      <c r="GU175" s="825"/>
      <c r="GV175" s="825"/>
      <c r="GW175" s="825"/>
      <c r="GX175" s="825"/>
      <c r="GY175" s="825"/>
      <c r="GZ175" s="825"/>
      <c r="HA175" s="825"/>
      <c r="HB175" s="825"/>
      <c r="HC175" s="825"/>
      <c r="HD175" s="825"/>
      <c r="HE175" s="825"/>
      <c r="HF175" s="825"/>
      <c r="HG175" s="825"/>
      <c r="HH175" s="825"/>
      <c r="HI175" s="825"/>
      <c r="HJ175" s="825"/>
      <c r="HK175" s="825"/>
      <c r="HL175" s="825"/>
      <c r="HM175" s="825"/>
      <c r="HN175" s="825"/>
      <c r="HO175" s="825"/>
      <c r="HP175" s="825"/>
      <c r="HQ175" s="825"/>
      <c r="HR175" s="825"/>
      <c r="HS175" s="825"/>
      <c r="HT175" s="825"/>
      <c r="HU175" s="825"/>
      <c r="HV175" s="825"/>
      <c r="HW175" s="825"/>
      <c r="HX175" s="825"/>
      <c r="HY175" s="825"/>
      <c r="HZ175" s="825"/>
      <c r="IA175" s="825"/>
      <c r="IB175" s="825"/>
      <c r="IC175" s="825"/>
      <c r="ID175" s="825"/>
      <c r="IE175" s="825"/>
      <c r="IF175" s="825"/>
      <c r="IG175" s="825"/>
      <c r="IH175" s="825"/>
      <c r="II175" s="825"/>
      <c r="IJ175" s="825"/>
      <c r="IK175" s="825"/>
      <c r="IL175" s="825"/>
      <c r="IM175" s="825"/>
      <c r="IN175" s="825"/>
      <c r="IO175" s="825"/>
      <c r="IP175" s="825"/>
      <c r="IQ175" s="825"/>
      <c r="IR175" s="825"/>
      <c r="IS175" s="825"/>
      <c r="IT175" s="825"/>
      <c r="IU175" s="825"/>
      <c r="IV175" s="825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71" right="0.71" top="0.75" bottom="0.75" header="0.31" footer="0.31"/>
  <pageSetup blackAndWhite="0" cellComments="none" draft="0" errors="displayed" orientation="landscape" pageOrder="downThenOver" paperSize="9" scale="100" useFirstPageNumber="0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16"/>
  <sheetViews>
    <sheetView workbookViewId="0" showGridLines="0" rightToLeft="1">
      <selection activeCell="D21" sqref="D21"/>
    </sheetView>
  </sheetViews>
  <sheetFormatPr defaultRowHeight="14.25"/>
  <cols>
    <col min="1" max="1" style="845"/>
    <col min="2" max="2" style="845" width="18.16721" customWidth="1"/>
    <col min="3" max="3" style="845" width="17.06512" customWidth="1"/>
    <col min="4" max="4" style="845" width="12.38125" customWidth="1"/>
    <col min="5" max="5" style="845" width="16.23855" customWidth="1"/>
    <col min="6" max="6" style="845" width="8.799471" customWidth="1"/>
    <col min="7" max="7" style="845" width="16.65184" customWidth="1"/>
    <col min="8" max="8" style="845" width="12.51901" customWidth="1"/>
    <col min="9" max="256" style="845"/>
  </cols>
  <sheetData>
    <row r="2" spans="1:256">
      <c r="B2" s="846" t="s">
        <v>27</v>
      </c>
      <c r="C2" s="846"/>
      <c r="D2" s="846"/>
      <c r="E2" s="846"/>
      <c r="F2" s="846"/>
      <c r="G2" s="846"/>
      <c r="H2" s="846"/>
      <c r="I2" s="846"/>
      <c r="J2" s="846"/>
      <c r="K2" s="846"/>
    </row>
    <row r="3" spans="1:256">
      <c r="B3" s="847" t="s">
        <v>28</v>
      </c>
      <c r="C3" s="847"/>
      <c r="D3" s="847"/>
      <c r="E3" s="847"/>
      <c r="F3" s="847"/>
      <c r="G3" s="847"/>
      <c r="H3" s="847"/>
      <c r="I3" s="847"/>
      <c r="J3" s="847"/>
      <c r="K3" s="847"/>
    </row>
    <row r="4" spans="1:256">
      <c r="B4" s="847" t="s">
        <v>1</v>
      </c>
      <c r="C4" s="847"/>
      <c r="D4" s="847"/>
      <c r="E4" s="847"/>
      <c r="F4" s="847"/>
      <c r="G4" s="847"/>
      <c r="H4" s="847"/>
      <c r="I4" s="847"/>
      <c r="J4" s="847"/>
      <c r="K4" s="847"/>
    </row>
    <row r="5" spans="1:256">
      <c r="B5" s="848" t="s">
        <v>29</v>
      </c>
    </row>
    <row r="6" spans="1:256">
      <c r="B6" s="849" t="s">
        <v>30</v>
      </c>
      <c r="C6" s="850">
        <v>41547</v>
      </c>
      <c r="E6" s="851" t="s">
        <v>24</v>
      </c>
    </row>
    <row r="7" spans="1:256">
      <c r="B7" s="849" t="s">
        <v>31</v>
      </c>
      <c r="C7" s="852" t="s">
        <v>32</v>
      </c>
      <c r="E7" s="851"/>
    </row>
    <row r="8" spans="1:256">
      <c r="B8" s="849" t="s">
        <v>33</v>
      </c>
      <c r="C8" s="852" t="s">
        <v>34</v>
      </c>
    </row>
    <row r="9" spans="1:256">
      <c r="B9" s="849" t="s">
        <v>35</v>
      </c>
      <c r="C9" s="852" t="s">
        <v>36</v>
      </c>
    </row>
    <row r="10" spans="1:256">
      <c r="B10" s="849" t="s">
        <v>37</v>
      </c>
      <c r="C10" s="852" t="s">
        <v>38</v>
      </c>
    </row>
    <row r="11" spans="1:256">
      <c r="C11" s="853"/>
      <c r="D11" s="853"/>
      <c r="E11" s="853"/>
      <c r="F11" s="853"/>
      <c r="G11" s="853"/>
    </row>
    <row r="12" spans="1:256">
      <c r="A12" s="854"/>
      <c r="B12" s="855" t="s">
        <v>2</v>
      </c>
      <c r="C12" s="856" t="s">
        <v>285</v>
      </c>
      <c r="D12" s="857" t="s">
        <v>88</v>
      </c>
      <c r="E12" s="857" t="str">
        <v>שער (אגורות)</v>
      </c>
      <c r="F12" s="857" t="s">
        <v>90</v>
      </c>
      <c r="G12" s="857" t="s">
        <v>40</v>
      </c>
      <c r="I12" s="854"/>
      <c r="J12" s="854"/>
      <c r="K12" s="854"/>
      <c r="L12" s="854"/>
      <c r="M12" s="854"/>
      <c r="N12" s="854"/>
      <c r="O12" s="854"/>
      <c r="P12" s="854"/>
      <c r="Q12" s="854"/>
      <c r="R12" s="854"/>
      <c r="S12" s="854"/>
      <c r="T12" s="854"/>
      <c r="U12" s="854"/>
      <c r="V12" s="854"/>
      <c r="W12" s="854"/>
      <c r="X12" s="854"/>
      <c r="Y12" s="854"/>
      <c r="Z12" s="854"/>
      <c r="AA12" s="854"/>
      <c r="AB12" s="854"/>
      <c r="AC12" s="854"/>
      <c r="AD12" s="854"/>
      <c r="AE12" s="854"/>
      <c r="AF12" s="854"/>
      <c r="AG12" s="854"/>
      <c r="AH12" s="854"/>
      <c r="AI12" s="854"/>
      <c r="AJ12" s="854"/>
      <c r="AK12" s="854"/>
      <c r="AL12" s="854"/>
      <c r="AM12" s="854"/>
      <c r="AN12" s="854"/>
      <c r="AO12" s="854"/>
      <c r="AP12" s="854"/>
      <c r="AQ12" s="854"/>
      <c r="AR12" s="854"/>
      <c r="AS12" s="854"/>
      <c r="AT12" s="854"/>
      <c r="AU12" s="854"/>
      <c r="AV12" s="854"/>
      <c r="AW12" s="854"/>
      <c r="AX12" s="854"/>
      <c r="AY12" s="854"/>
      <c r="AZ12" s="854"/>
      <c r="BA12" s="854"/>
      <c r="BB12" s="854"/>
      <c r="BC12" s="854"/>
      <c r="BD12" s="854"/>
      <c r="BE12" s="854"/>
      <c r="BF12" s="854"/>
      <c r="BG12" s="854"/>
      <c r="BH12" s="854"/>
      <c r="BI12" s="854"/>
      <c r="BJ12" s="854"/>
      <c r="BK12" s="854"/>
      <c r="BL12" s="854"/>
      <c r="BM12" s="854"/>
      <c r="BN12" s="854"/>
      <c r="BO12" s="854"/>
      <c r="BP12" s="854"/>
      <c r="BQ12" s="854"/>
      <c r="BR12" s="854"/>
      <c r="BS12" s="854"/>
      <c r="BT12" s="854"/>
      <c r="BU12" s="854"/>
      <c r="BV12" s="854"/>
      <c r="BW12" s="854"/>
      <c r="BX12" s="854"/>
      <c r="BY12" s="854"/>
      <c r="BZ12" s="854"/>
      <c r="CA12" s="854"/>
      <c r="CB12" s="854"/>
      <c r="CC12" s="854"/>
      <c r="CD12" s="854"/>
      <c r="CE12" s="854"/>
      <c r="CF12" s="854"/>
      <c r="CG12" s="854"/>
      <c r="CH12" s="854"/>
      <c r="CI12" s="854"/>
      <c r="CJ12" s="854"/>
      <c r="CK12" s="854"/>
      <c r="CL12" s="854"/>
      <c r="CM12" s="854"/>
      <c r="CN12" s="854"/>
      <c r="CO12" s="854"/>
      <c r="CP12" s="854"/>
      <c r="CQ12" s="854"/>
      <c r="CR12" s="854"/>
      <c r="CS12" s="854"/>
      <c r="CT12" s="854"/>
      <c r="CU12" s="854"/>
      <c r="CV12" s="854"/>
      <c r="CW12" s="854"/>
      <c r="CX12" s="854"/>
      <c r="CY12" s="854"/>
      <c r="CZ12" s="854"/>
      <c r="DA12" s="854"/>
      <c r="DB12" s="854"/>
      <c r="DC12" s="854"/>
      <c r="DD12" s="854"/>
      <c r="DE12" s="854"/>
      <c r="DF12" s="854"/>
      <c r="DG12" s="854"/>
      <c r="DH12" s="854"/>
      <c r="DI12" s="854"/>
      <c r="DJ12" s="854"/>
      <c r="DK12" s="854"/>
      <c r="DL12" s="854"/>
      <c r="DM12" s="854"/>
      <c r="DN12" s="854"/>
      <c r="DO12" s="854"/>
      <c r="DP12" s="854"/>
      <c r="DQ12" s="854"/>
      <c r="DR12" s="854"/>
      <c r="DS12" s="854"/>
      <c r="DT12" s="854"/>
      <c r="DU12" s="854"/>
      <c r="DV12" s="854"/>
      <c r="DW12" s="854"/>
      <c r="DX12" s="854"/>
      <c r="DY12" s="854"/>
      <c r="DZ12" s="854"/>
      <c r="EA12" s="854"/>
      <c r="EB12" s="854"/>
      <c r="EC12" s="854"/>
      <c r="ED12" s="854"/>
      <c r="EE12" s="854"/>
      <c r="EF12" s="854"/>
      <c r="EG12" s="854"/>
      <c r="EH12" s="854"/>
      <c r="EI12" s="854"/>
      <c r="EJ12" s="854"/>
      <c r="EK12" s="854"/>
      <c r="EL12" s="854"/>
      <c r="EM12" s="854"/>
      <c r="EN12" s="854"/>
      <c r="EO12" s="854"/>
      <c r="EP12" s="854"/>
      <c r="EQ12" s="854"/>
      <c r="ER12" s="854"/>
      <c r="ES12" s="854"/>
      <c r="ET12" s="854"/>
      <c r="EU12" s="854"/>
      <c r="EV12" s="854"/>
      <c r="EW12" s="854"/>
      <c r="EX12" s="854"/>
      <c r="EY12" s="854"/>
      <c r="EZ12" s="854"/>
      <c r="FA12" s="854"/>
      <c r="FB12" s="854"/>
      <c r="FC12" s="854"/>
      <c r="FD12" s="854"/>
      <c r="FE12" s="854"/>
      <c r="FF12" s="854"/>
      <c r="FG12" s="854"/>
      <c r="FH12" s="854"/>
      <c r="FI12" s="854"/>
      <c r="FJ12" s="854"/>
      <c r="FK12" s="854"/>
      <c r="FL12" s="854"/>
      <c r="FM12" s="854"/>
      <c r="FN12" s="854"/>
      <c r="FO12" s="854"/>
      <c r="FP12" s="854"/>
      <c r="FQ12" s="854"/>
      <c r="FR12" s="854"/>
      <c r="FS12" s="854"/>
      <c r="FT12" s="854"/>
      <c r="FU12" s="854"/>
      <c r="FV12" s="854"/>
      <c r="FW12" s="854"/>
      <c r="FX12" s="854"/>
      <c r="FY12" s="854"/>
      <c r="FZ12" s="854"/>
      <c r="GA12" s="854"/>
      <c r="GB12" s="854"/>
      <c r="GC12" s="854"/>
      <c r="GD12" s="854"/>
      <c r="GE12" s="854"/>
      <c r="GF12" s="854"/>
      <c r="GG12" s="854"/>
      <c r="GH12" s="854"/>
      <c r="GI12" s="854"/>
      <c r="GJ12" s="854"/>
      <c r="GK12" s="854"/>
      <c r="GL12" s="854"/>
      <c r="GM12" s="854"/>
      <c r="GN12" s="854"/>
      <c r="GO12" s="854"/>
      <c r="GP12" s="854"/>
      <c r="GQ12" s="854"/>
      <c r="GR12" s="854"/>
      <c r="GS12" s="854"/>
      <c r="GT12" s="854"/>
      <c r="GU12" s="854"/>
      <c r="GV12" s="854"/>
      <c r="GW12" s="854"/>
      <c r="GX12" s="854"/>
      <c r="GY12" s="854"/>
      <c r="GZ12" s="854"/>
      <c r="HA12" s="854"/>
      <c r="HB12" s="854"/>
      <c r="HC12" s="854"/>
      <c r="HD12" s="854"/>
      <c r="HE12" s="854"/>
      <c r="HF12" s="854"/>
      <c r="HG12" s="854"/>
      <c r="HH12" s="854"/>
      <c r="HI12" s="854"/>
      <c r="HJ12" s="854"/>
      <c r="HK12" s="854"/>
      <c r="HL12" s="854"/>
      <c r="HM12" s="854"/>
      <c r="HN12" s="854"/>
      <c r="HO12" s="854"/>
      <c r="HP12" s="854"/>
      <c r="HQ12" s="854"/>
      <c r="HR12" s="854"/>
      <c r="HS12" s="854"/>
      <c r="HT12" s="854"/>
      <c r="HU12" s="854"/>
      <c r="HV12" s="854"/>
      <c r="HW12" s="854"/>
      <c r="HX12" s="854"/>
      <c r="HY12" s="854"/>
      <c r="HZ12" s="854"/>
      <c r="IA12" s="854"/>
      <c r="IB12" s="854"/>
      <c r="IC12" s="854"/>
      <c r="ID12" s="854"/>
      <c r="IE12" s="854"/>
      <c r="IF12" s="854"/>
      <c r="IG12" s="854"/>
      <c r="IH12" s="854"/>
      <c r="II12" s="854"/>
      <c r="IJ12" s="854"/>
      <c r="IK12" s="854"/>
      <c r="IL12" s="854"/>
      <c r="IM12" s="854"/>
      <c r="IN12" s="854"/>
      <c r="IO12" s="854"/>
      <c r="IP12" s="854"/>
      <c r="IQ12" s="854"/>
      <c r="IR12" s="854"/>
      <c r="IS12" s="854"/>
      <c r="IT12" s="854"/>
      <c r="IU12" s="854"/>
      <c r="IV12" s="854"/>
    </row>
    <row r="13" spans="1:256">
      <c r="B13" s="858"/>
      <c r="C13" s="859"/>
      <c r="D13" s="860"/>
      <c r="E13" s="861"/>
      <c r="F13" s="861"/>
      <c r="G13" s="862"/>
    </row>
    <row r="14" spans="1:256">
      <c r="B14" s="858" t="s">
        <v>24</v>
      </c>
      <c r="C14" s="863"/>
      <c r="D14" s="863"/>
      <c r="E14" s="861"/>
      <c r="F14" s="863"/>
      <c r="G14" s="863"/>
    </row>
    <row r="15" spans="1:256">
      <c r="B15" s="864" t="s">
        <v>92</v>
      </c>
      <c r="C15" s="865"/>
      <c r="D15" s="866"/>
      <c r="E15" s="867"/>
      <c r="F15" s="867"/>
      <c r="G15" s="868"/>
    </row>
    <row r="16" spans="1:256">
      <c r="B16" s="869" t="s">
        <v>101</v>
      </c>
      <c r="C16" s="870"/>
      <c r="D16" s="871"/>
      <c r="E16" s="872"/>
      <c r="F16" s="872"/>
      <c r="G16" s="87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71" right="0.71" top="0.75" bottom="0.75" header="0.31" footer="0.31"/>
  <pageSetup blackAndWhite="0" cellComments="none" draft="0" errors="displayed" orientation="landscape" pageOrder="downThenOver" paperSize="9" scale="100" useFirstPageNumber="0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173"/>
  <sheetViews>
    <sheetView topLeftCell="A19" workbookViewId="0" showGridLines="0" rightToLeft="1">
      <selection activeCell="B28" sqref="B28"/>
    </sheetView>
  </sheetViews>
  <sheetFormatPr defaultRowHeight="14.25"/>
  <cols>
    <col min="1" max="1" style="874" width="4.253365" customWidth="1"/>
    <col min="2" max="2" style="874" width="51.64308" customWidth="1"/>
    <col min="3" max="3" style="874" width="22.57555" customWidth="1"/>
    <col min="4" max="4" style="874" width="13.34558" customWidth="1"/>
    <col min="5" max="5" style="874" width="14.3099" customWidth="1"/>
    <col min="6" max="6" style="874" width="16.10079" customWidth="1"/>
    <col min="7" max="7" style="874" width="12.51901" customWidth="1"/>
    <col min="8" max="16" style="874" width="15.13647" customWidth="1"/>
    <col min="17" max="256" style="874"/>
  </cols>
  <sheetData>
    <row r="2" spans="1:256">
      <c r="B2" s="875" t="s">
        <v>27</v>
      </c>
      <c r="C2" s="876"/>
      <c r="D2" s="876"/>
      <c r="E2" s="876"/>
      <c r="F2" s="876"/>
      <c r="G2" s="876"/>
      <c r="H2" s="876"/>
      <c r="I2" s="876"/>
      <c r="J2" s="876"/>
      <c r="K2" s="876"/>
    </row>
    <row r="3" spans="1:256">
      <c r="B3" s="877" t="s">
        <v>28</v>
      </c>
      <c r="C3" s="877"/>
      <c r="D3" s="876"/>
      <c r="E3" s="876"/>
      <c r="F3" s="876"/>
      <c r="G3" s="876"/>
      <c r="H3" s="876"/>
      <c r="I3" s="876"/>
      <c r="J3" s="876"/>
      <c r="K3" s="876"/>
    </row>
    <row r="4" spans="1:256">
      <c r="B4" s="876" t="s">
        <v>1</v>
      </c>
      <c r="C4" s="876"/>
      <c r="D4" s="876"/>
      <c r="E4" s="876"/>
      <c r="F4" s="876"/>
      <c r="G4" s="876"/>
      <c r="H4" s="876"/>
      <c r="I4" s="876"/>
      <c r="J4" s="876"/>
      <c r="K4" s="876"/>
    </row>
    <row r="5" spans="1:256">
      <c r="B5" s="878" t="s">
        <v>29</v>
      </c>
    </row>
    <row r="6" spans="1:256">
      <c r="B6" s="879" t="s">
        <v>30</v>
      </c>
      <c r="C6" s="880">
        <v>41547</v>
      </c>
      <c r="E6" s="881"/>
    </row>
    <row r="7" spans="1:256">
      <c r="B7" s="879" t="s">
        <v>31</v>
      </c>
      <c r="C7" s="882" t="s">
        <v>32</v>
      </c>
      <c r="E7" s="881"/>
    </row>
    <row r="8" spans="1:256">
      <c r="B8" s="879" t="s">
        <v>33</v>
      </c>
      <c r="C8" s="882" t="s">
        <v>34</v>
      </c>
    </row>
    <row r="9" spans="1:256">
      <c r="B9" s="879" t="s">
        <v>35</v>
      </c>
      <c r="C9" s="882" t="s">
        <v>36</v>
      </c>
    </row>
    <row r="10" spans="1:256">
      <c r="B10" s="879" t="s">
        <v>37</v>
      </c>
      <c r="C10" s="882" t="s">
        <v>38</v>
      </c>
    </row>
    <row r="12" spans="1:256">
      <c r="A12" s="883"/>
      <c r="B12" s="884" t="s">
        <v>2</v>
      </c>
      <c r="C12" s="885" t="str">
        <v>תאריך שערוך אחרון</v>
      </c>
      <c r="D12" s="885" t="str">
        <v>אופי נכס</v>
      </c>
      <c r="E12" s="885" t="str">
        <v>שיעור תשואה במהלך התקופה</v>
      </c>
      <c r="F12" s="886" t="s">
        <v>39</v>
      </c>
      <c r="G12" s="886" t="s">
        <v>40</v>
      </c>
      <c r="H12" s="883"/>
      <c r="I12" s="883"/>
      <c r="J12" s="883"/>
      <c r="K12" s="883"/>
      <c r="L12" s="883"/>
      <c r="M12" s="883"/>
      <c r="N12" s="883"/>
      <c r="O12" s="883"/>
      <c r="P12" s="883"/>
      <c r="Q12" s="883"/>
      <c r="R12" s="883"/>
      <c r="S12" s="883"/>
      <c r="T12" s="883"/>
      <c r="U12" s="883"/>
      <c r="V12" s="883"/>
      <c r="W12" s="883"/>
      <c r="X12" s="883"/>
      <c r="Y12" s="883"/>
      <c r="Z12" s="883"/>
      <c r="AA12" s="883"/>
      <c r="AB12" s="883"/>
      <c r="AC12" s="883"/>
      <c r="AD12" s="883"/>
      <c r="AE12" s="883"/>
      <c r="AF12" s="883"/>
      <c r="AG12" s="883"/>
      <c r="AH12" s="883"/>
      <c r="AI12" s="883"/>
      <c r="AJ12" s="883"/>
      <c r="AK12" s="883"/>
      <c r="AL12" s="883"/>
      <c r="AM12" s="883"/>
      <c r="AN12" s="883"/>
      <c r="AO12" s="883"/>
      <c r="AP12" s="883"/>
      <c r="AQ12" s="883"/>
      <c r="AR12" s="883"/>
      <c r="AS12" s="883"/>
      <c r="AT12" s="883"/>
      <c r="AU12" s="883"/>
      <c r="AV12" s="883"/>
      <c r="AW12" s="883"/>
      <c r="AX12" s="883"/>
      <c r="AY12" s="883"/>
      <c r="AZ12" s="883"/>
      <c r="BA12" s="883"/>
      <c r="BB12" s="883"/>
      <c r="BC12" s="883"/>
      <c r="BD12" s="883"/>
      <c r="BE12" s="883"/>
      <c r="BF12" s="883"/>
      <c r="BG12" s="883"/>
      <c r="BH12" s="883"/>
      <c r="BI12" s="883"/>
      <c r="BJ12" s="883"/>
      <c r="BK12" s="883"/>
      <c r="BL12" s="883"/>
      <c r="BM12" s="883"/>
      <c r="BN12" s="883"/>
      <c r="BO12" s="883"/>
      <c r="BP12" s="883"/>
      <c r="BQ12" s="883"/>
      <c r="BR12" s="883"/>
      <c r="BS12" s="883"/>
      <c r="BT12" s="883"/>
      <c r="BU12" s="883"/>
      <c r="BV12" s="883"/>
      <c r="BW12" s="883"/>
      <c r="BX12" s="883"/>
      <c r="BY12" s="883"/>
      <c r="BZ12" s="883"/>
      <c r="CA12" s="883"/>
      <c r="CB12" s="883"/>
      <c r="CC12" s="883"/>
      <c r="CD12" s="883"/>
      <c r="CE12" s="883"/>
      <c r="CF12" s="883"/>
      <c r="CG12" s="883"/>
      <c r="CH12" s="883"/>
      <c r="CI12" s="883"/>
      <c r="CJ12" s="883"/>
      <c r="CK12" s="883"/>
      <c r="CL12" s="883"/>
      <c r="CM12" s="883"/>
      <c r="CN12" s="883"/>
      <c r="CO12" s="883"/>
      <c r="CP12" s="883"/>
      <c r="CQ12" s="883"/>
      <c r="CR12" s="883"/>
      <c r="CS12" s="883"/>
      <c r="CT12" s="883"/>
      <c r="CU12" s="883"/>
      <c r="CV12" s="883"/>
      <c r="CW12" s="883"/>
      <c r="CX12" s="883"/>
      <c r="CY12" s="883"/>
      <c r="CZ12" s="883"/>
      <c r="DA12" s="883"/>
      <c r="DB12" s="883"/>
      <c r="DC12" s="883"/>
      <c r="DD12" s="883"/>
      <c r="DE12" s="883"/>
      <c r="DF12" s="883"/>
      <c r="DG12" s="883"/>
      <c r="DH12" s="883"/>
      <c r="DI12" s="883"/>
      <c r="DJ12" s="883"/>
      <c r="DK12" s="883"/>
      <c r="DL12" s="883"/>
      <c r="DM12" s="883"/>
      <c r="DN12" s="883"/>
      <c r="DO12" s="883"/>
      <c r="DP12" s="883"/>
      <c r="DQ12" s="883"/>
      <c r="DR12" s="883"/>
      <c r="DS12" s="883"/>
      <c r="DT12" s="883"/>
      <c r="DU12" s="883"/>
      <c r="DV12" s="883"/>
      <c r="DW12" s="883"/>
      <c r="DX12" s="883"/>
      <c r="DY12" s="883"/>
      <c r="DZ12" s="883"/>
      <c r="EA12" s="883"/>
      <c r="EB12" s="883"/>
      <c r="EC12" s="883"/>
      <c r="ED12" s="883"/>
      <c r="EE12" s="883"/>
      <c r="EF12" s="883"/>
      <c r="EG12" s="883"/>
      <c r="EH12" s="883"/>
      <c r="EI12" s="883"/>
      <c r="EJ12" s="883"/>
      <c r="EK12" s="883"/>
      <c r="EL12" s="883"/>
      <c r="EM12" s="883"/>
      <c r="EN12" s="883"/>
      <c r="EO12" s="883"/>
      <c r="EP12" s="883"/>
      <c r="EQ12" s="883"/>
      <c r="ER12" s="883"/>
      <c r="ES12" s="883"/>
      <c r="ET12" s="883"/>
      <c r="EU12" s="883"/>
      <c r="EV12" s="883"/>
      <c r="EW12" s="883"/>
      <c r="EX12" s="883"/>
      <c r="EY12" s="883"/>
      <c r="EZ12" s="883"/>
      <c r="FA12" s="883"/>
      <c r="FB12" s="883"/>
      <c r="FC12" s="883"/>
      <c r="FD12" s="883"/>
      <c r="FE12" s="883"/>
      <c r="FF12" s="883"/>
      <c r="FG12" s="883"/>
      <c r="FH12" s="883"/>
      <c r="FI12" s="883"/>
      <c r="FJ12" s="883"/>
      <c r="FK12" s="883"/>
      <c r="FL12" s="883"/>
      <c r="FM12" s="883"/>
      <c r="FN12" s="883"/>
      <c r="FO12" s="883"/>
      <c r="FP12" s="883"/>
      <c r="FQ12" s="883"/>
      <c r="FR12" s="883"/>
      <c r="FS12" s="883"/>
      <c r="FT12" s="883"/>
      <c r="FU12" s="883"/>
      <c r="FV12" s="883"/>
      <c r="FW12" s="883"/>
      <c r="FX12" s="883"/>
      <c r="FY12" s="883"/>
      <c r="FZ12" s="883"/>
      <c r="GA12" s="883"/>
      <c r="GB12" s="883"/>
      <c r="GC12" s="883"/>
      <c r="GD12" s="883"/>
      <c r="GE12" s="883"/>
      <c r="GF12" s="883"/>
      <c r="GG12" s="883"/>
      <c r="GH12" s="883"/>
      <c r="GI12" s="883"/>
      <c r="GJ12" s="883"/>
      <c r="GK12" s="883"/>
      <c r="GL12" s="883"/>
      <c r="GM12" s="883"/>
      <c r="GN12" s="883"/>
      <c r="GO12" s="883"/>
      <c r="GP12" s="883"/>
      <c r="GQ12" s="883"/>
      <c r="GR12" s="883"/>
      <c r="GS12" s="883"/>
      <c r="GT12" s="883"/>
      <c r="GU12" s="883"/>
      <c r="GV12" s="883"/>
      <c r="GW12" s="883"/>
      <c r="GX12" s="883"/>
      <c r="GY12" s="883"/>
      <c r="GZ12" s="883"/>
      <c r="HA12" s="883"/>
      <c r="HB12" s="883"/>
      <c r="HC12" s="883"/>
      <c r="HD12" s="883"/>
      <c r="HE12" s="883"/>
      <c r="HF12" s="883"/>
      <c r="HG12" s="883"/>
      <c r="HH12" s="883"/>
      <c r="HI12" s="883"/>
      <c r="HJ12" s="883"/>
      <c r="HK12" s="883"/>
      <c r="HL12" s="883"/>
      <c r="HM12" s="883"/>
      <c r="HN12" s="883"/>
      <c r="HO12" s="883"/>
      <c r="HP12" s="883"/>
      <c r="HQ12" s="883"/>
      <c r="HR12" s="883"/>
      <c r="HS12" s="883"/>
      <c r="HT12" s="883"/>
      <c r="HU12" s="883"/>
      <c r="HV12" s="883"/>
      <c r="HW12" s="883"/>
      <c r="HX12" s="883"/>
      <c r="HY12" s="883"/>
      <c r="HZ12" s="883"/>
      <c r="IA12" s="883"/>
      <c r="IB12" s="883"/>
      <c r="IC12" s="883"/>
      <c r="ID12" s="883"/>
      <c r="IE12" s="883"/>
      <c r="IF12" s="883"/>
      <c r="IG12" s="883"/>
      <c r="IH12" s="883"/>
      <c r="II12" s="883"/>
      <c r="IJ12" s="883"/>
      <c r="IK12" s="883"/>
      <c r="IL12" s="883"/>
      <c r="IM12" s="883"/>
      <c r="IN12" s="883"/>
      <c r="IO12" s="883"/>
      <c r="IP12" s="883"/>
      <c r="IQ12" s="883"/>
      <c r="IR12" s="883"/>
      <c r="IS12" s="883"/>
      <c r="IT12" s="883"/>
      <c r="IU12" s="883"/>
      <c r="IV12" s="883"/>
    </row>
    <row r="13" spans="1:256">
      <c r="B13" s="887" t="s">
        <v>23</v>
      </c>
      <c r="C13" s="888"/>
      <c r="D13" s="888"/>
      <c r="E13" s="889"/>
      <c r="F13" s="888"/>
      <c r="G13" s="888"/>
    </row>
    <row r="14" spans="1:256">
      <c r="B14" s="890" t="s">
        <v>92</v>
      </c>
      <c r="C14" s="881"/>
      <c r="D14" s="881"/>
      <c r="E14" s="891"/>
      <c r="F14" s="881"/>
      <c r="G14" s="881"/>
    </row>
    <row r="15" spans="1:256">
      <c r="A15" s="881"/>
      <c r="B15" s="892" t="str">
        <v>מניב</v>
      </c>
      <c r="E15" s="893"/>
      <c r="Q15" s="881"/>
      <c r="R15" s="881"/>
      <c r="S15" s="881"/>
      <c r="T15" s="881"/>
      <c r="U15" s="881"/>
      <c r="V15" s="881"/>
      <c r="W15" s="881"/>
      <c r="X15" s="881"/>
      <c r="Y15" s="881"/>
      <c r="Z15" s="881"/>
      <c r="AA15" s="881"/>
      <c r="AB15" s="881"/>
      <c r="AC15" s="881"/>
      <c r="AD15" s="881"/>
      <c r="AE15" s="881"/>
      <c r="AF15" s="881"/>
      <c r="AG15" s="881"/>
      <c r="AH15" s="881"/>
      <c r="AI15" s="881"/>
      <c r="AJ15" s="881"/>
      <c r="AK15" s="881"/>
      <c r="AL15" s="881"/>
      <c r="AM15" s="881"/>
      <c r="AN15" s="881"/>
      <c r="AO15" s="881"/>
      <c r="AP15" s="881"/>
      <c r="AQ15" s="881"/>
      <c r="AR15" s="881"/>
      <c r="AS15" s="881"/>
      <c r="AT15" s="881"/>
      <c r="AU15" s="881"/>
      <c r="AV15" s="881"/>
      <c r="AW15" s="881"/>
      <c r="AX15" s="881"/>
      <c r="AY15" s="881"/>
      <c r="AZ15" s="881"/>
      <c r="BA15" s="881"/>
      <c r="BB15" s="881"/>
      <c r="BC15" s="881"/>
      <c r="BD15" s="881"/>
      <c r="BE15" s="881"/>
      <c r="BF15" s="881"/>
      <c r="BG15" s="881"/>
      <c r="BH15" s="881"/>
      <c r="BI15" s="881"/>
      <c r="BJ15" s="881"/>
      <c r="BK15" s="881"/>
      <c r="BL15" s="881"/>
      <c r="BM15" s="881"/>
      <c r="BN15" s="881"/>
      <c r="BO15" s="881"/>
      <c r="BP15" s="881"/>
      <c r="BQ15" s="881"/>
      <c r="BR15" s="881"/>
      <c r="BS15" s="881"/>
      <c r="BT15" s="881"/>
      <c r="BU15" s="881"/>
      <c r="BV15" s="881"/>
      <c r="BW15" s="881"/>
      <c r="BX15" s="881"/>
      <c r="BY15" s="881"/>
      <c r="BZ15" s="881"/>
      <c r="CA15" s="881"/>
      <c r="CB15" s="881"/>
      <c r="CC15" s="881"/>
      <c r="CD15" s="881"/>
      <c r="CE15" s="881"/>
      <c r="CF15" s="881"/>
      <c r="CG15" s="881"/>
      <c r="CH15" s="881"/>
      <c r="CI15" s="881"/>
      <c r="CJ15" s="881"/>
      <c r="CK15" s="881"/>
      <c r="CL15" s="881"/>
      <c r="CM15" s="881"/>
      <c r="CN15" s="881"/>
      <c r="CO15" s="881"/>
      <c r="CP15" s="881"/>
      <c r="CQ15" s="881"/>
      <c r="CR15" s="881"/>
      <c r="CS15" s="881"/>
      <c r="CT15" s="881"/>
      <c r="CU15" s="881"/>
      <c r="CV15" s="881"/>
      <c r="CW15" s="881"/>
      <c r="CX15" s="881"/>
      <c r="CY15" s="881"/>
      <c r="CZ15" s="881"/>
      <c r="DA15" s="881"/>
      <c r="DB15" s="881"/>
      <c r="DC15" s="881"/>
      <c r="DD15" s="881"/>
      <c r="DE15" s="881"/>
      <c r="DF15" s="881"/>
      <c r="DG15" s="881"/>
      <c r="DH15" s="881"/>
      <c r="DI15" s="881"/>
      <c r="DJ15" s="881"/>
      <c r="DK15" s="881"/>
      <c r="DL15" s="881"/>
      <c r="DM15" s="881"/>
      <c r="DN15" s="881"/>
      <c r="DO15" s="881"/>
      <c r="DP15" s="881"/>
      <c r="DQ15" s="881"/>
      <c r="DR15" s="881"/>
      <c r="DS15" s="881"/>
      <c r="DT15" s="881"/>
      <c r="DU15" s="881"/>
      <c r="DV15" s="881"/>
      <c r="DW15" s="881"/>
      <c r="DX15" s="881"/>
      <c r="DY15" s="881"/>
      <c r="DZ15" s="881"/>
      <c r="EA15" s="881"/>
      <c r="EB15" s="881"/>
      <c r="EC15" s="881"/>
      <c r="ED15" s="881"/>
      <c r="EE15" s="881"/>
      <c r="EF15" s="881"/>
      <c r="EG15" s="881"/>
      <c r="EH15" s="881"/>
      <c r="EI15" s="881"/>
      <c r="EJ15" s="881"/>
      <c r="EK15" s="881"/>
      <c r="EL15" s="881"/>
      <c r="EM15" s="881"/>
      <c r="EN15" s="881"/>
      <c r="EO15" s="881"/>
      <c r="EP15" s="881"/>
      <c r="EQ15" s="881"/>
      <c r="ER15" s="881"/>
      <c r="ES15" s="881"/>
      <c r="ET15" s="881"/>
      <c r="EU15" s="881"/>
      <c r="EV15" s="881"/>
      <c r="EW15" s="881"/>
      <c r="EX15" s="881"/>
      <c r="EY15" s="881"/>
      <c r="EZ15" s="881"/>
      <c r="FA15" s="881"/>
      <c r="FB15" s="881"/>
      <c r="FC15" s="881"/>
      <c r="FD15" s="881"/>
      <c r="FE15" s="881"/>
      <c r="FF15" s="881"/>
      <c r="FG15" s="881"/>
      <c r="FH15" s="881"/>
      <c r="FI15" s="881"/>
      <c r="FJ15" s="881"/>
      <c r="FK15" s="881"/>
      <c r="FL15" s="881"/>
      <c r="FM15" s="881"/>
      <c r="FN15" s="881"/>
      <c r="FO15" s="881"/>
      <c r="FP15" s="881"/>
      <c r="FQ15" s="881"/>
      <c r="FR15" s="881"/>
      <c r="FS15" s="881"/>
      <c r="FT15" s="881"/>
      <c r="FU15" s="881"/>
      <c r="FV15" s="881"/>
      <c r="FW15" s="881"/>
      <c r="FX15" s="881"/>
      <c r="FY15" s="881"/>
      <c r="FZ15" s="881"/>
      <c r="GA15" s="881"/>
      <c r="GB15" s="881"/>
      <c r="GC15" s="881"/>
      <c r="GD15" s="881"/>
      <c r="GE15" s="881"/>
      <c r="GF15" s="881"/>
      <c r="GG15" s="881"/>
      <c r="GH15" s="881"/>
      <c r="GI15" s="881"/>
      <c r="GJ15" s="881"/>
      <c r="GK15" s="881"/>
      <c r="GL15" s="881"/>
      <c r="GM15" s="881"/>
      <c r="GN15" s="881"/>
      <c r="GO15" s="881"/>
      <c r="GP15" s="881"/>
      <c r="GQ15" s="881"/>
      <c r="GR15" s="881"/>
      <c r="GS15" s="881"/>
      <c r="GT15" s="881"/>
      <c r="GU15" s="881"/>
      <c r="GV15" s="881"/>
      <c r="GW15" s="881"/>
      <c r="GX15" s="881"/>
      <c r="GY15" s="881"/>
      <c r="GZ15" s="881"/>
      <c r="HA15" s="881"/>
      <c r="HB15" s="881"/>
      <c r="HC15" s="881"/>
      <c r="HD15" s="881"/>
      <c r="HE15" s="881"/>
      <c r="HF15" s="881"/>
      <c r="HG15" s="881"/>
      <c r="HH15" s="881"/>
      <c r="HI15" s="881"/>
      <c r="HJ15" s="881"/>
      <c r="HK15" s="881"/>
      <c r="HL15" s="881"/>
      <c r="HM15" s="881"/>
      <c r="HN15" s="881"/>
      <c r="HO15" s="881"/>
      <c r="HP15" s="881"/>
      <c r="HQ15" s="881"/>
      <c r="HR15" s="881"/>
      <c r="HS15" s="881"/>
      <c r="HT15" s="881"/>
      <c r="HU15" s="881"/>
      <c r="HV15" s="881"/>
      <c r="HW15" s="881"/>
      <c r="HX15" s="881"/>
      <c r="HY15" s="881"/>
      <c r="HZ15" s="881"/>
      <c r="IA15" s="881"/>
      <c r="IB15" s="881"/>
      <c r="IC15" s="881"/>
      <c r="ID15" s="881"/>
      <c r="IE15" s="881"/>
      <c r="IF15" s="881"/>
      <c r="IG15" s="881"/>
      <c r="IH15" s="881"/>
      <c r="II15" s="881"/>
      <c r="IJ15" s="881"/>
      <c r="IK15" s="881"/>
      <c r="IL15" s="881"/>
      <c r="IM15" s="881"/>
      <c r="IN15" s="881"/>
      <c r="IO15" s="881"/>
      <c r="IP15" s="881"/>
      <c r="IQ15" s="881"/>
      <c r="IR15" s="881"/>
      <c r="IS15" s="881"/>
      <c r="IT15" s="881"/>
      <c r="IU15" s="881"/>
      <c r="IV15" s="881"/>
    </row>
    <row r="16" spans="1:256">
      <c r="B16" s="894" t="str">
        <v>נדלן בית קרור, צ'ק פוסט חיפה</v>
      </c>
      <c r="C16" s="895">
        <v>41274</v>
      </c>
      <c r="D16" s="895" t="s">
        <v>347</v>
      </c>
      <c r="E16" s="893">
        <v>0.116</v>
      </c>
      <c r="F16" s="896">
        <v>18717.16</v>
      </c>
      <c r="G16" s="893">
        <v>0.0004</v>
      </c>
    </row>
    <row r="17" spans="1:256">
      <c r="B17" s="894" t="str">
        <v>נדלן טופ-דן</v>
      </c>
      <c r="C17" s="895">
        <v>41274</v>
      </c>
      <c r="D17" s="895" t="s">
        <v>347</v>
      </c>
      <c r="E17" s="893">
        <v>0.07</v>
      </c>
      <c r="F17" s="896">
        <v>164691.38</v>
      </c>
      <c r="G17" s="893">
        <v>0.0034</v>
      </c>
    </row>
    <row r="18" spans="1:256">
      <c r="B18" s="894" t="str">
        <v>נדלן אשמורת</v>
      </c>
      <c r="C18" s="895">
        <v>41274</v>
      </c>
      <c r="D18" s="895" t="s">
        <v>347</v>
      </c>
      <c r="E18" s="893">
        <v>0.07</v>
      </c>
      <c r="F18" s="896">
        <v>23513.86</v>
      </c>
      <c r="G18" s="893">
        <v>0.0005</v>
      </c>
    </row>
    <row r="19" spans="1:256">
      <c r="B19" s="894" t="str">
        <v>נדלן קרית הלאום</v>
      </c>
      <c r="C19" s="895">
        <v>41274</v>
      </c>
      <c r="D19" s="895" t="s">
        <v>347</v>
      </c>
      <c r="E19" s="893">
        <v>0.068</v>
      </c>
      <c r="F19" s="896">
        <v>230752.98</v>
      </c>
      <c r="G19" s="893">
        <v>0.0048</v>
      </c>
    </row>
    <row r="20" spans="1:256">
      <c r="B20" s="894" t="str">
        <v>נדלן בית-ברקוביץ</v>
      </c>
      <c r="C20" s="895">
        <v>41274</v>
      </c>
      <c r="D20" s="895" t="s">
        <v>347</v>
      </c>
      <c r="E20" s="893">
        <v>0.068</v>
      </c>
      <c r="F20" s="896">
        <v>576342.18</v>
      </c>
      <c r="G20" s="893">
        <v>0.012</v>
      </c>
    </row>
    <row r="21" spans="1:256">
      <c r="B21" s="894" t="str">
        <v>נדלן מרכז ויצמן</v>
      </c>
      <c r="C21" s="895">
        <v>41274</v>
      </c>
      <c r="D21" s="895" t="s">
        <v>347</v>
      </c>
      <c r="E21" s="893">
        <v>0.08</v>
      </c>
      <c r="F21" s="896">
        <v>370681.43</v>
      </c>
      <c r="G21" s="893">
        <v>0.0077</v>
      </c>
    </row>
    <row r="22" spans="1:256">
      <c r="B22" s="894" t="str">
        <v>נדלן פאואר סנטר נכסים</v>
      </c>
      <c r="C22" s="895">
        <v>41274</v>
      </c>
      <c r="D22" s="895" t="s">
        <v>347</v>
      </c>
      <c r="E22" s="893">
        <v>0.08</v>
      </c>
      <c r="F22" s="896">
        <v>51449.29</v>
      </c>
      <c r="G22" s="893">
        <v>0.0011</v>
      </c>
    </row>
    <row r="23" spans="1:256">
      <c r="B23" s="894" t="str">
        <v>נדלן לייף פלאזה</v>
      </c>
      <c r="C23" s="895">
        <v>41274</v>
      </c>
      <c r="D23" s="895" t="s">
        <v>347</v>
      </c>
      <c r="E23" s="893">
        <v>0.074</v>
      </c>
      <c r="F23" s="896">
        <v>247811.62</v>
      </c>
      <c r="G23" s="893">
        <v>0.0052</v>
      </c>
    </row>
    <row r="24" spans="1:256">
      <c r="B24" s="894" t="str">
        <v>נדלן מגדל קרדן</v>
      </c>
      <c r="C24" s="895">
        <v>41274</v>
      </c>
      <c r="D24" s="895" t="s">
        <v>347</v>
      </c>
      <c r="E24" s="893">
        <v>0.065</v>
      </c>
      <c r="F24" s="896">
        <v>78610.17</v>
      </c>
      <c r="G24" s="893">
        <v>0.0016</v>
      </c>
    </row>
    <row r="25" spans="1:256">
      <c r="B25" s="894" t="str">
        <v>נדלן קרית ממשלה רמלה</v>
      </c>
      <c r="C25" s="895">
        <v>41274</v>
      </c>
      <c r="D25" s="895" t="s">
        <v>347</v>
      </c>
      <c r="E25" s="893">
        <v>0.068</v>
      </c>
      <c r="F25" s="896">
        <v>89584.32</v>
      </c>
      <c r="G25" s="893">
        <v>0.0019</v>
      </c>
    </row>
    <row r="26" spans="1:256">
      <c r="B26" s="894" t="str">
        <v>נדלן קניון הזהב ראשלצ</v>
      </c>
      <c r="C26" s="895">
        <v>41274</v>
      </c>
      <c r="D26" s="895" t="s">
        <v>347</v>
      </c>
      <c r="E26" s="893">
        <v>0.064</v>
      </c>
      <c r="F26" s="896">
        <v>764131.26</v>
      </c>
      <c r="G26" s="893">
        <v>0.0159</v>
      </c>
    </row>
    <row r="27" spans="1:256">
      <c r="B27" s="894" t="str">
        <v>נדלן בית סלקום נתניה</v>
      </c>
      <c r="C27" s="895">
        <v>41274</v>
      </c>
      <c r="D27" s="895" t="s">
        <v>347</v>
      </c>
      <c r="E27" s="893">
        <v>0.068</v>
      </c>
      <c r="F27" s="896">
        <v>264186.97</v>
      </c>
      <c r="G27" s="893">
        <v>0.0055</v>
      </c>
    </row>
    <row r="28" spans="1:256">
      <c r="B28" s="894" t="str">
        <v>נדלן בית ציון</v>
      </c>
      <c r="C28" s="895">
        <v>41274</v>
      </c>
      <c r="D28" s="895" t="s">
        <v>347</v>
      </c>
      <c r="E28" s="893">
        <v>0.075</v>
      </c>
      <c r="F28" s="896">
        <v>103599.56</v>
      </c>
      <c r="G28" s="893">
        <v>0.0022</v>
      </c>
    </row>
    <row r="29" spans="1:256">
      <c r="B29" s="894" t="str">
        <v>נדלן מגדל זיו</v>
      </c>
      <c r="C29" s="895">
        <v>41274</v>
      </c>
      <c r="D29" s="895" t="s">
        <v>347</v>
      </c>
      <c r="E29" s="893">
        <v>0.057</v>
      </c>
      <c r="F29" s="896">
        <v>199090.06</v>
      </c>
      <c r="G29" s="893">
        <v>0.0041</v>
      </c>
    </row>
    <row r="30" spans="1:256">
      <c r="B30" s="894" t="str">
        <v>נדלן מגדל סהר</v>
      </c>
      <c r="C30" s="895">
        <v>41274</v>
      </c>
      <c r="D30" s="895" t="s">
        <v>347</v>
      </c>
      <c r="E30" s="893">
        <v>0.05</v>
      </c>
      <c r="F30" s="896">
        <v>46884.53</v>
      </c>
      <c r="G30" s="893">
        <v>0.001</v>
      </c>
    </row>
    <row r="31" spans="1:256">
      <c r="B31" s="894" t="str">
        <v>נדלן כפר נטר</v>
      </c>
      <c r="C31" s="895">
        <v>41274</v>
      </c>
      <c r="D31" s="895" t="s">
        <v>347</v>
      </c>
      <c r="E31" s="893">
        <v>0.057</v>
      </c>
      <c r="F31" s="896">
        <v>50529.66</v>
      </c>
      <c r="G31" s="893">
        <v>0.0011</v>
      </c>
    </row>
    <row r="32" spans="1:256">
      <c r="B32" s="894" t="str">
        <v>נדלן בית יעד ירושלים</v>
      </c>
      <c r="C32" s="895">
        <v>41274</v>
      </c>
      <c r="D32" s="895" t="s">
        <v>347</v>
      </c>
      <c r="E32" s="893">
        <v>0.075</v>
      </c>
      <c r="F32" s="896">
        <v>49143.51</v>
      </c>
      <c r="G32" s="893">
        <v>0.001</v>
      </c>
    </row>
    <row r="33" spans="1:256">
      <c r="B33" s="894" t="str">
        <v>נדלן מקרקעין להשכרה - בית ריגר פדרמן</v>
      </c>
      <c r="C33" s="895">
        <v>41274</v>
      </c>
      <c r="D33" s="895" t="s">
        <v>347</v>
      </c>
      <c r="E33" s="893">
        <v>0.08</v>
      </c>
      <c r="F33" s="896">
        <v>87958.83</v>
      </c>
      <c r="G33" s="893">
        <v>0.0018</v>
      </c>
    </row>
    <row r="34" spans="1:256">
      <c r="B34" s="894" t="str">
        <v>נדלן מקרקעין להשכרה - פלקסטרוניקס</v>
      </c>
      <c r="C34" s="895">
        <v>41274</v>
      </c>
      <c r="D34" s="895" t="s">
        <v>347</v>
      </c>
      <c r="E34" s="893">
        <v>0.07</v>
      </c>
      <c r="F34" s="896">
        <v>111569.22</v>
      </c>
      <c r="G34" s="893">
        <v>0.0023</v>
      </c>
    </row>
    <row r="35" spans="1:256">
      <c r="B35" s="894" t="str">
        <v>נדלן מקרקעין להשכרה - מגדלי הסיבים</v>
      </c>
      <c r="C35" s="895">
        <v>41274</v>
      </c>
      <c r="D35" s="895" t="s">
        <v>347</v>
      </c>
      <c r="E35" s="893">
        <v>0.07</v>
      </c>
      <c r="F35" s="896">
        <v>67895.35</v>
      </c>
      <c r="G35" s="893">
        <v>0.0014</v>
      </c>
    </row>
    <row r="36" spans="1:256">
      <c r="B36" s="894" t="str">
        <v>נדלן מקרקעין להשכרה - הייטק פארק -רעננה</v>
      </c>
      <c r="C36" s="895">
        <v>41274</v>
      </c>
      <c r="D36" s="895" t="s">
        <v>347</v>
      </c>
      <c r="E36" s="893">
        <v>0.07</v>
      </c>
      <c r="F36" s="896">
        <v>80883.69</v>
      </c>
      <c r="G36" s="893">
        <v>0.0017</v>
      </c>
    </row>
    <row r="37" spans="1:256">
      <c r="B37" s="894" t="str">
        <v>נדלן מקרקעין להשכרה - הייטק פארק -רעננה מזרח</v>
      </c>
      <c r="C37" s="895">
        <v>41274</v>
      </c>
      <c r="D37" s="895" t="s">
        <v>347</v>
      </c>
      <c r="E37" s="893">
        <v>0.07</v>
      </c>
      <c r="F37" s="896">
        <v>37415.96</v>
      </c>
      <c r="G37" s="893">
        <v>0.0008</v>
      </c>
    </row>
    <row r="38" spans="1:256">
      <c r="B38" s="894" t="str">
        <v>נדלן מקרקעין להשכרה - נאות התיכון יפו</v>
      </c>
      <c r="C38" s="895">
        <v>41274</v>
      </c>
      <c r="D38" s="895" t="s">
        <v>347</v>
      </c>
      <c r="E38" s="893">
        <v>0.07</v>
      </c>
      <c r="F38" s="896">
        <v>26688.92</v>
      </c>
      <c r="G38" s="893">
        <v>0.0006</v>
      </c>
    </row>
    <row r="39" spans="1:256">
      <c r="B39" s="892" t="str">
        <v>מניב סה"כ</v>
      </c>
      <c r="E39" s="893">
        <v>0.0685</v>
      </c>
      <c r="F39" s="896">
        <v>3742131.91</v>
      </c>
      <c r="G39" s="893">
        <v>0.0785</v>
      </c>
    </row>
    <row r="40" spans="1:256">
      <c r="B40" s="897"/>
      <c r="E40" s="893"/>
    </row>
    <row r="41" spans="1:256">
      <c r="B41" s="892" t="str">
        <v>לא מניב</v>
      </c>
      <c r="E41" s="893"/>
    </row>
    <row r="42" spans="1:256">
      <c r="B42" s="894" t="str">
        <v>נדלן פי גלילות</v>
      </c>
      <c r="C42" s="895">
        <v>41274</v>
      </c>
      <c r="D42" s="895" t="s">
        <v>280</v>
      </c>
      <c r="E42" s="893"/>
      <c r="F42" s="896">
        <v>16759.08</v>
      </c>
      <c r="G42" s="893">
        <v>0.0003</v>
      </c>
    </row>
    <row r="43" spans="1:256">
      <c r="B43" s="894" t="str">
        <v>נדלן בית גהה</v>
      </c>
      <c r="C43" s="895">
        <v>41274</v>
      </c>
      <c r="D43" s="895" t="s">
        <v>280</v>
      </c>
      <c r="E43" s="893"/>
      <c r="F43" s="896">
        <v>23288.78</v>
      </c>
      <c r="G43" s="893">
        <v>0.0005</v>
      </c>
    </row>
    <row r="44" spans="1:256">
      <c r="B44" s="894" t="str">
        <v>נדלן מתקן ראשל'צ</v>
      </c>
      <c r="C44" s="895">
        <v>41274</v>
      </c>
      <c r="D44" s="895" t="s">
        <v>280</v>
      </c>
      <c r="E44" s="893"/>
      <c r="F44" s="896">
        <v>26617.82</v>
      </c>
      <c r="G44" s="893">
        <v>0.0006</v>
      </c>
    </row>
    <row r="45" spans="1:256">
      <c r="B45" s="894" t="str">
        <v>נדלן מקרקעין להשכרה - ב.ס.ר. סנטר תא</v>
      </c>
      <c r="C45" s="895">
        <v>41274</v>
      </c>
      <c r="D45" s="895" t="s">
        <v>280</v>
      </c>
      <c r="E45" s="893"/>
      <c r="F45" s="896">
        <v>94761.21</v>
      </c>
      <c r="G45" s="893">
        <v>0.002</v>
      </c>
    </row>
    <row r="46" spans="1:256">
      <c r="B46" s="894" t="str">
        <v>נדלן מקרקעין להשכרה - מגדל צ'מפיון</v>
      </c>
      <c r="C46" s="895">
        <v>41274</v>
      </c>
      <c r="D46" s="895" t="s">
        <v>280</v>
      </c>
      <c r="E46" s="893"/>
      <c r="F46" s="896">
        <v>106894.25</v>
      </c>
      <c r="G46" s="893">
        <v>0.0022</v>
      </c>
    </row>
    <row r="47" spans="1:256">
      <c r="B47" s="894" t="str">
        <v>נדלן מגדלי הסיבים פת-עלות-לא מניב</v>
      </c>
      <c r="C47" s="895">
        <v>41274</v>
      </c>
      <c r="D47" s="895" t="s">
        <v>280</v>
      </c>
      <c r="E47" s="893"/>
      <c r="F47" s="896">
        <v>12864.37</v>
      </c>
      <c r="G47" s="893">
        <v>0.0003</v>
      </c>
    </row>
    <row r="48" spans="1:256">
      <c r="B48" s="892" t="str">
        <v>לא מניב סה"כ</v>
      </c>
      <c r="E48" s="893"/>
      <c r="F48" s="896">
        <v>281185.51</v>
      </c>
      <c r="G48" s="893">
        <v>0.0053</v>
      </c>
    </row>
    <row r="49" spans="1:256">
      <c r="B49" s="897"/>
      <c r="E49" s="893"/>
    </row>
    <row r="50" spans="1:256">
      <c r="B50" s="890" t="s">
        <v>100</v>
      </c>
      <c r="C50" s="881"/>
      <c r="D50" s="881"/>
      <c r="E50" s="891">
        <v>0.0678</v>
      </c>
      <c r="F50" s="898">
        <v>4023317.4</v>
      </c>
      <c r="G50" s="891">
        <v>0.0838</v>
      </c>
    </row>
    <row r="51" spans="1:256">
      <c r="B51" s="899"/>
      <c r="E51" s="893"/>
    </row>
    <row r="52" spans="1:256">
      <c r="B52" s="900" t="str">
        <v>ו. זכויות מקרקעין סה"כ</v>
      </c>
      <c r="C52" s="901"/>
      <c r="D52" s="901"/>
      <c r="E52" s="902">
        <v>0.0678</v>
      </c>
      <c r="F52" s="903">
        <v>4023317.4</v>
      </c>
      <c r="G52" s="902">
        <v>0.0838</v>
      </c>
    </row>
    <row r="53" spans="1:256">
      <c r="B53" s="904"/>
      <c r="C53" s="905"/>
      <c r="D53" s="905"/>
      <c r="E53" s="906"/>
      <c r="F53" s="905"/>
      <c r="G53" s="905"/>
    </row>
    <row r="164" spans="1:256">
      <c r="A164" s="881"/>
      <c r="Q164" s="881"/>
      <c r="R164" s="881"/>
      <c r="S164" s="881"/>
      <c r="T164" s="881"/>
      <c r="U164" s="881"/>
      <c r="V164" s="881"/>
      <c r="W164" s="881"/>
      <c r="X164" s="881"/>
      <c r="Y164" s="881"/>
      <c r="Z164" s="881"/>
      <c r="AA164" s="881"/>
      <c r="AB164" s="881"/>
      <c r="AC164" s="881"/>
      <c r="AD164" s="881"/>
      <c r="AE164" s="881"/>
      <c r="AF164" s="881"/>
      <c r="AG164" s="881"/>
      <c r="AH164" s="881"/>
      <c r="AI164" s="881"/>
      <c r="AJ164" s="881"/>
      <c r="AK164" s="881"/>
      <c r="AL164" s="881"/>
      <c r="AM164" s="881"/>
      <c r="AN164" s="881"/>
      <c r="AO164" s="881"/>
      <c r="AP164" s="881"/>
      <c r="AQ164" s="881"/>
      <c r="AR164" s="881"/>
      <c r="AS164" s="881"/>
      <c r="AT164" s="881"/>
      <c r="AU164" s="881"/>
      <c r="AV164" s="881"/>
      <c r="AW164" s="881"/>
      <c r="AX164" s="881"/>
      <c r="AY164" s="881"/>
      <c r="AZ164" s="881"/>
      <c r="BA164" s="881"/>
      <c r="BB164" s="881"/>
      <c r="BC164" s="881"/>
      <c r="BD164" s="881"/>
      <c r="BE164" s="881"/>
      <c r="BF164" s="881"/>
      <c r="BG164" s="881"/>
      <c r="BH164" s="881"/>
      <c r="BI164" s="881"/>
      <c r="BJ164" s="881"/>
      <c r="BK164" s="881"/>
      <c r="BL164" s="881"/>
      <c r="BM164" s="881"/>
      <c r="BN164" s="881"/>
      <c r="BO164" s="881"/>
      <c r="BP164" s="881"/>
      <c r="BQ164" s="881"/>
      <c r="BR164" s="881"/>
      <c r="BS164" s="881"/>
      <c r="BT164" s="881"/>
      <c r="BU164" s="881"/>
      <c r="BV164" s="881"/>
      <c r="BW164" s="881"/>
      <c r="BX164" s="881"/>
      <c r="BY164" s="881"/>
      <c r="BZ164" s="881"/>
      <c r="CA164" s="881"/>
      <c r="CB164" s="881"/>
      <c r="CC164" s="881"/>
      <c r="CD164" s="881"/>
      <c r="CE164" s="881"/>
      <c r="CF164" s="881"/>
      <c r="CG164" s="881"/>
      <c r="CH164" s="881"/>
      <c r="CI164" s="881"/>
      <c r="CJ164" s="881"/>
      <c r="CK164" s="881"/>
      <c r="CL164" s="881"/>
      <c r="CM164" s="881"/>
      <c r="CN164" s="881"/>
      <c r="CO164" s="881"/>
      <c r="CP164" s="881"/>
      <c r="CQ164" s="881"/>
      <c r="CR164" s="881"/>
      <c r="CS164" s="881"/>
      <c r="CT164" s="881"/>
      <c r="CU164" s="881"/>
      <c r="CV164" s="881"/>
      <c r="CW164" s="881"/>
      <c r="CX164" s="881"/>
      <c r="CY164" s="881"/>
      <c r="CZ164" s="881"/>
      <c r="DA164" s="881"/>
      <c r="DB164" s="881"/>
      <c r="DC164" s="881"/>
      <c r="DD164" s="881"/>
      <c r="DE164" s="881"/>
      <c r="DF164" s="881"/>
      <c r="DG164" s="881"/>
      <c r="DH164" s="881"/>
      <c r="DI164" s="881"/>
      <c r="DJ164" s="881"/>
      <c r="DK164" s="881"/>
      <c r="DL164" s="881"/>
      <c r="DM164" s="881"/>
      <c r="DN164" s="881"/>
      <c r="DO164" s="881"/>
      <c r="DP164" s="881"/>
      <c r="DQ164" s="881"/>
      <c r="DR164" s="881"/>
      <c r="DS164" s="881"/>
      <c r="DT164" s="881"/>
      <c r="DU164" s="881"/>
      <c r="DV164" s="881"/>
      <c r="DW164" s="881"/>
      <c r="DX164" s="881"/>
      <c r="DY164" s="881"/>
      <c r="DZ164" s="881"/>
      <c r="EA164" s="881"/>
      <c r="EB164" s="881"/>
      <c r="EC164" s="881"/>
      <c r="ED164" s="881"/>
      <c r="EE164" s="881"/>
      <c r="EF164" s="881"/>
      <c r="EG164" s="881"/>
      <c r="EH164" s="881"/>
      <c r="EI164" s="881"/>
      <c r="EJ164" s="881"/>
      <c r="EK164" s="881"/>
      <c r="EL164" s="881"/>
      <c r="EM164" s="881"/>
      <c r="EN164" s="881"/>
      <c r="EO164" s="881"/>
      <c r="EP164" s="881"/>
      <c r="EQ164" s="881"/>
      <c r="ER164" s="881"/>
      <c r="ES164" s="881"/>
      <c r="ET164" s="881"/>
      <c r="EU164" s="881"/>
      <c r="EV164" s="881"/>
      <c r="EW164" s="881"/>
      <c r="EX164" s="881"/>
      <c r="EY164" s="881"/>
      <c r="EZ164" s="881"/>
      <c r="FA164" s="881"/>
      <c r="FB164" s="881"/>
      <c r="FC164" s="881"/>
      <c r="FD164" s="881"/>
      <c r="FE164" s="881"/>
      <c r="FF164" s="881"/>
      <c r="FG164" s="881"/>
      <c r="FH164" s="881"/>
      <c r="FI164" s="881"/>
      <c r="FJ164" s="881"/>
      <c r="FK164" s="881"/>
      <c r="FL164" s="881"/>
      <c r="FM164" s="881"/>
      <c r="FN164" s="881"/>
      <c r="FO164" s="881"/>
      <c r="FP164" s="881"/>
      <c r="FQ164" s="881"/>
      <c r="FR164" s="881"/>
      <c r="FS164" s="881"/>
      <c r="FT164" s="881"/>
      <c r="FU164" s="881"/>
      <c r="FV164" s="881"/>
      <c r="FW164" s="881"/>
      <c r="FX164" s="881"/>
      <c r="FY164" s="881"/>
      <c r="FZ164" s="881"/>
      <c r="GA164" s="881"/>
      <c r="GB164" s="881"/>
      <c r="GC164" s="881"/>
      <c r="GD164" s="881"/>
      <c r="GE164" s="881"/>
      <c r="GF164" s="881"/>
      <c r="GG164" s="881"/>
      <c r="GH164" s="881"/>
      <c r="GI164" s="881"/>
      <c r="GJ164" s="881"/>
      <c r="GK164" s="881"/>
      <c r="GL164" s="881"/>
      <c r="GM164" s="881"/>
      <c r="GN164" s="881"/>
      <c r="GO164" s="881"/>
      <c r="GP164" s="881"/>
      <c r="GQ164" s="881"/>
      <c r="GR164" s="881"/>
      <c r="GS164" s="881"/>
      <c r="GT164" s="881"/>
      <c r="GU164" s="881"/>
      <c r="GV164" s="881"/>
      <c r="GW164" s="881"/>
      <c r="GX164" s="881"/>
      <c r="GY164" s="881"/>
      <c r="GZ164" s="881"/>
      <c r="HA164" s="881"/>
      <c r="HB164" s="881"/>
      <c r="HC164" s="881"/>
      <c r="HD164" s="881"/>
      <c r="HE164" s="881"/>
      <c r="HF164" s="881"/>
      <c r="HG164" s="881"/>
      <c r="HH164" s="881"/>
      <c r="HI164" s="881"/>
      <c r="HJ164" s="881"/>
      <c r="HK164" s="881"/>
      <c r="HL164" s="881"/>
      <c r="HM164" s="881"/>
      <c r="HN164" s="881"/>
      <c r="HO164" s="881"/>
      <c r="HP164" s="881"/>
      <c r="HQ164" s="881"/>
      <c r="HR164" s="881"/>
      <c r="HS164" s="881"/>
      <c r="HT164" s="881"/>
      <c r="HU164" s="881"/>
      <c r="HV164" s="881"/>
      <c r="HW164" s="881"/>
      <c r="HX164" s="881"/>
      <c r="HY164" s="881"/>
      <c r="HZ164" s="881"/>
      <c r="IA164" s="881"/>
      <c r="IB164" s="881"/>
      <c r="IC164" s="881"/>
      <c r="ID164" s="881"/>
      <c r="IE164" s="881"/>
      <c r="IF164" s="881"/>
      <c r="IG164" s="881"/>
      <c r="IH164" s="881"/>
      <c r="II164" s="881"/>
      <c r="IJ164" s="881"/>
      <c r="IK164" s="881"/>
      <c r="IL164" s="881"/>
      <c r="IM164" s="881"/>
      <c r="IN164" s="881"/>
      <c r="IO164" s="881"/>
      <c r="IP164" s="881"/>
      <c r="IQ164" s="881"/>
      <c r="IR164" s="881"/>
      <c r="IS164" s="881"/>
      <c r="IT164" s="881"/>
      <c r="IU164" s="881"/>
      <c r="IV164" s="881"/>
    </row>
    <row r="166" spans="1:256">
      <c r="A166" s="881"/>
      <c r="Q166" s="881"/>
      <c r="R166" s="881"/>
      <c r="S166" s="881"/>
      <c r="T166" s="881"/>
      <c r="U166" s="881"/>
      <c r="V166" s="881"/>
      <c r="W166" s="881"/>
      <c r="X166" s="881"/>
      <c r="Y166" s="881"/>
      <c r="Z166" s="881"/>
      <c r="AA166" s="881"/>
      <c r="AB166" s="881"/>
      <c r="AC166" s="881"/>
      <c r="AD166" s="881"/>
      <c r="AE166" s="881"/>
      <c r="AF166" s="881"/>
      <c r="AG166" s="881"/>
      <c r="AH166" s="881"/>
      <c r="AI166" s="881"/>
      <c r="AJ166" s="881"/>
      <c r="AK166" s="881"/>
      <c r="AL166" s="881"/>
      <c r="AM166" s="881"/>
      <c r="AN166" s="881"/>
      <c r="AO166" s="881"/>
      <c r="AP166" s="881"/>
      <c r="AQ166" s="881"/>
      <c r="AR166" s="881"/>
      <c r="AS166" s="881"/>
      <c r="AT166" s="881"/>
      <c r="AU166" s="881"/>
      <c r="AV166" s="881"/>
      <c r="AW166" s="881"/>
      <c r="AX166" s="881"/>
      <c r="AY166" s="881"/>
      <c r="AZ166" s="881"/>
      <c r="BA166" s="881"/>
      <c r="BB166" s="881"/>
      <c r="BC166" s="881"/>
      <c r="BD166" s="881"/>
      <c r="BE166" s="881"/>
      <c r="BF166" s="881"/>
      <c r="BG166" s="881"/>
      <c r="BH166" s="881"/>
      <c r="BI166" s="881"/>
      <c r="BJ166" s="881"/>
      <c r="BK166" s="881"/>
      <c r="BL166" s="881"/>
      <c r="BM166" s="881"/>
      <c r="BN166" s="881"/>
      <c r="BO166" s="881"/>
      <c r="BP166" s="881"/>
      <c r="BQ166" s="881"/>
      <c r="BR166" s="881"/>
      <c r="BS166" s="881"/>
      <c r="BT166" s="881"/>
      <c r="BU166" s="881"/>
      <c r="BV166" s="881"/>
      <c r="BW166" s="881"/>
      <c r="BX166" s="881"/>
      <c r="BY166" s="881"/>
      <c r="BZ166" s="881"/>
      <c r="CA166" s="881"/>
      <c r="CB166" s="881"/>
      <c r="CC166" s="881"/>
      <c r="CD166" s="881"/>
      <c r="CE166" s="881"/>
      <c r="CF166" s="881"/>
      <c r="CG166" s="881"/>
      <c r="CH166" s="881"/>
      <c r="CI166" s="881"/>
      <c r="CJ166" s="881"/>
      <c r="CK166" s="881"/>
      <c r="CL166" s="881"/>
      <c r="CM166" s="881"/>
      <c r="CN166" s="881"/>
      <c r="CO166" s="881"/>
      <c r="CP166" s="881"/>
      <c r="CQ166" s="881"/>
      <c r="CR166" s="881"/>
      <c r="CS166" s="881"/>
      <c r="CT166" s="881"/>
      <c r="CU166" s="881"/>
      <c r="CV166" s="881"/>
      <c r="CW166" s="881"/>
      <c r="CX166" s="881"/>
      <c r="CY166" s="881"/>
      <c r="CZ166" s="881"/>
      <c r="DA166" s="881"/>
      <c r="DB166" s="881"/>
      <c r="DC166" s="881"/>
      <c r="DD166" s="881"/>
      <c r="DE166" s="881"/>
      <c r="DF166" s="881"/>
      <c r="DG166" s="881"/>
      <c r="DH166" s="881"/>
      <c r="DI166" s="881"/>
      <c r="DJ166" s="881"/>
      <c r="DK166" s="881"/>
      <c r="DL166" s="881"/>
      <c r="DM166" s="881"/>
      <c r="DN166" s="881"/>
      <c r="DO166" s="881"/>
      <c r="DP166" s="881"/>
      <c r="DQ166" s="881"/>
      <c r="DR166" s="881"/>
      <c r="DS166" s="881"/>
      <c r="DT166" s="881"/>
      <c r="DU166" s="881"/>
      <c r="DV166" s="881"/>
      <c r="DW166" s="881"/>
      <c r="DX166" s="881"/>
      <c r="DY166" s="881"/>
      <c r="DZ166" s="881"/>
      <c r="EA166" s="881"/>
      <c r="EB166" s="881"/>
      <c r="EC166" s="881"/>
      <c r="ED166" s="881"/>
      <c r="EE166" s="881"/>
      <c r="EF166" s="881"/>
      <c r="EG166" s="881"/>
      <c r="EH166" s="881"/>
      <c r="EI166" s="881"/>
      <c r="EJ166" s="881"/>
      <c r="EK166" s="881"/>
      <c r="EL166" s="881"/>
      <c r="EM166" s="881"/>
      <c r="EN166" s="881"/>
      <c r="EO166" s="881"/>
      <c r="EP166" s="881"/>
      <c r="EQ166" s="881"/>
      <c r="ER166" s="881"/>
      <c r="ES166" s="881"/>
      <c r="ET166" s="881"/>
      <c r="EU166" s="881"/>
      <c r="EV166" s="881"/>
      <c r="EW166" s="881"/>
      <c r="EX166" s="881"/>
      <c r="EY166" s="881"/>
      <c r="EZ166" s="881"/>
      <c r="FA166" s="881"/>
      <c r="FB166" s="881"/>
      <c r="FC166" s="881"/>
      <c r="FD166" s="881"/>
      <c r="FE166" s="881"/>
      <c r="FF166" s="881"/>
      <c r="FG166" s="881"/>
      <c r="FH166" s="881"/>
      <c r="FI166" s="881"/>
      <c r="FJ166" s="881"/>
      <c r="FK166" s="881"/>
      <c r="FL166" s="881"/>
      <c r="FM166" s="881"/>
      <c r="FN166" s="881"/>
      <c r="FO166" s="881"/>
      <c r="FP166" s="881"/>
      <c r="FQ166" s="881"/>
      <c r="FR166" s="881"/>
      <c r="FS166" s="881"/>
      <c r="FT166" s="881"/>
      <c r="FU166" s="881"/>
      <c r="FV166" s="881"/>
      <c r="FW166" s="881"/>
      <c r="FX166" s="881"/>
      <c r="FY166" s="881"/>
      <c r="FZ166" s="881"/>
      <c r="GA166" s="881"/>
      <c r="GB166" s="881"/>
      <c r="GC166" s="881"/>
      <c r="GD166" s="881"/>
      <c r="GE166" s="881"/>
      <c r="GF166" s="881"/>
      <c r="GG166" s="881"/>
      <c r="GH166" s="881"/>
      <c r="GI166" s="881"/>
      <c r="GJ166" s="881"/>
      <c r="GK166" s="881"/>
      <c r="GL166" s="881"/>
      <c r="GM166" s="881"/>
      <c r="GN166" s="881"/>
      <c r="GO166" s="881"/>
      <c r="GP166" s="881"/>
      <c r="GQ166" s="881"/>
      <c r="GR166" s="881"/>
      <c r="GS166" s="881"/>
      <c r="GT166" s="881"/>
      <c r="GU166" s="881"/>
      <c r="GV166" s="881"/>
      <c r="GW166" s="881"/>
      <c r="GX166" s="881"/>
      <c r="GY166" s="881"/>
      <c r="GZ166" s="881"/>
      <c r="HA166" s="881"/>
      <c r="HB166" s="881"/>
      <c r="HC166" s="881"/>
      <c r="HD166" s="881"/>
      <c r="HE166" s="881"/>
      <c r="HF166" s="881"/>
      <c r="HG166" s="881"/>
      <c r="HH166" s="881"/>
      <c r="HI166" s="881"/>
      <c r="HJ166" s="881"/>
      <c r="HK166" s="881"/>
      <c r="HL166" s="881"/>
      <c r="HM166" s="881"/>
      <c r="HN166" s="881"/>
      <c r="HO166" s="881"/>
      <c r="HP166" s="881"/>
      <c r="HQ166" s="881"/>
      <c r="HR166" s="881"/>
      <c r="HS166" s="881"/>
      <c r="HT166" s="881"/>
      <c r="HU166" s="881"/>
      <c r="HV166" s="881"/>
      <c r="HW166" s="881"/>
      <c r="HX166" s="881"/>
      <c r="HY166" s="881"/>
      <c r="HZ166" s="881"/>
      <c r="IA166" s="881"/>
      <c r="IB166" s="881"/>
      <c r="IC166" s="881"/>
      <c r="ID166" s="881"/>
      <c r="IE166" s="881"/>
      <c r="IF166" s="881"/>
      <c r="IG166" s="881"/>
      <c r="IH166" s="881"/>
      <c r="II166" s="881"/>
      <c r="IJ166" s="881"/>
      <c r="IK166" s="881"/>
      <c r="IL166" s="881"/>
      <c r="IM166" s="881"/>
      <c r="IN166" s="881"/>
      <c r="IO166" s="881"/>
      <c r="IP166" s="881"/>
      <c r="IQ166" s="881"/>
      <c r="IR166" s="881"/>
      <c r="IS166" s="881"/>
      <c r="IT166" s="881"/>
      <c r="IU166" s="881"/>
      <c r="IV166" s="881"/>
    </row>
    <row r="173" spans="1:256">
      <c r="A173" s="881"/>
      <c r="Q173" s="881"/>
      <c r="R173" s="881"/>
      <c r="S173" s="881"/>
      <c r="T173" s="881"/>
      <c r="U173" s="881"/>
      <c r="V173" s="881"/>
      <c r="W173" s="881"/>
      <c r="X173" s="881"/>
      <c r="Y173" s="881"/>
      <c r="Z173" s="881"/>
      <c r="AA173" s="881"/>
      <c r="AB173" s="881"/>
      <c r="AC173" s="881"/>
      <c r="AD173" s="881"/>
      <c r="AE173" s="881"/>
      <c r="AF173" s="881"/>
      <c r="AG173" s="881"/>
      <c r="AH173" s="881"/>
      <c r="AI173" s="881"/>
      <c r="AJ173" s="881"/>
      <c r="AK173" s="881"/>
      <c r="AL173" s="881"/>
      <c r="AM173" s="881"/>
      <c r="AN173" s="881"/>
      <c r="AO173" s="881"/>
      <c r="AP173" s="881"/>
      <c r="AQ173" s="881"/>
      <c r="AR173" s="881"/>
      <c r="AS173" s="881"/>
      <c r="AT173" s="881"/>
      <c r="AU173" s="881"/>
      <c r="AV173" s="881"/>
      <c r="AW173" s="881"/>
      <c r="AX173" s="881"/>
      <c r="AY173" s="881"/>
      <c r="AZ173" s="881"/>
      <c r="BA173" s="881"/>
      <c r="BB173" s="881"/>
      <c r="BC173" s="881"/>
      <c r="BD173" s="881"/>
      <c r="BE173" s="881"/>
      <c r="BF173" s="881"/>
      <c r="BG173" s="881"/>
      <c r="BH173" s="881"/>
      <c r="BI173" s="881"/>
      <c r="BJ173" s="881"/>
      <c r="BK173" s="881"/>
      <c r="BL173" s="881"/>
      <c r="BM173" s="881"/>
      <c r="BN173" s="881"/>
      <c r="BO173" s="881"/>
      <c r="BP173" s="881"/>
      <c r="BQ173" s="881"/>
      <c r="BR173" s="881"/>
      <c r="BS173" s="881"/>
      <c r="BT173" s="881"/>
      <c r="BU173" s="881"/>
      <c r="BV173" s="881"/>
      <c r="BW173" s="881"/>
      <c r="BX173" s="881"/>
      <c r="BY173" s="881"/>
      <c r="BZ173" s="881"/>
      <c r="CA173" s="881"/>
      <c r="CB173" s="881"/>
      <c r="CC173" s="881"/>
      <c r="CD173" s="881"/>
      <c r="CE173" s="881"/>
      <c r="CF173" s="881"/>
      <c r="CG173" s="881"/>
      <c r="CH173" s="881"/>
      <c r="CI173" s="881"/>
      <c r="CJ173" s="881"/>
      <c r="CK173" s="881"/>
      <c r="CL173" s="881"/>
      <c r="CM173" s="881"/>
      <c r="CN173" s="881"/>
      <c r="CO173" s="881"/>
      <c r="CP173" s="881"/>
      <c r="CQ173" s="881"/>
      <c r="CR173" s="881"/>
      <c r="CS173" s="881"/>
      <c r="CT173" s="881"/>
      <c r="CU173" s="881"/>
      <c r="CV173" s="881"/>
      <c r="CW173" s="881"/>
      <c r="CX173" s="881"/>
      <c r="CY173" s="881"/>
      <c r="CZ173" s="881"/>
      <c r="DA173" s="881"/>
      <c r="DB173" s="881"/>
      <c r="DC173" s="881"/>
      <c r="DD173" s="881"/>
      <c r="DE173" s="881"/>
      <c r="DF173" s="881"/>
      <c r="DG173" s="881"/>
      <c r="DH173" s="881"/>
      <c r="DI173" s="881"/>
      <c r="DJ173" s="881"/>
      <c r="DK173" s="881"/>
      <c r="DL173" s="881"/>
      <c r="DM173" s="881"/>
      <c r="DN173" s="881"/>
      <c r="DO173" s="881"/>
      <c r="DP173" s="881"/>
      <c r="DQ173" s="881"/>
      <c r="DR173" s="881"/>
      <c r="DS173" s="881"/>
      <c r="DT173" s="881"/>
      <c r="DU173" s="881"/>
      <c r="DV173" s="881"/>
      <c r="DW173" s="881"/>
      <c r="DX173" s="881"/>
      <c r="DY173" s="881"/>
      <c r="DZ173" s="881"/>
      <c r="EA173" s="881"/>
      <c r="EB173" s="881"/>
      <c r="EC173" s="881"/>
      <c r="ED173" s="881"/>
      <c r="EE173" s="881"/>
      <c r="EF173" s="881"/>
      <c r="EG173" s="881"/>
      <c r="EH173" s="881"/>
      <c r="EI173" s="881"/>
      <c r="EJ173" s="881"/>
      <c r="EK173" s="881"/>
      <c r="EL173" s="881"/>
      <c r="EM173" s="881"/>
      <c r="EN173" s="881"/>
      <c r="EO173" s="881"/>
      <c r="EP173" s="881"/>
      <c r="EQ173" s="881"/>
      <c r="ER173" s="881"/>
      <c r="ES173" s="881"/>
      <c r="ET173" s="881"/>
      <c r="EU173" s="881"/>
      <c r="EV173" s="881"/>
      <c r="EW173" s="881"/>
      <c r="EX173" s="881"/>
      <c r="EY173" s="881"/>
      <c r="EZ173" s="881"/>
      <c r="FA173" s="881"/>
      <c r="FB173" s="881"/>
      <c r="FC173" s="881"/>
      <c r="FD173" s="881"/>
      <c r="FE173" s="881"/>
      <c r="FF173" s="881"/>
      <c r="FG173" s="881"/>
      <c r="FH173" s="881"/>
      <c r="FI173" s="881"/>
      <c r="FJ173" s="881"/>
      <c r="FK173" s="881"/>
      <c r="FL173" s="881"/>
      <c r="FM173" s="881"/>
      <c r="FN173" s="881"/>
      <c r="FO173" s="881"/>
      <c r="FP173" s="881"/>
      <c r="FQ173" s="881"/>
      <c r="FR173" s="881"/>
      <c r="FS173" s="881"/>
      <c r="FT173" s="881"/>
      <c r="FU173" s="881"/>
      <c r="FV173" s="881"/>
      <c r="FW173" s="881"/>
      <c r="FX173" s="881"/>
      <c r="FY173" s="881"/>
      <c r="FZ173" s="881"/>
      <c r="GA173" s="881"/>
      <c r="GB173" s="881"/>
      <c r="GC173" s="881"/>
      <c r="GD173" s="881"/>
      <c r="GE173" s="881"/>
      <c r="GF173" s="881"/>
      <c r="GG173" s="881"/>
      <c r="GH173" s="881"/>
      <c r="GI173" s="881"/>
      <c r="GJ173" s="881"/>
      <c r="GK173" s="881"/>
      <c r="GL173" s="881"/>
      <c r="GM173" s="881"/>
      <c r="GN173" s="881"/>
      <c r="GO173" s="881"/>
      <c r="GP173" s="881"/>
      <c r="GQ173" s="881"/>
      <c r="GR173" s="881"/>
      <c r="GS173" s="881"/>
      <c r="GT173" s="881"/>
      <c r="GU173" s="881"/>
      <c r="GV173" s="881"/>
      <c r="GW173" s="881"/>
      <c r="GX173" s="881"/>
      <c r="GY173" s="881"/>
      <c r="GZ173" s="881"/>
      <c r="HA173" s="881"/>
      <c r="HB173" s="881"/>
      <c r="HC173" s="881"/>
      <c r="HD173" s="881"/>
      <c r="HE173" s="881"/>
      <c r="HF173" s="881"/>
      <c r="HG173" s="881"/>
      <c r="HH173" s="881"/>
      <c r="HI173" s="881"/>
      <c r="HJ173" s="881"/>
      <c r="HK173" s="881"/>
      <c r="HL173" s="881"/>
      <c r="HM173" s="881"/>
      <c r="HN173" s="881"/>
      <c r="HO173" s="881"/>
      <c r="HP173" s="881"/>
      <c r="HQ173" s="881"/>
      <c r="HR173" s="881"/>
      <c r="HS173" s="881"/>
      <c r="HT173" s="881"/>
      <c r="HU173" s="881"/>
      <c r="HV173" s="881"/>
      <c r="HW173" s="881"/>
      <c r="HX173" s="881"/>
      <c r="HY173" s="881"/>
      <c r="HZ173" s="881"/>
      <c r="IA173" s="881"/>
      <c r="IB173" s="881"/>
      <c r="IC173" s="881"/>
      <c r="ID173" s="881"/>
      <c r="IE173" s="881"/>
      <c r="IF173" s="881"/>
      <c r="IG173" s="881"/>
      <c r="IH173" s="881"/>
      <c r="II173" s="881"/>
      <c r="IJ173" s="881"/>
      <c r="IK173" s="881"/>
      <c r="IL173" s="881"/>
      <c r="IM173" s="881"/>
      <c r="IN173" s="881"/>
      <c r="IO173" s="881"/>
      <c r="IP173" s="881"/>
      <c r="IQ173" s="881"/>
      <c r="IR173" s="881"/>
      <c r="IS173" s="881"/>
      <c r="IT173" s="881"/>
      <c r="IU173" s="881"/>
      <c r="IV173" s="881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71" right="0.71" top="0.75" bottom="0.75" header="0.31" footer="0.31"/>
  <pageSetup blackAndWhite="0" cellComments="none" draft="0" errors="displayed" orientation="landscape" pageOrder="downThenOver" paperSize="9" scale="100" useFirstPageNumber="0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173"/>
  <sheetViews>
    <sheetView topLeftCell="C4" workbookViewId="0" showGridLines="0" rightToLeft="1">
      <selection activeCell="M29" sqref="M29"/>
    </sheetView>
  </sheetViews>
  <sheetFormatPr defaultRowHeight="14.25"/>
  <cols>
    <col min="1" max="1" style="907" width="4.253365" customWidth="1"/>
    <col min="2" max="2" style="907" width="34.42298" customWidth="1"/>
    <col min="3" max="3" style="907" width="17.06512" customWidth="1"/>
    <col min="4" max="4" style="907" width="23.40212" customWidth="1"/>
    <col min="5" max="5" style="907" width="31.94329" customWidth="1"/>
    <col min="6" max="6" style="907" width="5.630973" customWidth="1"/>
    <col min="7" max="7" style="907" width="11.55469" customWidth="1"/>
    <col min="8" max="8" style="907" width="10.31484" customWidth="1"/>
    <col min="9" max="11" style="907" width="12.24349" customWidth="1"/>
    <col min="12" max="12" style="907" width="10.31484" customWidth="1"/>
    <col min="13" max="13" style="907" width="16.10079" customWidth="1"/>
    <col min="14" max="14" style="907" width="13.6211" customWidth="1"/>
    <col min="15" max="15" style="907" width="13.75886" customWidth="1"/>
    <col min="16" max="16" style="907" width="9.626036" customWidth="1"/>
    <col min="17" max="17" style="907" width="12.10573" customWidth="1"/>
    <col min="18" max="256" style="907"/>
  </cols>
  <sheetData>
    <row r="2" spans="1:256">
      <c r="B2" s="908" t="s">
        <v>27</v>
      </c>
      <c r="C2" s="908"/>
      <c r="D2" s="908"/>
      <c r="E2" s="908"/>
      <c r="F2" s="908"/>
      <c r="G2" s="908"/>
      <c r="H2" s="908"/>
      <c r="I2" s="908"/>
      <c r="J2" s="908"/>
      <c r="K2" s="908"/>
      <c r="L2" s="908"/>
    </row>
    <row r="3" spans="1:256">
      <c r="B3" s="909" t="s">
        <v>28</v>
      </c>
      <c r="C3" s="909"/>
      <c r="D3" s="909"/>
      <c r="E3" s="909"/>
      <c r="F3" s="909"/>
      <c r="G3" s="909"/>
      <c r="H3" s="909"/>
      <c r="I3" s="909"/>
      <c r="J3" s="909"/>
      <c r="K3" s="909"/>
      <c r="L3" s="909"/>
    </row>
    <row r="4" spans="1:256">
      <c r="B4" s="909" t="s">
        <v>1</v>
      </c>
      <c r="C4" s="909"/>
      <c r="D4" s="909"/>
      <c r="E4" s="909"/>
      <c r="F4" s="909"/>
      <c r="G4" s="909"/>
      <c r="H4" s="909"/>
      <c r="I4" s="909"/>
      <c r="J4" s="909"/>
      <c r="K4" s="909"/>
      <c r="L4" s="909"/>
    </row>
    <row r="5" spans="1:256">
      <c r="B5" s="910" t="s">
        <v>29</v>
      </c>
    </row>
    <row r="6" spans="1:256">
      <c r="B6" s="911" t="s">
        <v>30</v>
      </c>
      <c r="C6" s="912">
        <v>41547</v>
      </c>
      <c r="E6" s="913" t="s">
        <v>25</v>
      </c>
    </row>
    <row r="7" spans="1:256">
      <c r="B7" s="911" t="s">
        <v>31</v>
      </c>
      <c r="C7" s="914" t="s">
        <v>32</v>
      </c>
      <c r="E7" s="913" t="s">
        <v>41</v>
      </c>
    </row>
    <row r="8" spans="1:256">
      <c r="B8" s="911" t="s">
        <v>33</v>
      </c>
      <c r="C8" s="914" t="s">
        <v>34</v>
      </c>
    </row>
    <row r="9" spans="1:256">
      <c r="B9" s="911" t="s">
        <v>35</v>
      </c>
      <c r="C9" s="914" t="s">
        <v>36</v>
      </c>
    </row>
    <row r="10" spans="1:256">
      <c r="B10" s="911" t="s">
        <v>37</v>
      </c>
      <c r="C10" s="914" t="s">
        <v>38</v>
      </c>
    </row>
    <row r="12" spans="1:256">
      <c r="A12" s="915"/>
      <c r="B12" s="916" t="s">
        <v>2</v>
      </c>
      <c r="C12" s="917" t="s">
        <v>283</v>
      </c>
      <c r="D12" s="917" t="s">
        <v>83</v>
      </c>
      <c r="E12" s="917" t="s">
        <v>106</v>
      </c>
      <c r="F12" s="917" t="s">
        <v>84</v>
      </c>
      <c r="G12" s="917" t="s">
        <v>51</v>
      </c>
      <c r="H12" s="918" t="s">
        <v>52</v>
      </c>
      <c r="I12" s="918" t="s">
        <v>85</v>
      </c>
      <c r="J12" s="919" t="s">
        <v>285</v>
      </c>
      <c r="K12" s="920" t="s">
        <v>86</v>
      </c>
      <c r="L12" s="921" t="str">
        <v>ריבית אפקטיבית (אחוזים)</v>
      </c>
      <c r="M12" s="919" t="s">
        <v>88</v>
      </c>
      <c r="N12" s="919" t="s">
        <v>348</v>
      </c>
      <c r="O12" s="919" t="s">
        <v>40</v>
      </c>
      <c r="Q12" s="915"/>
      <c r="R12" s="915"/>
      <c r="S12" s="915"/>
      <c r="T12" s="915"/>
      <c r="U12" s="915"/>
      <c r="V12" s="915"/>
      <c r="W12" s="915"/>
      <c r="X12" s="915"/>
      <c r="Y12" s="915"/>
      <c r="Z12" s="915"/>
      <c r="AA12" s="915"/>
      <c r="AB12" s="915"/>
      <c r="AC12" s="915"/>
      <c r="AD12" s="915"/>
      <c r="AE12" s="915"/>
      <c r="AF12" s="915"/>
      <c r="AG12" s="915"/>
      <c r="AH12" s="915"/>
      <c r="AI12" s="915"/>
      <c r="AJ12" s="915"/>
      <c r="AK12" s="915"/>
      <c r="AL12" s="915"/>
      <c r="AM12" s="915"/>
      <c r="AN12" s="915"/>
      <c r="AO12" s="915"/>
      <c r="AP12" s="915"/>
      <c r="AQ12" s="915"/>
      <c r="AR12" s="915"/>
      <c r="AS12" s="915"/>
      <c r="AT12" s="915"/>
      <c r="AU12" s="915"/>
      <c r="AV12" s="915"/>
      <c r="AW12" s="915"/>
      <c r="AX12" s="915"/>
      <c r="AY12" s="915"/>
      <c r="AZ12" s="915"/>
      <c r="BA12" s="915"/>
      <c r="BB12" s="915"/>
      <c r="BC12" s="915"/>
      <c r="BD12" s="915"/>
      <c r="BE12" s="915"/>
      <c r="BF12" s="915"/>
      <c r="BG12" s="915"/>
      <c r="BH12" s="915"/>
      <c r="BI12" s="915"/>
      <c r="BJ12" s="915"/>
      <c r="BK12" s="915"/>
      <c r="BL12" s="915"/>
      <c r="BM12" s="915"/>
      <c r="BN12" s="915"/>
      <c r="BO12" s="915"/>
      <c r="BP12" s="915"/>
      <c r="BQ12" s="915"/>
      <c r="BR12" s="915"/>
      <c r="BS12" s="915"/>
      <c r="BT12" s="915"/>
      <c r="BU12" s="915"/>
      <c r="BV12" s="915"/>
      <c r="BW12" s="915"/>
      <c r="BX12" s="915"/>
      <c r="BY12" s="915"/>
      <c r="BZ12" s="915"/>
      <c r="CA12" s="915"/>
      <c r="CB12" s="915"/>
      <c r="CC12" s="915"/>
      <c r="CD12" s="915"/>
      <c r="CE12" s="915"/>
      <c r="CF12" s="915"/>
      <c r="CG12" s="915"/>
      <c r="CH12" s="915"/>
      <c r="CI12" s="915"/>
      <c r="CJ12" s="915"/>
      <c r="CK12" s="915"/>
      <c r="CL12" s="915"/>
      <c r="CM12" s="915"/>
      <c r="CN12" s="915"/>
      <c r="CO12" s="915"/>
      <c r="CP12" s="915"/>
      <c r="CQ12" s="915"/>
      <c r="CR12" s="915"/>
      <c r="CS12" s="915"/>
      <c r="CT12" s="915"/>
      <c r="CU12" s="915"/>
      <c r="CV12" s="915"/>
      <c r="CW12" s="915"/>
      <c r="CX12" s="915"/>
      <c r="CY12" s="915"/>
      <c r="CZ12" s="915"/>
      <c r="DA12" s="915"/>
      <c r="DB12" s="915"/>
      <c r="DC12" s="915"/>
      <c r="DD12" s="915"/>
      <c r="DE12" s="915"/>
      <c r="DF12" s="915"/>
      <c r="DG12" s="915"/>
      <c r="DH12" s="915"/>
      <c r="DI12" s="915"/>
      <c r="DJ12" s="915"/>
      <c r="DK12" s="915"/>
      <c r="DL12" s="915"/>
      <c r="DM12" s="915"/>
      <c r="DN12" s="915"/>
      <c r="DO12" s="915"/>
      <c r="DP12" s="915"/>
      <c r="DQ12" s="915"/>
      <c r="DR12" s="915"/>
      <c r="DS12" s="915"/>
      <c r="DT12" s="915"/>
      <c r="DU12" s="915"/>
      <c r="DV12" s="915"/>
      <c r="DW12" s="915"/>
      <c r="DX12" s="915"/>
      <c r="DY12" s="915"/>
      <c r="DZ12" s="915"/>
      <c r="EA12" s="915"/>
      <c r="EB12" s="915"/>
      <c r="EC12" s="915"/>
      <c r="ED12" s="915"/>
      <c r="EE12" s="915"/>
      <c r="EF12" s="915"/>
      <c r="EG12" s="915"/>
      <c r="EH12" s="915"/>
      <c r="EI12" s="915"/>
      <c r="EJ12" s="915"/>
      <c r="EK12" s="915"/>
      <c r="EL12" s="915"/>
      <c r="EM12" s="915"/>
      <c r="EN12" s="915"/>
      <c r="EO12" s="915"/>
      <c r="EP12" s="915"/>
      <c r="EQ12" s="915"/>
      <c r="ER12" s="915"/>
      <c r="ES12" s="915"/>
      <c r="ET12" s="915"/>
      <c r="EU12" s="915"/>
      <c r="EV12" s="915"/>
      <c r="EW12" s="915"/>
      <c r="EX12" s="915"/>
      <c r="EY12" s="915"/>
      <c r="EZ12" s="915"/>
      <c r="FA12" s="915"/>
      <c r="FB12" s="915"/>
      <c r="FC12" s="915"/>
      <c r="FD12" s="915"/>
      <c r="FE12" s="915"/>
      <c r="FF12" s="915"/>
      <c r="FG12" s="915"/>
      <c r="FH12" s="915"/>
      <c r="FI12" s="915"/>
      <c r="FJ12" s="915"/>
      <c r="FK12" s="915"/>
      <c r="FL12" s="915"/>
      <c r="FM12" s="915"/>
      <c r="FN12" s="915"/>
      <c r="FO12" s="915"/>
      <c r="FP12" s="915"/>
      <c r="FQ12" s="915"/>
      <c r="FR12" s="915"/>
      <c r="FS12" s="915"/>
      <c r="FT12" s="915"/>
      <c r="FU12" s="915"/>
      <c r="FV12" s="915"/>
      <c r="FW12" s="915"/>
      <c r="FX12" s="915"/>
      <c r="FY12" s="915"/>
      <c r="FZ12" s="915"/>
      <c r="GA12" s="915"/>
      <c r="GB12" s="915"/>
      <c r="GC12" s="915"/>
      <c r="GD12" s="915"/>
      <c r="GE12" s="915"/>
      <c r="GF12" s="915"/>
      <c r="GG12" s="915"/>
      <c r="GH12" s="915"/>
      <c r="GI12" s="915"/>
      <c r="GJ12" s="915"/>
      <c r="GK12" s="915"/>
      <c r="GL12" s="915"/>
      <c r="GM12" s="915"/>
      <c r="GN12" s="915"/>
      <c r="GO12" s="915"/>
      <c r="GP12" s="915"/>
      <c r="GQ12" s="915"/>
      <c r="GR12" s="915"/>
      <c r="GS12" s="915"/>
      <c r="GT12" s="915"/>
      <c r="GU12" s="915"/>
      <c r="GV12" s="915"/>
      <c r="GW12" s="915"/>
      <c r="GX12" s="915"/>
      <c r="GY12" s="915"/>
      <c r="GZ12" s="915"/>
      <c r="HA12" s="915"/>
      <c r="HB12" s="915"/>
      <c r="HC12" s="915"/>
      <c r="HD12" s="915"/>
      <c r="HE12" s="915"/>
      <c r="HF12" s="915"/>
      <c r="HG12" s="915"/>
      <c r="HH12" s="915"/>
      <c r="HI12" s="915"/>
      <c r="HJ12" s="915"/>
      <c r="HK12" s="915"/>
      <c r="HL12" s="915"/>
      <c r="HM12" s="915"/>
      <c r="HN12" s="915"/>
      <c r="HO12" s="915"/>
      <c r="HP12" s="915"/>
      <c r="HQ12" s="915"/>
      <c r="HR12" s="915"/>
      <c r="HS12" s="915"/>
      <c r="HT12" s="915"/>
      <c r="HU12" s="915"/>
      <c r="HV12" s="915"/>
      <c r="HW12" s="915"/>
      <c r="HX12" s="915"/>
      <c r="HY12" s="915"/>
      <c r="HZ12" s="915"/>
      <c r="IA12" s="915"/>
      <c r="IB12" s="915"/>
      <c r="IC12" s="915"/>
      <c r="ID12" s="915"/>
      <c r="IE12" s="915"/>
      <c r="IF12" s="915"/>
      <c r="IG12" s="915"/>
      <c r="IH12" s="915"/>
      <c r="II12" s="915"/>
      <c r="IJ12" s="915"/>
      <c r="IK12" s="915"/>
      <c r="IL12" s="915"/>
      <c r="IM12" s="915"/>
      <c r="IN12" s="915"/>
      <c r="IO12" s="915"/>
      <c r="IP12" s="915"/>
      <c r="IQ12" s="915"/>
      <c r="IR12" s="915"/>
      <c r="IS12" s="915"/>
      <c r="IT12" s="915"/>
      <c r="IU12" s="915"/>
      <c r="IV12" s="915"/>
    </row>
    <row r="13" spans="1:256">
      <c r="B13" s="922" t="s">
        <v>25</v>
      </c>
      <c r="C13" s="923"/>
      <c r="D13" s="923"/>
      <c r="E13" s="923"/>
      <c r="F13" s="923"/>
      <c r="G13" s="923"/>
      <c r="H13" s="923"/>
      <c r="I13" s="923"/>
      <c r="J13" s="923"/>
      <c r="K13" s="924"/>
      <c r="L13" s="925"/>
      <c r="M13" s="926"/>
      <c r="N13" s="923"/>
      <c r="O13" s="923"/>
    </row>
    <row r="14" spans="1:256">
      <c r="B14" s="927" t="s">
        <v>41</v>
      </c>
      <c r="C14" s="913"/>
      <c r="D14" s="913"/>
      <c r="E14" s="913"/>
      <c r="F14" s="913"/>
      <c r="G14" s="913"/>
      <c r="H14" s="913"/>
      <c r="I14" s="913"/>
      <c r="J14" s="913"/>
      <c r="K14" s="928"/>
      <c r="L14" s="929"/>
      <c r="M14" s="930"/>
      <c r="N14" s="913"/>
      <c r="O14" s="913"/>
    </row>
    <row r="15" spans="1:256">
      <c r="A15" s="913"/>
      <c r="B15" s="931" t="str">
        <v>שטר הון לאומי 6.2% 2019</v>
      </c>
      <c r="C15" s="932">
        <v>3987</v>
      </c>
      <c r="D15" s="932" t="s">
        <v>118</v>
      </c>
      <c r="E15" s="932" t="s">
        <v>108</v>
      </c>
      <c r="F15" s="932" t="s">
        <v>67</v>
      </c>
      <c r="G15" s="932" t="s">
        <v>57</v>
      </c>
      <c r="H15" s="932" t="s">
        <v>96</v>
      </c>
      <c r="I15" s="933">
        <v>0.062</v>
      </c>
      <c r="J15" s="934">
        <v>39930</v>
      </c>
      <c r="K15" s="935">
        <v>4.77</v>
      </c>
      <c r="L15" s="936">
        <v>0.0619</v>
      </c>
      <c r="M15" s="937">
        <v>281499191.17</v>
      </c>
      <c r="N15" s="937">
        <v>326255.24</v>
      </c>
      <c r="O15" s="936">
        <v>0.00679469437448032</v>
      </c>
      <c r="P15" s="935"/>
      <c r="Q15" s="935"/>
      <c r="R15" s="913"/>
      <c r="S15" s="913"/>
      <c r="T15" s="913"/>
      <c r="U15" s="913"/>
      <c r="V15" s="913"/>
      <c r="W15" s="913"/>
      <c r="X15" s="913"/>
      <c r="Y15" s="913"/>
      <c r="Z15" s="913"/>
      <c r="AA15" s="913"/>
      <c r="AB15" s="913"/>
      <c r="AC15" s="913"/>
      <c r="AD15" s="913"/>
      <c r="AE15" s="913"/>
      <c r="AF15" s="913"/>
      <c r="AG15" s="913"/>
      <c r="AH15" s="913"/>
      <c r="AI15" s="913"/>
      <c r="AJ15" s="913"/>
      <c r="AK15" s="913"/>
      <c r="AL15" s="913"/>
      <c r="AM15" s="913"/>
      <c r="AN15" s="913"/>
      <c r="AO15" s="913"/>
      <c r="AP15" s="913"/>
      <c r="AQ15" s="913"/>
      <c r="AR15" s="913"/>
      <c r="AS15" s="913"/>
      <c r="AT15" s="913"/>
      <c r="AU15" s="913"/>
      <c r="AV15" s="913"/>
      <c r="AW15" s="913"/>
      <c r="AX15" s="913"/>
      <c r="AY15" s="913"/>
      <c r="AZ15" s="913"/>
      <c r="BA15" s="913"/>
      <c r="BB15" s="913"/>
      <c r="BC15" s="913"/>
      <c r="BD15" s="913"/>
      <c r="BE15" s="913"/>
      <c r="BF15" s="913"/>
      <c r="BG15" s="913"/>
      <c r="BH15" s="913"/>
      <c r="BI15" s="913"/>
      <c r="BJ15" s="913"/>
      <c r="BK15" s="913"/>
      <c r="BL15" s="913"/>
      <c r="BM15" s="913"/>
      <c r="BN15" s="913"/>
      <c r="BO15" s="913"/>
      <c r="BP15" s="913"/>
      <c r="BQ15" s="913"/>
      <c r="BR15" s="913"/>
      <c r="BS15" s="913"/>
      <c r="BT15" s="913"/>
      <c r="BU15" s="913"/>
      <c r="BV15" s="913"/>
      <c r="BW15" s="913"/>
      <c r="BX15" s="913"/>
      <c r="BY15" s="913"/>
      <c r="BZ15" s="913"/>
      <c r="CA15" s="913"/>
      <c r="CB15" s="913"/>
      <c r="CC15" s="913"/>
      <c r="CD15" s="913"/>
      <c r="CE15" s="913"/>
      <c r="CF15" s="913"/>
      <c r="CG15" s="913"/>
      <c r="CH15" s="913"/>
      <c r="CI15" s="913"/>
      <c r="CJ15" s="913"/>
      <c r="CK15" s="913"/>
      <c r="CL15" s="913"/>
      <c r="CM15" s="913"/>
      <c r="CN15" s="913"/>
      <c r="CO15" s="913"/>
      <c r="CP15" s="913"/>
      <c r="CQ15" s="913"/>
      <c r="CR15" s="913"/>
      <c r="CS15" s="913"/>
      <c r="CT15" s="913"/>
      <c r="CU15" s="913"/>
      <c r="CV15" s="913"/>
      <c r="CW15" s="913"/>
      <c r="CX15" s="913"/>
      <c r="CY15" s="913"/>
      <c r="CZ15" s="913"/>
      <c r="DA15" s="913"/>
      <c r="DB15" s="913"/>
      <c r="DC15" s="913"/>
      <c r="DD15" s="913"/>
      <c r="DE15" s="913"/>
      <c r="DF15" s="913"/>
      <c r="DG15" s="913"/>
      <c r="DH15" s="913"/>
      <c r="DI15" s="913"/>
      <c r="DJ15" s="913"/>
      <c r="DK15" s="913"/>
      <c r="DL15" s="913"/>
      <c r="DM15" s="913"/>
      <c r="DN15" s="913"/>
      <c r="DO15" s="913"/>
      <c r="DP15" s="913"/>
      <c r="DQ15" s="913"/>
      <c r="DR15" s="913"/>
      <c r="DS15" s="913"/>
      <c r="DT15" s="913"/>
      <c r="DU15" s="913"/>
      <c r="DV15" s="913"/>
      <c r="DW15" s="913"/>
      <c r="DX15" s="913"/>
      <c r="DY15" s="913"/>
      <c r="DZ15" s="913"/>
      <c r="EA15" s="913"/>
      <c r="EB15" s="913"/>
      <c r="EC15" s="913"/>
      <c r="ED15" s="913"/>
      <c r="EE15" s="913"/>
      <c r="EF15" s="913"/>
      <c r="EG15" s="913"/>
      <c r="EH15" s="913"/>
      <c r="EI15" s="913"/>
      <c r="EJ15" s="913"/>
      <c r="EK15" s="913"/>
      <c r="EL15" s="913"/>
      <c r="EM15" s="913"/>
      <c r="EN15" s="913"/>
      <c r="EO15" s="913"/>
      <c r="EP15" s="913"/>
      <c r="EQ15" s="913"/>
      <c r="ER15" s="913"/>
      <c r="ES15" s="913"/>
      <c r="ET15" s="913"/>
      <c r="EU15" s="913"/>
      <c r="EV15" s="913"/>
      <c r="EW15" s="913"/>
      <c r="EX15" s="913"/>
      <c r="EY15" s="913"/>
      <c r="EZ15" s="913"/>
      <c r="FA15" s="913"/>
      <c r="FB15" s="913"/>
      <c r="FC15" s="913"/>
      <c r="FD15" s="913"/>
      <c r="FE15" s="913"/>
      <c r="FF15" s="913"/>
      <c r="FG15" s="913"/>
      <c r="FH15" s="913"/>
      <c r="FI15" s="913"/>
      <c r="FJ15" s="913"/>
      <c r="FK15" s="913"/>
      <c r="FL15" s="913"/>
      <c r="FM15" s="913"/>
      <c r="FN15" s="913"/>
      <c r="FO15" s="913"/>
      <c r="FP15" s="913"/>
      <c r="FQ15" s="913"/>
      <c r="FR15" s="913"/>
      <c r="FS15" s="913"/>
      <c r="FT15" s="913"/>
      <c r="FU15" s="913"/>
      <c r="FV15" s="913"/>
      <c r="FW15" s="913"/>
      <c r="FX15" s="913"/>
      <c r="FY15" s="913"/>
      <c r="FZ15" s="913"/>
      <c r="GA15" s="913"/>
      <c r="GB15" s="913"/>
      <c r="GC15" s="913"/>
      <c r="GD15" s="913"/>
      <c r="GE15" s="913"/>
      <c r="GF15" s="913"/>
      <c r="GG15" s="913"/>
      <c r="GH15" s="913"/>
      <c r="GI15" s="913"/>
      <c r="GJ15" s="913"/>
      <c r="GK15" s="913"/>
      <c r="GL15" s="913"/>
      <c r="GM15" s="913"/>
      <c r="GN15" s="913"/>
      <c r="GO15" s="913"/>
      <c r="GP15" s="913"/>
      <c r="GQ15" s="913"/>
      <c r="GR15" s="913"/>
      <c r="GS15" s="913"/>
      <c r="GT15" s="913"/>
      <c r="GU15" s="913"/>
      <c r="GV15" s="913"/>
      <c r="GW15" s="913"/>
      <c r="GX15" s="913"/>
      <c r="GY15" s="913"/>
      <c r="GZ15" s="913"/>
      <c r="HA15" s="913"/>
      <c r="HB15" s="913"/>
      <c r="HC15" s="913"/>
      <c r="HD15" s="913"/>
      <c r="HE15" s="913"/>
      <c r="HF15" s="913"/>
      <c r="HG15" s="913"/>
      <c r="HH15" s="913"/>
      <c r="HI15" s="913"/>
      <c r="HJ15" s="913"/>
      <c r="HK15" s="913"/>
      <c r="HL15" s="913"/>
      <c r="HM15" s="913"/>
      <c r="HN15" s="913"/>
      <c r="HO15" s="913"/>
      <c r="HP15" s="913"/>
      <c r="HQ15" s="913"/>
      <c r="HR15" s="913"/>
      <c r="HS15" s="913"/>
      <c r="HT15" s="913"/>
      <c r="HU15" s="913"/>
      <c r="HV15" s="913"/>
      <c r="HW15" s="913"/>
      <c r="HX15" s="913"/>
      <c r="HY15" s="913"/>
      <c r="HZ15" s="913"/>
      <c r="IA15" s="913"/>
      <c r="IB15" s="913"/>
      <c r="IC15" s="913"/>
      <c r="ID15" s="913"/>
      <c r="IE15" s="913"/>
      <c r="IF15" s="913"/>
      <c r="IG15" s="913"/>
      <c r="IH15" s="913"/>
      <c r="II15" s="913"/>
      <c r="IJ15" s="913"/>
      <c r="IK15" s="913"/>
      <c r="IL15" s="913"/>
      <c r="IM15" s="913"/>
      <c r="IN15" s="913"/>
      <c r="IO15" s="913"/>
      <c r="IP15" s="913"/>
      <c r="IQ15" s="913"/>
      <c r="IR15" s="913"/>
      <c r="IS15" s="913"/>
      <c r="IT15" s="913"/>
      <c r="IU15" s="913"/>
      <c r="IV15" s="913"/>
    </row>
    <row r="16" spans="1:256">
      <c r="B16" s="931" t="str">
        <v>שטר הון נדחה פועלים לס (סד ד)</v>
      </c>
      <c r="C16" s="932">
        <v>6620233</v>
      </c>
      <c r="D16" s="932" t="s">
        <v>111</v>
      </c>
      <c r="E16" s="932" t="s">
        <v>108</v>
      </c>
      <c r="F16" s="932" t="s">
        <v>132</v>
      </c>
      <c r="G16" s="932" t="s">
        <v>328</v>
      </c>
      <c r="H16" s="932" t="s">
        <v>96</v>
      </c>
      <c r="I16" s="933">
        <v>0.0625</v>
      </c>
      <c r="J16" s="934">
        <v>40065</v>
      </c>
      <c r="K16" s="935">
        <v>5.13</v>
      </c>
      <c r="L16" s="936">
        <v>0.0624</v>
      </c>
      <c r="M16" s="937">
        <v>164769147</v>
      </c>
      <c r="N16" s="937">
        <v>180760.78</v>
      </c>
      <c r="O16" s="936">
        <v>0.00376458093053977</v>
      </c>
      <c r="P16" s="935"/>
      <c r="Q16" s="935"/>
      <c r="R16" s="913"/>
    </row>
    <row r="17" spans="1:256">
      <c r="B17" s="931" t="str">
        <v>דיסקונט שטרי הון נדחים  סדב</v>
      </c>
      <c r="C17" s="932">
        <v>8745</v>
      </c>
      <c r="D17" s="932" t="s">
        <v>136</v>
      </c>
      <c r="E17" s="932" t="s">
        <v>108</v>
      </c>
      <c r="F17" s="932" t="s">
        <v>158</v>
      </c>
      <c r="G17" s="932" t="s">
        <v>328</v>
      </c>
      <c r="H17" s="932" t="s">
        <v>96</v>
      </c>
      <c r="I17" s="933">
        <v>0.087</v>
      </c>
      <c r="J17" s="934">
        <v>39902</v>
      </c>
      <c r="K17" s="935">
        <v>5.85</v>
      </c>
      <c r="L17" s="936">
        <v>0.0898</v>
      </c>
      <c r="M17" s="937">
        <v>206180775</v>
      </c>
      <c r="N17" s="937">
        <v>239117.39</v>
      </c>
      <c r="O17" s="936">
        <v>0.00497993406841042</v>
      </c>
      <c r="P17" s="935"/>
      <c r="Q17" s="935"/>
      <c r="R17" s="913"/>
    </row>
    <row r="18" spans="1:256">
      <c r="B18" s="931" t="str">
        <v>דרך ארץ   חוב נחות</v>
      </c>
      <c r="C18" s="932">
        <v>90150100</v>
      </c>
      <c r="D18" s="932" t="str">
        <v>דרך ארץ הייוויז 1997 בע"מ</v>
      </c>
      <c r="E18" s="932" t="s">
        <v>147</v>
      </c>
      <c r="F18" s="932" t="s">
        <v>158</v>
      </c>
      <c r="G18" s="932" t="s">
        <v>61</v>
      </c>
      <c r="H18" s="932" t="s">
        <v>96</v>
      </c>
      <c r="I18" s="933">
        <v>0.0709</v>
      </c>
      <c r="J18" s="934">
        <v>41121</v>
      </c>
      <c r="K18" s="935">
        <v>4.03</v>
      </c>
      <c r="L18" s="936">
        <v>0.0879</v>
      </c>
      <c r="M18" s="937">
        <v>4362718.84</v>
      </c>
      <c r="N18" s="937">
        <v>5020.08</v>
      </c>
      <c r="O18" s="936">
        <v>0.000104549767033447</v>
      </c>
      <c r="P18" s="935"/>
      <c r="Q18" s="935"/>
      <c r="R18" s="913"/>
    </row>
    <row r="19" spans="1:256">
      <c r="B19" s="927" t="str">
        <v>ב. אג"ח קונצרני לא סחיר סה"כ</v>
      </c>
      <c r="C19" s="913"/>
      <c r="D19" s="913"/>
      <c r="E19" s="913"/>
      <c r="F19" s="913"/>
      <c r="G19" s="913"/>
      <c r="H19" s="913"/>
      <c r="I19" s="913"/>
      <c r="J19" s="938"/>
      <c r="K19" s="928">
        <v>5.19</v>
      </c>
      <c r="L19" s="929">
        <v>0.071</v>
      </c>
      <c r="M19" s="930"/>
      <c r="N19" s="930">
        <v>751153.49</v>
      </c>
      <c r="O19" s="929">
        <v>0.015643759140464</v>
      </c>
      <c r="Q19" s="935"/>
      <c r="R19" s="929"/>
    </row>
    <row r="20" spans="1:256">
      <c r="B20" s="939"/>
      <c r="K20" s="935"/>
      <c r="L20" s="936"/>
      <c r="M20" s="937"/>
    </row>
    <row r="21" spans="1:256">
      <c r="B21" s="940"/>
      <c r="C21" s="941"/>
      <c r="D21" s="941"/>
      <c r="E21" s="941"/>
      <c r="F21" s="941"/>
      <c r="G21" s="941"/>
      <c r="H21" s="941"/>
      <c r="I21" s="941"/>
      <c r="J21" s="941"/>
      <c r="K21" s="942"/>
      <c r="L21" s="943"/>
      <c r="M21" s="944"/>
      <c r="N21" s="941"/>
      <c r="O21" s="941"/>
    </row>
    <row r="164" spans="1:256">
      <c r="A164" s="913"/>
      <c r="R164" s="913"/>
      <c r="S164" s="913"/>
      <c r="T164" s="913"/>
      <c r="U164" s="913"/>
      <c r="V164" s="913"/>
      <c r="W164" s="913"/>
      <c r="X164" s="913"/>
      <c r="Y164" s="913"/>
      <c r="Z164" s="913"/>
      <c r="AA164" s="913"/>
      <c r="AB164" s="913"/>
      <c r="AC164" s="913"/>
      <c r="AD164" s="913"/>
      <c r="AE164" s="913"/>
      <c r="AF164" s="913"/>
      <c r="AG164" s="913"/>
      <c r="AH164" s="913"/>
      <c r="AI164" s="913"/>
      <c r="AJ164" s="913"/>
      <c r="AK164" s="913"/>
      <c r="AL164" s="913"/>
      <c r="AM164" s="913"/>
      <c r="AN164" s="913"/>
      <c r="AO164" s="913"/>
      <c r="AP164" s="913"/>
      <c r="AQ164" s="913"/>
      <c r="AR164" s="913"/>
      <c r="AS164" s="913"/>
      <c r="AT164" s="913"/>
      <c r="AU164" s="913"/>
      <c r="AV164" s="913"/>
      <c r="AW164" s="913"/>
      <c r="AX164" s="913"/>
      <c r="AY164" s="913"/>
      <c r="AZ164" s="913"/>
      <c r="BA164" s="913"/>
      <c r="BB164" s="913"/>
      <c r="BC164" s="913"/>
      <c r="BD164" s="913"/>
      <c r="BE164" s="913"/>
      <c r="BF164" s="913"/>
      <c r="BG164" s="913"/>
      <c r="BH164" s="913"/>
      <c r="BI164" s="913"/>
      <c r="BJ164" s="913"/>
      <c r="BK164" s="913"/>
      <c r="BL164" s="913"/>
      <c r="BM164" s="913"/>
      <c r="BN164" s="913"/>
      <c r="BO164" s="913"/>
      <c r="BP164" s="913"/>
      <c r="BQ164" s="913"/>
      <c r="BR164" s="913"/>
      <c r="BS164" s="913"/>
      <c r="BT164" s="913"/>
      <c r="BU164" s="913"/>
      <c r="BV164" s="913"/>
      <c r="BW164" s="913"/>
      <c r="BX164" s="913"/>
      <c r="BY164" s="913"/>
      <c r="BZ164" s="913"/>
      <c r="CA164" s="913"/>
      <c r="CB164" s="913"/>
      <c r="CC164" s="913"/>
      <c r="CD164" s="913"/>
      <c r="CE164" s="913"/>
      <c r="CF164" s="913"/>
      <c r="CG164" s="913"/>
      <c r="CH164" s="913"/>
      <c r="CI164" s="913"/>
      <c r="CJ164" s="913"/>
      <c r="CK164" s="913"/>
      <c r="CL164" s="913"/>
      <c r="CM164" s="913"/>
      <c r="CN164" s="913"/>
      <c r="CO164" s="913"/>
      <c r="CP164" s="913"/>
      <c r="CQ164" s="913"/>
      <c r="CR164" s="913"/>
      <c r="CS164" s="913"/>
      <c r="CT164" s="913"/>
      <c r="CU164" s="913"/>
      <c r="CV164" s="913"/>
      <c r="CW164" s="913"/>
      <c r="CX164" s="913"/>
      <c r="CY164" s="913"/>
      <c r="CZ164" s="913"/>
      <c r="DA164" s="913"/>
      <c r="DB164" s="913"/>
      <c r="DC164" s="913"/>
      <c r="DD164" s="913"/>
      <c r="DE164" s="913"/>
      <c r="DF164" s="913"/>
      <c r="DG164" s="913"/>
      <c r="DH164" s="913"/>
      <c r="DI164" s="913"/>
      <c r="DJ164" s="913"/>
      <c r="DK164" s="913"/>
      <c r="DL164" s="913"/>
      <c r="DM164" s="913"/>
      <c r="DN164" s="913"/>
      <c r="DO164" s="913"/>
      <c r="DP164" s="913"/>
      <c r="DQ164" s="913"/>
      <c r="DR164" s="913"/>
      <c r="DS164" s="913"/>
      <c r="DT164" s="913"/>
      <c r="DU164" s="913"/>
      <c r="DV164" s="913"/>
      <c r="DW164" s="913"/>
      <c r="DX164" s="913"/>
      <c r="DY164" s="913"/>
      <c r="DZ164" s="913"/>
      <c r="EA164" s="913"/>
      <c r="EB164" s="913"/>
      <c r="EC164" s="913"/>
      <c r="ED164" s="913"/>
      <c r="EE164" s="913"/>
      <c r="EF164" s="913"/>
      <c r="EG164" s="913"/>
      <c r="EH164" s="913"/>
      <c r="EI164" s="913"/>
      <c r="EJ164" s="913"/>
      <c r="EK164" s="913"/>
      <c r="EL164" s="913"/>
      <c r="EM164" s="913"/>
      <c r="EN164" s="913"/>
      <c r="EO164" s="913"/>
      <c r="EP164" s="913"/>
      <c r="EQ164" s="913"/>
      <c r="ER164" s="913"/>
      <c r="ES164" s="913"/>
      <c r="ET164" s="913"/>
      <c r="EU164" s="913"/>
      <c r="EV164" s="913"/>
      <c r="EW164" s="913"/>
      <c r="EX164" s="913"/>
      <c r="EY164" s="913"/>
      <c r="EZ164" s="913"/>
      <c r="FA164" s="913"/>
      <c r="FB164" s="913"/>
      <c r="FC164" s="913"/>
      <c r="FD164" s="913"/>
      <c r="FE164" s="913"/>
      <c r="FF164" s="913"/>
      <c r="FG164" s="913"/>
      <c r="FH164" s="913"/>
      <c r="FI164" s="913"/>
      <c r="FJ164" s="913"/>
      <c r="FK164" s="913"/>
      <c r="FL164" s="913"/>
      <c r="FM164" s="913"/>
      <c r="FN164" s="913"/>
      <c r="FO164" s="913"/>
      <c r="FP164" s="913"/>
      <c r="FQ164" s="913"/>
      <c r="FR164" s="913"/>
      <c r="FS164" s="913"/>
      <c r="FT164" s="913"/>
      <c r="FU164" s="913"/>
      <c r="FV164" s="913"/>
      <c r="FW164" s="913"/>
      <c r="FX164" s="913"/>
      <c r="FY164" s="913"/>
      <c r="FZ164" s="913"/>
      <c r="GA164" s="913"/>
      <c r="GB164" s="913"/>
      <c r="GC164" s="913"/>
      <c r="GD164" s="913"/>
      <c r="GE164" s="913"/>
      <c r="GF164" s="913"/>
      <c r="GG164" s="913"/>
      <c r="GH164" s="913"/>
      <c r="GI164" s="913"/>
      <c r="GJ164" s="913"/>
      <c r="GK164" s="913"/>
      <c r="GL164" s="913"/>
      <c r="GM164" s="913"/>
      <c r="GN164" s="913"/>
      <c r="GO164" s="913"/>
      <c r="GP164" s="913"/>
      <c r="GQ164" s="913"/>
      <c r="GR164" s="913"/>
      <c r="GS164" s="913"/>
      <c r="GT164" s="913"/>
      <c r="GU164" s="913"/>
      <c r="GV164" s="913"/>
      <c r="GW164" s="913"/>
      <c r="GX164" s="913"/>
      <c r="GY164" s="913"/>
      <c r="GZ164" s="913"/>
      <c r="HA164" s="913"/>
      <c r="HB164" s="913"/>
      <c r="HC164" s="913"/>
      <c r="HD164" s="913"/>
      <c r="HE164" s="913"/>
      <c r="HF164" s="913"/>
      <c r="HG164" s="913"/>
      <c r="HH164" s="913"/>
      <c r="HI164" s="913"/>
      <c r="HJ164" s="913"/>
      <c r="HK164" s="913"/>
      <c r="HL164" s="913"/>
      <c r="HM164" s="913"/>
      <c r="HN164" s="913"/>
      <c r="HO164" s="913"/>
      <c r="HP164" s="913"/>
      <c r="HQ164" s="913"/>
      <c r="HR164" s="913"/>
      <c r="HS164" s="913"/>
      <c r="HT164" s="913"/>
      <c r="HU164" s="913"/>
      <c r="HV164" s="913"/>
      <c r="HW164" s="913"/>
      <c r="HX164" s="913"/>
      <c r="HY164" s="913"/>
      <c r="HZ164" s="913"/>
      <c r="IA164" s="913"/>
      <c r="IB164" s="913"/>
      <c r="IC164" s="913"/>
      <c r="ID164" s="913"/>
      <c r="IE164" s="913"/>
      <c r="IF164" s="913"/>
      <c r="IG164" s="913"/>
      <c r="IH164" s="913"/>
      <c r="II164" s="913"/>
      <c r="IJ164" s="913"/>
      <c r="IK164" s="913"/>
      <c r="IL164" s="913"/>
      <c r="IM164" s="913"/>
      <c r="IN164" s="913"/>
      <c r="IO164" s="913"/>
      <c r="IP164" s="913"/>
      <c r="IQ164" s="913"/>
      <c r="IR164" s="913"/>
      <c r="IS164" s="913"/>
      <c r="IT164" s="913"/>
      <c r="IU164" s="913"/>
      <c r="IV164" s="913"/>
    </row>
    <row r="166" spans="1:256">
      <c r="A166" s="913"/>
      <c r="R166" s="913"/>
      <c r="S166" s="913"/>
      <c r="T166" s="913"/>
      <c r="U166" s="913"/>
      <c r="V166" s="913"/>
      <c r="W166" s="913"/>
      <c r="X166" s="913"/>
      <c r="Y166" s="913"/>
      <c r="Z166" s="913"/>
      <c r="AA166" s="913"/>
      <c r="AB166" s="913"/>
      <c r="AC166" s="913"/>
      <c r="AD166" s="913"/>
      <c r="AE166" s="913"/>
      <c r="AF166" s="913"/>
      <c r="AG166" s="913"/>
      <c r="AH166" s="913"/>
      <c r="AI166" s="913"/>
      <c r="AJ166" s="913"/>
      <c r="AK166" s="913"/>
      <c r="AL166" s="913"/>
      <c r="AM166" s="913"/>
      <c r="AN166" s="913"/>
      <c r="AO166" s="913"/>
      <c r="AP166" s="913"/>
      <c r="AQ166" s="913"/>
      <c r="AR166" s="913"/>
      <c r="AS166" s="913"/>
      <c r="AT166" s="913"/>
      <c r="AU166" s="913"/>
      <c r="AV166" s="913"/>
      <c r="AW166" s="913"/>
      <c r="AX166" s="913"/>
      <c r="AY166" s="913"/>
      <c r="AZ166" s="913"/>
      <c r="BA166" s="913"/>
      <c r="BB166" s="913"/>
      <c r="BC166" s="913"/>
      <c r="BD166" s="913"/>
      <c r="BE166" s="913"/>
      <c r="BF166" s="913"/>
      <c r="BG166" s="913"/>
      <c r="BH166" s="913"/>
      <c r="BI166" s="913"/>
      <c r="BJ166" s="913"/>
      <c r="BK166" s="913"/>
      <c r="BL166" s="913"/>
      <c r="BM166" s="913"/>
      <c r="BN166" s="913"/>
      <c r="BO166" s="913"/>
      <c r="BP166" s="913"/>
      <c r="BQ166" s="913"/>
      <c r="BR166" s="913"/>
      <c r="BS166" s="913"/>
      <c r="BT166" s="913"/>
      <c r="BU166" s="913"/>
      <c r="BV166" s="913"/>
      <c r="BW166" s="913"/>
      <c r="BX166" s="913"/>
      <c r="BY166" s="913"/>
      <c r="BZ166" s="913"/>
      <c r="CA166" s="913"/>
      <c r="CB166" s="913"/>
      <c r="CC166" s="913"/>
      <c r="CD166" s="913"/>
      <c r="CE166" s="913"/>
      <c r="CF166" s="913"/>
      <c r="CG166" s="913"/>
      <c r="CH166" s="913"/>
      <c r="CI166" s="913"/>
      <c r="CJ166" s="913"/>
      <c r="CK166" s="913"/>
      <c r="CL166" s="913"/>
      <c r="CM166" s="913"/>
      <c r="CN166" s="913"/>
      <c r="CO166" s="913"/>
      <c r="CP166" s="913"/>
      <c r="CQ166" s="913"/>
      <c r="CR166" s="913"/>
      <c r="CS166" s="913"/>
      <c r="CT166" s="913"/>
      <c r="CU166" s="913"/>
      <c r="CV166" s="913"/>
      <c r="CW166" s="913"/>
      <c r="CX166" s="913"/>
      <c r="CY166" s="913"/>
      <c r="CZ166" s="913"/>
      <c r="DA166" s="913"/>
      <c r="DB166" s="913"/>
      <c r="DC166" s="913"/>
      <c r="DD166" s="913"/>
      <c r="DE166" s="913"/>
      <c r="DF166" s="913"/>
      <c r="DG166" s="913"/>
      <c r="DH166" s="913"/>
      <c r="DI166" s="913"/>
      <c r="DJ166" s="913"/>
      <c r="DK166" s="913"/>
      <c r="DL166" s="913"/>
      <c r="DM166" s="913"/>
      <c r="DN166" s="913"/>
      <c r="DO166" s="913"/>
      <c r="DP166" s="913"/>
      <c r="DQ166" s="913"/>
      <c r="DR166" s="913"/>
      <c r="DS166" s="913"/>
      <c r="DT166" s="913"/>
      <c r="DU166" s="913"/>
      <c r="DV166" s="913"/>
      <c r="DW166" s="913"/>
      <c r="DX166" s="913"/>
      <c r="DY166" s="913"/>
      <c r="DZ166" s="913"/>
      <c r="EA166" s="913"/>
      <c r="EB166" s="913"/>
      <c r="EC166" s="913"/>
      <c r="ED166" s="913"/>
      <c r="EE166" s="913"/>
      <c r="EF166" s="913"/>
      <c r="EG166" s="913"/>
      <c r="EH166" s="913"/>
      <c r="EI166" s="913"/>
      <c r="EJ166" s="913"/>
      <c r="EK166" s="913"/>
      <c r="EL166" s="913"/>
      <c r="EM166" s="913"/>
      <c r="EN166" s="913"/>
      <c r="EO166" s="913"/>
      <c r="EP166" s="913"/>
      <c r="EQ166" s="913"/>
      <c r="ER166" s="913"/>
      <c r="ES166" s="913"/>
      <c r="ET166" s="913"/>
      <c r="EU166" s="913"/>
      <c r="EV166" s="913"/>
      <c r="EW166" s="913"/>
      <c r="EX166" s="913"/>
      <c r="EY166" s="913"/>
      <c r="EZ166" s="913"/>
      <c r="FA166" s="913"/>
      <c r="FB166" s="913"/>
      <c r="FC166" s="913"/>
      <c r="FD166" s="913"/>
      <c r="FE166" s="913"/>
      <c r="FF166" s="913"/>
      <c r="FG166" s="913"/>
      <c r="FH166" s="913"/>
      <c r="FI166" s="913"/>
      <c r="FJ166" s="913"/>
      <c r="FK166" s="913"/>
      <c r="FL166" s="913"/>
      <c r="FM166" s="913"/>
      <c r="FN166" s="913"/>
      <c r="FO166" s="913"/>
      <c r="FP166" s="913"/>
      <c r="FQ166" s="913"/>
      <c r="FR166" s="913"/>
      <c r="FS166" s="913"/>
      <c r="FT166" s="913"/>
      <c r="FU166" s="913"/>
      <c r="FV166" s="913"/>
      <c r="FW166" s="913"/>
      <c r="FX166" s="913"/>
      <c r="FY166" s="913"/>
      <c r="FZ166" s="913"/>
      <c r="GA166" s="913"/>
      <c r="GB166" s="913"/>
      <c r="GC166" s="913"/>
      <c r="GD166" s="913"/>
      <c r="GE166" s="913"/>
      <c r="GF166" s="913"/>
      <c r="GG166" s="913"/>
      <c r="GH166" s="913"/>
      <c r="GI166" s="913"/>
      <c r="GJ166" s="913"/>
      <c r="GK166" s="913"/>
      <c r="GL166" s="913"/>
      <c r="GM166" s="913"/>
      <c r="GN166" s="913"/>
      <c r="GO166" s="913"/>
      <c r="GP166" s="913"/>
      <c r="GQ166" s="913"/>
      <c r="GR166" s="913"/>
      <c r="GS166" s="913"/>
      <c r="GT166" s="913"/>
      <c r="GU166" s="913"/>
      <c r="GV166" s="913"/>
      <c r="GW166" s="913"/>
      <c r="GX166" s="913"/>
      <c r="GY166" s="913"/>
      <c r="GZ166" s="913"/>
      <c r="HA166" s="913"/>
      <c r="HB166" s="913"/>
      <c r="HC166" s="913"/>
      <c r="HD166" s="913"/>
      <c r="HE166" s="913"/>
      <c r="HF166" s="913"/>
      <c r="HG166" s="913"/>
      <c r="HH166" s="913"/>
      <c r="HI166" s="913"/>
      <c r="HJ166" s="913"/>
      <c r="HK166" s="913"/>
      <c r="HL166" s="913"/>
      <c r="HM166" s="913"/>
      <c r="HN166" s="913"/>
      <c r="HO166" s="913"/>
      <c r="HP166" s="913"/>
      <c r="HQ166" s="913"/>
      <c r="HR166" s="913"/>
      <c r="HS166" s="913"/>
      <c r="HT166" s="913"/>
      <c r="HU166" s="913"/>
      <c r="HV166" s="913"/>
      <c r="HW166" s="913"/>
      <c r="HX166" s="913"/>
      <c r="HY166" s="913"/>
      <c r="HZ166" s="913"/>
      <c r="IA166" s="913"/>
      <c r="IB166" s="913"/>
      <c r="IC166" s="913"/>
      <c r="ID166" s="913"/>
      <c r="IE166" s="913"/>
      <c r="IF166" s="913"/>
      <c r="IG166" s="913"/>
      <c r="IH166" s="913"/>
      <c r="II166" s="913"/>
      <c r="IJ166" s="913"/>
      <c r="IK166" s="913"/>
      <c r="IL166" s="913"/>
      <c r="IM166" s="913"/>
      <c r="IN166" s="913"/>
      <c r="IO166" s="913"/>
      <c r="IP166" s="913"/>
      <c r="IQ166" s="913"/>
      <c r="IR166" s="913"/>
      <c r="IS166" s="913"/>
      <c r="IT166" s="913"/>
      <c r="IU166" s="913"/>
      <c r="IV166" s="913"/>
    </row>
    <row r="173" spans="1:256">
      <c r="A173" s="913"/>
      <c r="R173" s="913"/>
      <c r="S173" s="913"/>
      <c r="T173" s="913"/>
      <c r="U173" s="913"/>
      <c r="V173" s="913"/>
      <c r="W173" s="913"/>
      <c r="X173" s="913"/>
      <c r="Y173" s="913"/>
      <c r="Z173" s="913"/>
      <c r="AA173" s="913"/>
      <c r="AB173" s="913"/>
      <c r="AC173" s="913"/>
      <c r="AD173" s="913"/>
      <c r="AE173" s="913"/>
      <c r="AF173" s="913"/>
      <c r="AG173" s="913"/>
      <c r="AH173" s="913"/>
      <c r="AI173" s="913"/>
      <c r="AJ173" s="913"/>
      <c r="AK173" s="913"/>
      <c r="AL173" s="913"/>
      <c r="AM173" s="913"/>
      <c r="AN173" s="913"/>
      <c r="AO173" s="913"/>
      <c r="AP173" s="913"/>
      <c r="AQ173" s="913"/>
      <c r="AR173" s="913"/>
      <c r="AS173" s="913"/>
      <c r="AT173" s="913"/>
      <c r="AU173" s="913"/>
      <c r="AV173" s="913"/>
      <c r="AW173" s="913"/>
      <c r="AX173" s="913"/>
      <c r="AY173" s="913"/>
      <c r="AZ173" s="913"/>
      <c r="BA173" s="913"/>
      <c r="BB173" s="913"/>
      <c r="BC173" s="913"/>
      <c r="BD173" s="913"/>
      <c r="BE173" s="913"/>
      <c r="BF173" s="913"/>
      <c r="BG173" s="913"/>
      <c r="BH173" s="913"/>
      <c r="BI173" s="913"/>
      <c r="BJ173" s="913"/>
      <c r="BK173" s="913"/>
      <c r="BL173" s="913"/>
      <c r="BM173" s="913"/>
      <c r="BN173" s="913"/>
      <c r="BO173" s="913"/>
      <c r="BP173" s="913"/>
      <c r="BQ173" s="913"/>
      <c r="BR173" s="913"/>
      <c r="BS173" s="913"/>
      <c r="BT173" s="913"/>
      <c r="BU173" s="913"/>
      <c r="BV173" s="913"/>
      <c r="BW173" s="913"/>
      <c r="BX173" s="913"/>
      <c r="BY173" s="913"/>
      <c r="BZ173" s="913"/>
      <c r="CA173" s="913"/>
      <c r="CB173" s="913"/>
      <c r="CC173" s="913"/>
      <c r="CD173" s="913"/>
      <c r="CE173" s="913"/>
      <c r="CF173" s="913"/>
      <c r="CG173" s="913"/>
      <c r="CH173" s="913"/>
      <c r="CI173" s="913"/>
      <c r="CJ173" s="913"/>
      <c r="CK173" s="913"/>
      <c r="CL173" s="913"/>
      <c r="CM173" s="913"/>
      <c r="CN173" s="913"/>
      <c r="CO173" s="913"/>
      <c r="CP173" s="913"/>
      <c r="CQ173" s="913"/>
      <c r="CR173" s="913"/>
      <c r="CS173" s="913"/>
      <c r="CT173" s="913"/>
      <c r="CU173" s="913"/>
      <c r="CV173" s="913"/>
      <c r="CW173" s="913"/>
      <c r="CX173" s="913"/>
      <c r="CY173" s="913"/>
      <c r="CZ173" s="913"/>
      <c r="DA173" s="913"/>
      <c r="DB173" s="913"/>
      <c r="DC173" s="913"/>
      <c r="DD173" s="913"/>
      <c r="DE173" s="913"/>
      <c r="DF173" s="913"/>
      <c r="DG173" s="913"/>
      <c r="DH173" s="913"/>
      <c r="DI173" s="913"/>
      <c r="DJ173" s="913"/>
      <c r="DK173" s="913"/>
      <c r="DL173" s="913"/>
      <c r="DM173" s="913"/>
      <c r="DN173" s="913"/>
      <c r="DO173" s="913"/>
      <c r="DP173" s="913"/>
      <c r="DQ173" s="913"/>
      <c r="DR173" s="913"/>
      <c r="DS173" s="913"/>
      <c r="DT173" s="913"/>
      <c r="DU173" s="913"/>
      <c r="DV173" s="913"/>
      <c r="DW173" s="913"/>
      <c r="DX173" s="913"/>
      <c r="DY173" s="913"/>
      <c r="DZ173" s="913"/>
      <c r="EA173" s="913"/>
      <c r="EB173" s="913"/>
      <c r="EC173" s="913"/>
      <c r="ED173" s="913"/>
      <c r="EE173" s="913"/>
      <c r="EF173" s="913"/>
      <c r="EG173" s="913"/>
      <c r="EH173" s="913"/>
      <c r="EI173" s="913"/>
      <c r="EJ173" s="913"/>
      <c r="EK173" s="913"/>
      <c r="EL173" s="913"/>
      <c r="EM173" s="913"/>
      <c r="EN173" s="913"/>
      <c r="EO173" s="913"/>
      <c r="EP173" s="913"/>
      <c r="EQ173" s="913"/>
      <c r="ER173" s="913"/>
      <c r="ES173" s="913"/>
      <c r="ET173" s="913"/>
      <c r="EU173" s="913"/>
      <c r="EV173" s="913"/>
      <c r="EW173" s="913"/>
      <c r="EX173" s="913"/>
      <c r="EY173" s="913"/>
      <c r="EZ173" s="913"/>
      <c r="FA173" s="913"/>
      <c r="FB173" s="913"/>
      <c r="FC173" s="913"/>
      <c r="FD173" s="913"/>
      <c r="FE173" s="913"/>
      <c r="FF173" s="913"/>
      <c r="FG173" s="913"/>
      <c r="FH173" s="913"/>
      <c r="FI173" s="913"/>
      <c r="FJ173" s="913"/>
      <c r="FK173" s="913"/>
      <c r="FL173" s="913"/>
      <c r="FM173" s="913"/>
      <c r="FN173" s="913"/>
      <c r="FO173" s="913"/>
      <c r="FP173" s="913"/>
      <c r="FQ173" s="913"/>
      <c r="FR173" s="913"/>
      <c r="FS173" s="913"/>
      <c r="FT173" s="913"/>
      <c r="FU173" s="913"/>
      <c r="FV173" s="913"/>
      <c r="FW173" s="913"/>
      <c r="FX173" s="913"/>
      <c r="FY173" s="913"/>
      <c r="FZ173" s="913"/>
      <c r="GA173" s="913"/>
      <c r="GB173" s="913"/>
      <c r="GC173" s="913"/>
      <c r="GD173" s="913"/>
      <c r="GE173" s="913"/>
      <c r="GF173" s="913"/>
      <c r="GG173" s="913"/>
      <c r="GH173" s="913"/>
      <c r="GI173" s="913"/>
      <c r="GJ173" s="913"/>
      <c r="GK173" s="913"/>
      <c r="GL173" s="913"/>
      <c r="GM173" s="913"/>
      <c r="GN173" s="913"/>
      <c r="GO173" s="913"/>
      <c r="GP173" s="913"/>
      <c r="GQ173" s="913"/>
      <c r="GR173" s="913"/>
      <c r="GS173" s="913"/>
      <c r="GT173" s="913"/>
      <c r="GU173" s="913"/>
      <c r="GV173" s="913"/>
      <c r="GW173" s="913"/>
      <c r="GX173" s="913"/>
      <c r="GY173" s="913"/>
      <c r="GZ173" s="913"/>
      <c r="HA173" s="913"/>
      <c r="HB173" s="913"/>
      <c r="HC173" s="913"/>
      <c r="HD173" s="913"/>
      <c r="HE173" s="913"/>
      <c r="HF173" s="913"/>
      <c r="HG173" s="913"/>
      <c r="HH173" s="913"/>
      <c r="HI173" s="913"/>
      <c r="HJ173" s="913"/>
      <c r="HK173" s="913"/>
      <c r="HL173" s="913"/>
      <c r="HM173" s="913"/>
      <c r="HN173" s="913"/>
      <c r="HO173" s="913"/>
      <c r="HP173" s="913"/>
      <c r="HQ173" s="913"/>
      <c r="HR173" s="913"/>
      <c r="HS173" s="913"/>
      <c r="HT173" s="913"/>
      <c r="HU173" s="913"/>
      <c r="HV173" s="913"/>
      <c r="HW173" s="913"/>
      <c r="HX173" s="913"/>
      <c r="HY173" s="913"/>
      <c r="HZ173" s="913"/>
      <c r="IA173" s="913"/>
      <c r="IB173" s="913"/>
      <c r="IC173" s="913"/>
      <c r="ID173" s="913"/>
      <c r="IE173" s="913"/>
      <c r="IF173" s="913"/>
      <c r="IG173" s="913"/>
      <c r="IH173" s="913"/>
      <c r="II173" s="913"/>
      <c r="IJ173" s="913"/>
      <c r="IK173" s="913"/>
      <c r="IL173" s="913"/>
      <c r="IM173" s="913"/>
      <c r="IN173" s="913"/>
      <c r="IO173" s="913"/>
      <c r="IP173" s="913"/>
      <c r="IQ173" s="913"/>
      <c r="IR173" s="913"/>
      <c r="IS173" s="913"/>
      <c r="IT173" s="913"/>
      <c r="IU173" s="913"/>
      <c r="IV173" s="91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71" right="0.71" top="0.75" bottom="0.75" header="0.31" footer="0.31"/>
  <pageSetup blackAndWhite="0" cellComments="none" draft="0" errors="displayed" orientation="landscape" pageOrder="downThenOver" paperSize="9" scale="100" useFirstPageNumber="0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175"/>
  <sheetViews>
    <sheetView workbookViewId="0" showGridLines="0" rightToLeft="1">
      <selection activeCell="M15" sqref="M15"/>
    </sheetView>
  </sheetViews>
  <sheetFormatPr defaultRowHeight="14.25"/>
  <cols>
    <col min="1" max="1" style="945" width="4.253365" customWidth="1"/>
    <col min="2" max="2" style="945" width="32.63209" customWidth="1"/>
    <col min="3" max="3" style="945" width="13.75886" customWidth="1"/>
    <col min="4" max="4" style="945" width="11.27917" customWidth="1"/>
    <col min="5" max="5" style="945" width="10.03932" customWidth="1"/>
    <col min="6" max="7" style="945" width="12.24349" customWidth="1"/>
    <col min="8" max="8" style="945" width="13.20782" customWidth="1"/>
    <col min="9" max="9" style="945" width="12.24349" customWidth="1"/>
    <col min="10" max="10" style="945" width="13.07006" customWidth="1"/>
    <col min="11" max="11" style="945" width="14.72319" customWidth="1"/>
    <col min="12" max="12" style="945" width="13.6211" customWidth="1"/>
    <col min="13" max="13" style="945" width="16.51408" customWidth="1"/>
    <col min="14" max="14" style="945" width="12.51901" customWidth="1"/>
    <col min="15" max="17" style="945" width="15.54975" customWidth="1"/>
    <col min="18" max="256" style="945"/>
  </cols>
  <sheetData>
    <row r="2" spans="1:256">
      <c r="B2" s="946" t="s">
        <v>27</v>
      </c>
      <c r="C2" s="946"/>
      <c r="D2" s="946"/>
      <c r="E2" s="946"/>
      <c r="F2" s="946"/>
      <c r="G2" s="946"/>
      <c r="H2" s="946"/>
      <c r="I2" s="946"/>
      <c r="J2" s="946"/>
      <c r="K2" s="946"/>
      <c r="L2" s="946"/>
    </row>
    <row r="3" spans="1:256">
      <c r="B3" s="947" t="s">
        <v>28</v>
      </c>
      <c r="C3" s="947"/>
      <c r="D3" s="947"/>
      <c r="E3" s="947"/>
      <c r="F3" s="947"/>
      <c r="G3" s="947"/>
      <c r="H3" s="947"/>
      <c r="I3" s="947"/>
      <c r="J3" s="947"/>
      <c r="K3" s="947"/>
      <c r="L3" s="947"/>
    </row>
    <row r="4" spans="1:256">
      <c r="B4" s="947" t="s">
        <v>1</v>
      </c>
      <c r="C4" s="947"/>
      <c r="D4" s="947"/>
      <c r="E4" s="947"/>
      <c r="F4" s="947"/>
      <c r="G4" s="947"/>
      <c r="H4" s="947"/>
      <c r="I4" s="947"/>
      <c r="J4" s="947"/>
      <c r="K4" s="947"/>
      <c r="L4" s="947"/>
    </row>
    <row r="5" spans="1:256">
      <c r="B5" s="948" t="s">
        <v>29</v>
      </c>
    </row>
    <row r="6" spans="1:256">
      <c r="B6" s="949" t="s">
        <v>30</v>
      </c>
      <c r="C6" s="950">
        <v>41547</v>
      </c>
      <c r="E6" s="951" t="s">
        <v>25</v>
      </c>
    </row>
    <row r="7" spans="1:256">
      <c r="B7" s="949" t="s">
        <v>31</v>
      </c>
      <c r="C7" s="952" t="s">
        <v>32</v>
      </c>
      <c r="E7" s="951" t="s">
        <v>42</v>
      </c>
      <c r="I7" s="953"/>
    </row>
    <row r="8" spans="1:256">
      <c r="B8" s="949" t="s">
        <v>33</v>
      </c>
      <c r="C8" s="952" t="s">
        <v>34</v>
      </c>
    </row>
    <row r="9" spans="1:256">
      <c r="B9" s="949" t="s">
        <v>35</v>
      </c>
      <c r="C9" s="952" t="s">
        <v>36</v>
      </c>
    </row>
    <row r="10" spans="1:256">
      <c r="B10" s="949" t="s">
        <v>37</v>
      </c>
      <c r="C10" s="952" t="s">
        <v>38</v>
      </c>
    </row>
    <row r="12" spans="1:256">
      <c r="A12" s="954"/>
      <c r="B12" s="955" t="s">
        <v>2</v>
      </c>
      <c r="C12" s="956" t="s">
        <v>283</v>
      </c>
      <c r="D12" s="956" t="str">
        <v>דרוג הלווה</v>
      </c>
      <c r="E12" s="956" t="s">
        <v>51</v>
      </c>
      <c r="F12" s="957" t="s">
        <v>52</v>
      </c>
      <c r="G12" s="958" t="s">
        <v>85</v>
      </c>
      <c r="H12" s="956" t="str">
        <v>תאריך הקצאה אחרון </v>
      </c>
      <c r="I12" s="959" t="s">
        <v>86</v>
      </c>
      <c r="J12" s="960" t="str">
        <v>תשואה לפדיון (אחוזים)</v>
      </c>
      <c r="K12" s="956" t="s">
        <v>88</v>
      </c>
      <c r="L12" s="956" t="s">
        <v>348</v>
      </c>
      <c r="M12" s="956" t="s">
        <v>40</v>
      </c>
      <c r="O12" s="954"/>
      <c r="P12" s="954"/>
      <c r="Q12" s="954"/>
      <c r="R12" s="954"/>
      <c r="S12" s="954"/>
      <c r="T12" s="954"/>
      <c r="U12" s="954"/>
      <c r="V12" s="954"/>
      <c r="W12" s="954"/>
      <c r="X12" s="954"/>
      <c r="Y12" s="954"/>
      <c r="Z12" s="954"/>
      <c r="AA12" s="954"/>
      <c r="AB12" s="954"/>
      <c r="AC12" s="954"/>
      <c r="AD12" s="954"/>
      <c r="AE12" s="954"/>
      <c r="AF12" s="954"/>
      <c r="AG12" s="954"/>
      <c r="AH12" s="954"/>
      <c r="AI12" s="954"/>
      <c r="AJ12" s="954"/>
      <c r="AK12" s="954"/>
      <c r="AL12" s="954"/>
      <c r="AM12" s="954"/>
      <c r="AN12" s="954"/>
      <c r="AO12" s="954"/>
      <c r="AP12" s="954"/>
      <c r="AQ12" s="954"/>
      <c r="AR12" s="954"/>
      <c r="AS12" s="954"/>
      <c r="AT12" s="954"/>
      <c r="AU12" s="954"/>
      <c r="AV12" s="954"/>
      <c r="AW12" s="954"/>
      <c r="AX12" s="954"/>
      <c r="AY12" s="954"/>
      <c r="AZ12" s="954"/>
      <c r="BA12" s="954"/>
      <c r="BB12" s="954"/>
      <c r="BC12" s="954"/>
      <c r="BD12" s="954"/>
      <c r="BE12" s="954"/>
      <c r="BF12" s="954"/>
      <c r="BG12" s="954"/>
      <c r="BH12" s="954"/>
      <c r="BI12" s="954"/>
      <c r="BJ12" s="954"/>
      <c r="BK12" s="954"/>
      <c r="BL12" s="954"/>
      <c r="BM12" s="954"/>
      <c r="BN12" s="954"/>
      <c r="BO12" s="954"/>
      <c r="BP12" s="954"/>
      <c r="BQ12" s="954"/>
      <c r="BR12" s="954"/>
      <c r="BS12" s="954"/>
      <c r="BT12" s="954"/>
      <c r="BU12" s="954"/>
      <c r="BV12" s="954"/>
      <c r="BW12" s="954"/>
      <c r="BX12" s="954"/>
      <c r="BY12" s="954"/>
      <c r="BZ12" s="954"/>
      <c r="CA12" s="954"/>
      <c r="CB12" s="954"/>
      <c r="CC12" s="954"/>
      <c r="CD12" s="954"/>
      <c r="CE12" s="954"/>
      <c r="CF12" s="954"/>
      <c r="CG12" s="954"/>
      <c r="CH12" s="954"/>
      <c r="CI12" s="954"/>
      <c r="CJ12" s="954"/>
      <c r="CK12" s="954"/>
      <c r="CL12" s="954"/>
      <c r="CM12" s="954"/>
      <c r="CN12" s="954"/>
      <c r="CO12" s="954"/>
      <c r="CP12" s="954"/>
      <c r="CQ12" s="954"/>
      <c r="CR12" s="954"/>
      <c r="CS12" s="954"/>
      <c r="CT12" s="954"/>
      <c r="CU12" s="954"/>
      <c r="CV12" s="954"/>
      <c r="CW12" s="954"/>
      <c r="CX12" s="954"/>
      <c r="CY12" s="954"/>
      <c r="CZ12" s="954"/>
      <c r="DA12" s="954"/>
      <c r="DB12" s="954"/>
      <c r="DC12" s="954"/>
      <c r="DD12" s="954"/>
      <c r="DE12" s="954"/>
      <c r="DF12" s="954"/>
      <c r="DG12" s="954"/>
      <c r="DH12" s="954"/>
      <c r="DI12" s="954"/>
      <c r="DJ12" s="954"/>
      <c r="DK12" s="954"/>
      <c r="DL12" s="954"/>
      <c r="DM12" s="954"/>
      <c r="DN12" s="954"/>
      <c r="DO12" s="954"/>
      <c r="DP12" s="954"/>
      <c r="DQ12" s="954"/>
      <c r="DR12" s="954"/>
      <c r="DS12" s="954"/>
      <c r="DT12" s="954"/>
      <c r="DU12" s="954"/>
      <c r="DV12" s="954"/>
      <c r="DW12" s="954"/>
      <c r="DX12" s="954"/>
      <c r="DY12" s="954"/>
      <c r="DZ12" s="954"/>
      <c r="EA12" s="954"/>
      <c r="EB12" s="954"/>
      <c r="EC12" s="954"/>
      <c r="ED12" s="954"/>
      <c r="EE12" s="954"/>
      <c r="EF12" s="954"/>
      <c r="EG12" s="954"/>
      <c r="EH12" s="954"/>
      <c r="EI12" s="954"/>
      <c r="EJ12" s="954"/>
      <c r="EK12" s="954"/>
      <c r="EL12" s="954"/>
      <c r="EM12" s="954"/>
      <c r="EN12" s="954"/>
      <c r="EO12" s="954"/>
      <c r="EP12" s="954"/>
      <c r="EQ12" s="954"/>
      <c r="ER12" s="954"/>
      <c r="ES12" s="954"/>
      <c r="ET12" s="954"/>
      <c r="EU12" s="954"/>
      <c r="EV12" s="954"/>
      <c r="EW12" s="954"/>
      <c r="EX12" s="954"/>
      <c r="EY12" s="954"/>
      <c r="EZ12" s="954"/>
      <c r="FA12" s="954"/>
      <c r="FB12" s="954"/>
      <c r="FC12" s="954"/>
      <c r="FD12" s="954"/>
      <c r="FE12" s="954"/>
      <c r="FF12" s="954"/>
      <c r="FG12" s="954"/>
      <c r="FH12" s="954"/>
      <c r="FI12" s="954"/>
      <c r="FJ12" s="954"/>
      <c r="FK12" s="954"/>
      <c r="FL12" s="954"/>
      <c r="FM12" s="954"/>
      <c r="FN12" s="954"/>
      <c r="FO12" s="954"/>
      <c r="FP12" s="954"/>
      <c r="FQ12" s="954"/>
      <c r="FR12" s="954"/>
      <c r="FS12" s="954"/>
      <c r="FT12" s="954"/>
      <c r="FU12" s="954"/>
      <c r="FV12" s="954"/>
      <c r="FW12" s="954"/>
      <c r="FX12" s="954"/>
      <c r="FY12" s="954"/>
      <c r="FZ12" s="954"/>
      <c r="GA12" s="954"/>
      <c r="GB12" s="954"/>
      <c r="GC12" s="954"/>
      <c r="GD12" s="954"/>
      <c r="GE12" s="954"/>
      <c r="GF12" s="954"/>
      <c r="GG12" s="954"/>
      <c r="GH12" s="954"/>
      <c r="GI12" s="954"/>
      <c r="GJ12" s="954"/>
      <c r="GK12" s="954"/>
      <c r="GL12" s="954"/>
      <c r="GM12" s="954"/>
      <c r="GN12" s="954"/>
      <c r="GO12" s="954"/>
      <c r="GP12" s="954"/>
      <c r="GQ12" s="954"/>
      <c r="GR12" s="954"/>
      <c r="GS12" s="954"/>
      <c r="GT12" s="954"/>
      <c r="GU12" s="954"/>
      <c r="GV12" s="954"/>
      <c r="GW12" s="954"/>
      <c r="GX12" s="954"/>
      <c r="GY12" s="954"/>
      <c r="GZ12" s="954"/>
      <c r="HA12" s="954"/>
      <c r="HB12" s="954"/>
      <c r="HC12" s="954"/>
      <c r="HD12" s="954"/>
      <c r="HE12" s="954"/>
      <c r="HF12" s="954"/>
      <c r="HG12" s="954"/>
      <c r="HH12" s="954"/>
      <c r="HI12" s="954"/>
      <c r="HJ12" s="954"/>
      <c r="HK12" s="954"/>
      <c r="HL12" s="954"/>
      <c r="HM12" s="954"/>
      <c r="HN12" s="954"/>
      <c r="HO12" s="954"/>
      <c r="HP12" s="954"/>
      <c r="HQ12" s="954"/>
      <c r="HR12" s="954"/>
      <c r="HS12" s="954"/>
      <c r="HT12" s="954"/>
      <c r="HU12" s="954"/>
      <c r="HV12" s="954"/>
      <c r="HW12" s="954"/>
      <c r="HX12" s="954"/>
      <c r="HY12" s="954"/>
      <c r="HZ12" s="954"/>
      <c r="IA12" s="954"/>
      <c r="IB12" s="954"/>
      <c r="IC12" s="954"/>
      <c r="ID12" s="954"/>
      <c r="IE12" s="954"/>
      <c r="IF12" s="954"/>
      <c r="IG12" s="954"/>
      <c r="IH12" s="954"/>
      <c r="II12" s="954"/>
      <c r="IJ12" s="954"/>
      <c r="IK12" s="954"/>
      <c r="IL12" s="954"/>
      <c r="IM12" s="954"/>
      <c r="IN12" s="954"/>
      <c r="IO12" s="954"/>
      <c r="IP12" s="954"/>
      <c r="IQ12" s="954"/>
      <c r="IR12" s="954"/>
      <c r="IS12" s="954"/>
      <c r="IT12" s="954"/>
      <c r="IU12" s="954"/>
      <c r="IV12" s="954"/>
    </row>
    <row r="13" spans="1:256">
      <c r="B13" s="961" t="s">
        <v>25</v>
      </c>
      <c r="C13" s="962"/>
      <c r="D13" s="962"/>
      <c r="E13" s="962"/>
      <c r="F13" s="962"/>
      <c r="G13" s="962"/>
      <c r="H13" s="962"/>
      <c r="I13" s="963"/>
      <c r="J13" s="964"/>
      <c r="K13" s="965"/>
      <c r="L13" s="965"/>
      <c r="M13" s="962"/>
    </row>
    <row r="14" spans="1:256">
      <c r="B14" s="966" t="s">
        <v>42</v>
      </c>
      <c r="C14" s="951"/>
      <c r="D14" s="951"/>
      <c r="E14" s="951"/>
      <c r="F14" s="951"/>
      <c r="G14" s="951"/>
      <c r="H14" s="951"/>
      <c r="I14" s="967"/>
      <c r="J14" s="968"/>
      <c r="K14" s="969"/>
      <c r="L14" s="969"/>
      <c r="M14" s="951"/>
    </row>
    <row r="15" spans="1:256">
      <c r="A15" s="951"/>
      <c r="B15" s="970" t="str">
        <v>דרך ארץ חוב שהומר</v>
      </c>
      <c r="C15" s="971">
        <v>5517</v>
      </c>
      <c r="D15" s="971" t="s">
        <v>158</v>
      </c>
      <c r="E15" s="971" t="s">
        <v>61</v>
      </c>
      <c r="F15" s="971" t="s">
        <v>96</v>
      </c>
      <c r="G15" s="972">
        <v>0.072</v>
      </c>
      <c r="H15" s="973">
        <v>40618</v>
      </c>
      <c r="I15" s="974">
        <v>7.3</v>
      </c>
      <c r="J15" s="975">
        <v>0.0884</v>
      </c>
      <c r="K15" s="976">
        <v>33815201.12</v>
      </c>
      <c r="L15" s="976">
        <v>32345.09</v>
      </c>
      <c r="M15" s="975">
        <v>0.0007</v>
      </c>
      <c r="R15" s="951"/>
      <c r="S15" s="951"/>
      <c r="T15" s="951"/>
      <c r="U15" s="951"/>
      <c r="V15" s="951"/>
      <c r="W15" s="951"/>
      <c r="X15" s="951"/>
      <c r="Y15" s="951"/>
      <c r="Z15" s="951"/>
      <c r="AA15" s="951"/>
      <c r="AB15" s="951"/>
      <c r="AC15" s="951"/>
      <c r="AD15" s="951"/>
      <c r="AE15" s="951"/>
      <c r="AF15" s="951"/>
      <c r="AG15" s="951"/>
      <c r="AH15" s="951"/>
      <c r="AI15" s="951"/>
      <c r="AJ15" s="951"/>
      <c r="AK15" s="951"/>
      <c r="AL15" s="951"/>
      <c r="AM15" s="951"/>
      <c r="AN15" s="951"/>
      <c r="AO15" s="951"/>
      <c r="AP15" s="951"/>
      <c r="AQ15" s="951"/>
      <c r="AR15" s="951"/>
      <c r="AS15" s="951"/>
      <c r="AT15" s="951"/>
      <c r="AU15" s="951"/>
      <c r="AV15" s="951"/>
      <c r="AW15" s="951"/>
      <c r="AX15" s="951"/>
      <c r="AY15" s="951"/>
      <c r="AZ15" s="951"/>
      <c r="BA15" s="951"/>
      <c r="BB15" s="951"/>
      <c r="BC15" s="951"/>
      <c r="BD15" s="951"/>
      <c r="BE15" s="951"/>
      <c r="BF15" s="951"/>
      <c r="BG15" s="951"/>
      <c r="BH15" s="951"/>
      <c r="BI15" s="951"/>
      <c r="BJ15" s="951"/>
      <c r="BK15" s="951"/>
      <c r="BL15" s="951"/>
      <c r="BM15" s="951"/>
      <c r="BN15" s="951"/>
      <c r="BO15" s="951"/>
      <c r="BP15" s="951"/>
      <c r="BQ15" s="951"/>
      <c r="BR15" s="951"/>
      <c r="BS15" s="951"/>
      <c r="BT15" s="951"/>
      <c r="BU15" s="951"/>
      <c r="BV15" s="951"/>
      <c r="BW15" s="951"/>
      <c r="BX15" s="951"/>
      <c r="BY15" s="951"/>
      <c r="BZ15" s="951"/>
      <c r="CA15" s="951"/>
      <c r="CB15" s="951"/>
      <c r="CC15" s="951"/>
      <c r="CD15" s="951"/>
      <c r="CE15" s="951"/>
      <c r="CF15" s="951"/>
      <c r="CG15" s="951"/>
      <c r="CH15" s="951"/>
      <c r="CI15" s="951"/>
      <c r="CJ15" s="951"/>
      <c r="CK15" s="951"/>
      <c r="CL15" s="951"/>
      <c r="CM15" s="951"/>
      <c r="CN15" s="951"/>
      <c r="CO15" s="951"/>
      <c r="CP15" s="951"/>
      <c r="CQ15" s="951"/>
      <c r="CR15" s="951"/>
      <c r="CS15" s="951"/>
      <c r="CT15" s="951"/>
      <c r="CU15" s="951"/>
      <c r="CV15" s="951"/>
      <c r="CW15" s="951"/>
      <c r="CX15" s="951"/>
      <c r="CY15" s="951"/>
      <c r="CZ15" s="951"/>
      <c r="DA15" s="951"/>
      <c r="DB15" s="951"/>
      <c r="DC15" s="951"/>
      <c r="DD15" s="951"/>
      <c r="DE15" s="951"/>
      <c r="DF15" s="951"/>
      <c r="DG15" s="951"/>
      <c r="DH15" s="951"/>
      <c r="DI15" s="951"/>
      <c r="DJ15" s="951"/>
      <c r="DK15" s="951"/>
      <c r="DL15" s="951"/>
      <c r="DM15" s="951"/>
      <c r="DN15" s="951"/>
      <c r="DO15" s="951"/>
      <c r="DP15" s="951"/>
      <c r="DQ15" s="951"/>
      <c r="DR15" s="951"/>
      <c r="DS15" s="951"/>
      <c r="DT15" s="951"/>
      <c r="DU15" s="951"/>
      <c r="DV15" s="951"/>
      <c r="DW15" s="951"/>
      <c r="DX15" s="951"/>
      <c r="DY15" s="951"/>
      <c r="DZ15" s="951"/>
      <c r="EA15" s="951"/>
      <c r="EB15" s="951"/>
      <c r="EC15" s="951"/>
      <c r="ED15" s="951"/>
      <c r="EE15" s="951"/>
      <c r="EF15" s="951"/>
      <c r="EG15" s="951"/>
      <c r="EH15" s="951"/>
      <c r="EI15" s="951"/>
      <c r="EJ15" s="951"/>
      <c r="EK15" s="951"/>
      <c r="EL15" s="951"/>
      <c r="EM15" s="951"/>
      <c r="EN15" s="951"/>
      <c r="EO15" s="951"/>
      <c r="EP15" s="951"/>
      <c r="EQ15" s="951"/>
      <c r="ER15" s="951"/>
      <c r="ES15" s="951"/>
      <c r="ET15" s="951"/>
      <c r="EU15" s="951"/>
      <c r="EV15" s="951"/>
      <c r="EW15" s="951"/>
      <c r="EX15" s="951"/>
      <c r="EY15" s="951"/>
      <c r="EZ15" s="951"/>
      <c r="FA15" s="951"/>
      <c r="FB15" s="951"/>
      <c r="FC15" s="951"/>
      <c r="FD15" s="951"/>
      <c r="FE15" s="951"/>
      <c r="FF15" s="951"/>
      <c r="FG15" s="951"/>
      <c r="FH15" s="951"/>
      <c r="FI15" s="951"/>
      <c r="FJ15" s="951"/>
      <c r="FK15" s="951"/>
      <c r="FL15" s="951"/>
      <c r="FM15" s="951"/>
      <c r="FN15" s="951"/>
      <c r="FO15" s="951"/>
      <c r="FP15" s="951"/>
      <c r="FQ15" s="951"/>
      <c r="FR15" s="951"/>
      <c r="FS15" s="951"/>
      <c r="FT15" s="951"/>
      <c r="FU15" s="951"/>
      <c r="FV15" s="951"/>
      <c r="FW15" s="951"/>
      <c r="FX15" s="951"/>
      <c r="FY15" s="951"/>
      <c r="FZ15" s="951"/>
      <c r="GA15" s="951"/>
      <c r="GB15" s="951"/>
      <c r="GC15" s="951"/>
      <c r="GD15" s="951"/>
      <c r="GE15" s="951"/>
      <c r="GF15" s="951"/>
      <c r="GG15" s="951"/>
      <c r="GH15" s="951"/>
      <c r="GI15" s="951"/>
      <c r="GJ15" s="951"/>
      <c r="GK15" s="951"/>
      <c r="GL15" s="951"/>
      <c r="GM15" s="951"/>
      <c r="GN15" s="951"/>
      <c r="GO15" s="951"/>
      <c r="GP15" s="951"/>
      <c r="GQ15" s="951"/>
      <c r="GR15" s="951"/>
      <c r="GS15" s="951"/>
      <c r="GT15" s="951"/>
      <c r="GU15" s="951"/>
      <c r="GV15" s="951"/>
      <c r="GW15" s="951"/>
      <c r="GX15" s="951"/>
      <c r="GY15" s="951"/>
      <c r="GZ15" s="951"/>
      <c r="HA15" s="951"/>
      <c r="HB15" s="951"/>
      <c r="HC15" s="951"/>
      <c r="HD15" s="951"/>
      <c r="HE15" s="951"/>
      <c r="HF15" s="951"/>
      <c r="HG15" s="951"/>
      <c r="HH15" s="951"/>
      <c r="HI15" s="951"/>
      <c r="HJ15" s="951"/>
      <c r="HK15" s="951"/>
      <c r="HL15" s="951"/>
      <c r="HM15" s="951"/>
      <c r="HN15" s="951"/>
      <c r="HO15" s="951"/>
      <c r="HP15" s="951"/>
      <c r="HQ15" s="951"/>
      <c r="HR15" s="951"/>
      <c r="HS15" s="951"/>
      <c r="HT15" s="951"/>
      <c r="HU15" s="951"/>
      <c r="HV15" s="951"/>
      <c r="HW15" s="951"/>
      <c r="HX15" s="951"/>
      <c r="HY15" s="951"/>
      <c r="HZ15" s="951"/>
      <c r="IA15" s="951"/>
      <c r="IB15" s="951"/>
      <c r="IC15" s="951"/>
      <c r="ID15" s="951"/>
      <c r="IE15" s="951"/>
      <c r="IF15" s="951"/>
      <c r="IG15" s="951"/>
      <c r="IH15" s="951"/>
      <c r="II15" s="951"/>
      <c r="IJ15" s="951"/>
      <c r="IK15" s="951"/>
      <c r="IL15" s="951"/>
      <c r="IM15" s="951"/>
      <c r="IN15" s="951"/>
      <c r="IO15" s="951"/>
      <c r="IP15" s="951"/>
      <c r="IQ15" s="951"/>
      <c r="IR15" s="951"/>
      <c r="IS15" s="951"/>
      <c r="IT15" s="951"/>
      <c r="IU15" s="951"/>
      <c r="IV15" s="951"/>
    </row>
    <row r="16" spans="1:256">
      <c r="B16" s="966" t="str">
        <v>ג. מסגרת אשראי מנוצלות ללווים סה"כ</v>
      </c>
      <c r="C16" s="951"/>
      <c r="D16" s="951"/>
      <c r="E16" s="951"/>
      <c r="F16" s="951"/>
      <c r="G16" s="951"/>
      <c r="H16" s="977"/>
      <c r="I16" s="967">
        <v>7.3</v>
      </c>
      <c r="J16" s="968">
        <v>0.0884</v>
      </c>
      <c r="K16" s="969"/>
      <c r="L16" s="969">
        <v>32345.09</v>
      </c>
      <c r="M16" s="968">
        <v>0.0007</v>
      </c>
    </row>
    <row r="17" spans="1:256">
      <c r="B17" s="978"/>
      <c r="I17" s="974"/>
      <c r="J17" s="975"/>
      <c r="K17" s="976"/>
      <c r="L17" s="976"/>
    </row>
    <row r="18" spans="1:256">
      <c r="B18" s="979"/>
      <c r="C18" s="980"/>
      <c r="D18" s="980"/>
      <c r="E18" s="980"/>
      <c r="F18" s="980"/>
      <c r="G18" s="980"/>
      <c r="H18" s="980"/>
      <c r="I18" s="981"/>
      <c r="J18" s="982"/>
      <c r="K18" s="983"/>
      <c r="L18" s="983"/>
      <c r="M18" s="980"/>
    </row>
    <row r="166" spans="1:256">
      <c r="A166" s="951"/>
      <c r="R166" s="951"/>
      <c r="S166" s="951"/>
      <c r="T166" s="951"/>
      <c r="U166" s="951"/>
      <c r="V166" s="951"/>
      <c r="W166" s="951"/>
      <c r="X166" s="951"/>
      <c r="Y166" s="951"/>
      <c r="Z166" s="951"/>
      <c r="AA166" s="951"/>
      <c r="AB166" s="951"/>
      <c r="AC166" s="951"/>
      <c r="AD166" s="951"/>
      <c r="AE166" s="951"/>
      <c r="AF166" s="951"/>
      <c r="AG166" s="951"/>
      <c r="AH166" s="951"/>
      <c r="AI166" s="951"/>
      <c r="AJ166" s="951"/>
      <c r="AK166" s="951"/>
      <c r="AL166" s="951"/>
      <c r="AM166" s="951"/>
      <c r="AN166" s="951"/>
      <c r="AO166" s="951"/>
      <c r="AP166" s="951"/>
      <c r="AQ166" s="951"/>
      <c r="AR166" s="951"/>
      <c r="AS166" s="951"/>
      <c r="AT166" s="951"/>
      <c r="AU166" s="951"/>
      <c r="AV166" s="951"/>
      <c r="AW166" s="951"/>
      <c r="AX166" s="951"/>
      <c r="AY166" s="951"/>
      <c r="AZ166" s="951"/>
      <c r="BA166" s="951"/>
      <c r="BB166" s="951"/>
      <c r="BC166" s="951"/>
      <c r="BD166" s="951"/>
      <c r="BE166" s="951"/>
      <c r="BF166" s="951"/>
      <c r="BG166" s="951"/>
      <c r="BH166" s="951"/>
      <c r="BI166" s="951"/>
      <c r="BJ166" s="951"/>
      <c r="BK166" s="951"/>
      <c r="BL166" s="951"/>
      <c r="BM166" s="951"/>
      <c r="BN166" s="951"/>
      <c r="BO166" s="951"/>
      <c r="BP166" s="951"/>
      <c r="BQ166" s="951"/>
      <c r="BR166" s="951"/>
      <c r="BS166" s="951"/>
      <c r="BT166" s="951"/>
      <c r="BU166" s="951"/>
      <c r="BV166" s="951"/>
      <c r="BW166" s="951"/>
      <c r="BX166" s="951"/>
      <c r="BY166" s="951"/>
      <c r="BZ166" s="951"/>
      <c r="CA166" s="951"/>
      <c r="CB166" s="951"/>
      <c r="CC166" s="951"/>
      <c r="CD166" s="951"/>
      <c r="CE166" s="951"/>
      <c r="CF166" s="951"/>
      <c r="CG166" s="951"/>
      <c r="CH166" s="951"/>
      <c r="CI166" s="951"/>
      <c r="CJ166" s="951"/>
      <c r="CK166" s="951"/>
      <c r="CL166" s="951"/>
      <c r="CM166" s="951"/>
      <c r="CN166" s="951"/>
      <c r="CO166" s="951"/>
      <c r="CP166" s="951"/>
      <c r="CQ166" s="951"/>
      <c r="CR166" s="951"/>
      <c r="CS166" s="951"/>
      <c r="CT166" s="951"/>
      <c r="CU166" s="951"/>
      <c r="CV166" s="951"/>
      <c r="CW166" s="951"/>
      <c r="CX166" s="951"/>
      <c r="CY166" s="951"/>
      <c r="CZ166" s="951"/>
      <c r="DA166" s="951"/>
      <c r="DB166" s="951"/>
      <c r="DC166" s="951"/>
      <c r="DD166" s="951"/>
      <c r="DE166" s="951"/>
      <c r="DF166" s="951"/>
      <c r="DG166" s="951"/>
      <c r="DH166" s="951"/>
      <c r="DI166" s="951"/>
      <c r="DJ166" s="951"/>
      <c r="DK166" s="951"/>
      <c r="DL166" s="951"/>
      <c r="DM166" s="951"/>
      <c r="DN166" s="951"/>
      <c r="DO166" s="951"/>
      <c r="DP166" s="951"/>
      <c r="DQ166" s="951"/>
      <c r="DR166" s="951"/>
      <c r="DS166" s="951"/>
      <c r="DT166" s="951"/>
      <c r="DU166" s="951"/>
      <c r="DV166" s="951"/>
      <c r="DW166" s="951"/>
      <c r="DX166" s="951"/>
      <c r="DY166" s="951"/>
      <c r="DZ166" s="951"/>
      <c r="EA166" s="951"/>
      <c r="EB166" s="951"/>
      <c r="EC166" s="951"/>
      <c r="ED166" s="951"/>
      <c r="EE166" s="951"/>
      <c r="EF166" s="951"/>
      <c r="EG166" s="951"/>
      <c r="EH166" s="951"/>
      <c r="EI166" s="951"/>
      <c r="EJ166" s="951"/>
      <c r="EK166" s="951"/>
      <c r="EL166" s="951"/>
      <c r="EM166" s="951"/>
      <c r="EN166" s="951"/>
      <c r="EO166" s="951"/>
      <c r="EP166" s="951"/>
      <c r="EQ166" s="951"/>
      <c r="ER166" s="951"/>
      <c r="ES166" s="951"/>
      <c r="ET166" s="951"/>
      <c r="EU166" s="951"/>
      <c r="EV166" s="951"/>
      <c r="EW166" s="951"/>
      <c r="EX166" s="951"/>
      <c r="EY166" s="951"/>
      <c r="EZ166" s="951"/>
      <c r="FA166" s="951"/>
      <c r="FB166" s="951"/>
      <c r="FC166" s="951"/>
      <c r="FD166" s="951"/>
      <c r="FE166" s="951"/>
      <c r="FF166" s="951"/>
      <c r="FG166" s="951"/>
      <c r="FH166" s="951"/>
      <c r="FI166" s="951"/>
      <c r="FJ166" s="951"/>
      <c r="FK166" s="951"/>
      <c r="FL166" s="951"/>
      <c r="FM166" s="951"/>
      <c r="FN166" s="951"/>
      <c r="FO166" s="951"/>
      <c r="FP166" s="951"/>
      <c r="FQ166" s="951"/>
      <c r="FR166" s="951"/>
      <c r="FS166" s="951"/>
      <c r="FT166" s="951"/>
      <c r="FU166" s="951"/>
      <c r="FV166" s="951"/>
      <c r="FW166" s="951"/>
      <c r="FX166" s="951"/>
      <c r="FY166" s="951"/>
      <c r="FZ166" s="951"/>
      <c r="GA166" s="951"/>
      <c r="GB166" s="951"/>
      <c r="GC166" s="951"/>
      <c r="GD166" s="951"/>
      <c r="GE166" s="951"/>
      <c r="GF166" s="951"/>
      <c r="GG166" s="951"/>
      <c r="GH166" s="951"/>
      <c r="GI166" s="951"/>
      <c r="GJ166" s="951"/>
      <c r="GK166" s="951"/>
      <c r="GL166" s="951"/>
      <c r="GM166" s="951"/>
      <c r="GN166" s="951"/>
      <c r="GO166" s="951"/>
      <c r="GP166" s="951"/>
      <c r="GQ166" s="951"/>
      <c r="GR166" s="951"/>
      <c r="GS166" s="951"/>
      <c r="GT166" s="951"/>
      <c r="GU166" s="951"/>
      <c r="GV166" s="951"/>
      <c r="GW166" s="951"/>
      <c r="GX166" s="951"/>
      <c r="GY166" s="951"/>
      <c r="GZ166" s="951"/>
      <c r="HA166" s="951"/>
      <c r="HB166" s="951"/>
      <c r="HC166" s="951"/>
      <c r="HD166" s="951"/>
      <c r="HE166" s="951"/>
      <c r="HF166" s="951"/>
      <c r="HG166" s="951"/>
      <c r="HH166" s="951"/>
      <c r="HI166" s="951"/>
      <c r="HJ166" s="951"/>
      <c r="HK166" s="951"/>
      <c r="HL166" s="951"/>
      <c r="HM166" s="951"/>
      <c r="HN166" s="951"/>
      <c r="HO166" s="951"/>
      <c r="HP166" s="951"/>
      <c r="HQ166" s="951"/>
      <c r="HR166" s="951"/>
      <c r="HS166" s="951"/>
      <c r="HT166" s="951"/>
      <c r="HU166" s="951"/>
      <c r="HV166" s="951"/>
      <c r="HW166" s="951"/>
      <c r="HX166" s="951"/>
      <c r="HY166" s="951"/>
      <c r="HZ166" s="951"/>
      <c r="IA166" s="951"/>
      <c r="IB166" s="951"/>
      <c r="IC166" s="951"/>
      <c r="ID166" s="951"/>
      <c r="IE166" s="951"/>
      <c r="IF166" s="951"/>
      <c r="IG166" s="951"/>
      <c r="IH166" s="951"/>
      <c r="II166" s="951"/>
      <c r="IJ166" s="951"/>
      <c r="IK166" s="951"/>
      <c r="IL166" s="951"/>
      <c r="IM166" s="951"/>
      <c r="IN166" s="951"/>
      <c r="IO166" s="951"/>
      <c r="IP166" s="951"/>
      <c r="IQ166" s="951"/>
      <c r="IR166" s="951"/>
      <c r="IS166" s="951"/>
      <c r="IT166" s="951"/>
      <c r="IU166" s="951"/>
      <c r="IV166" s="951"/>
    </row>
    <row r="168" spans="1:256">
      <c r="A168" s="951"/>
      <c r="R168" s="951"/>
      <c r="S168" s="951"/>
      <c r="T168" s="951"/>
      <c r="U168" s="951"/>
      <c r="V168" s="951"/>
      <c r="W168" s="951"/>
      <c r="X168" s="951"/>
      <c r="Y168" s="951"/>
      <c r="Z168" s="951"/>
      <c r="AA168" s="951"/>
      <c r="AB168" s="951"/>
      <c r="AC168" s="951"/>
      <c r="AD168" s="951"/>
      <c r="AE168" s="951"/>
      <c r="AF168" s="951"/>
      <c r="AG168" s="951"/>
      <c r="AH168" s="951"/>
      <c r="AI168" s="951"/>
      <c r="AJ168" s="951"/>
      <c r="AK168" s="951"/>
      <c r="AL168" s="951"/>
      <c r="AM168" s="951"/>
      <c r="AN168" s="951"/>
      <c r="AO168" s="951"/>
      <c r="AP168" s="951"/>
      <c r="AQ168" s="951"/>
      <c r="AR168" s="951"/>
      <c r="AS168" s="951"/>
      <c r="AT168" s="951"/>
      <c r="AU168" s="951"/>
      <c r="AV168" s="951"/>
      <c r="AW168" s="951"/>
      <c r="AX168" s="951"/>
      <c r="AY168" s="951"/>
      <c r="AZ168" s="951"/>
      <c r="BA168" s="951"/>
      <c r="BB168" s="951"/>
      <c r="BC168" s="951"/>
      <c r="BD168" s="951"/>
      <c r="BE168" s="951"/>
      <c r="BF168" s="951"/>
      <c r="BG168" s="951"/>
      <c r="BH168" s="951"/>
      <c r="BI168" s="951"/>
      <c r="BJ168" s="951"/>
      <c r="BK168" s="951"/>
      <c r="BL168" s="951"/>
      <c r="BM168" s="951"/>
      <c r="BN168" s="951"/>
      <c r="BO168" s="951"/>
      <c r="BP168" s="951"/>
      <c r="BQ168" s="951"/>
      <c r="BR168" s="951"/>
      <c r="BS168" s="951"/>
      <c r="BT168" s="951"/>
      <c r="BU168" s="951"/>
      <c r="BV168" s="951"/>
      <c r="BW168" s="951"/>
      <c r="BX168" s="951"/>
      <c r="BY168" s="951"/>
      <c r="BZ168" s="951"/>
      <c r="CA168" s="951"/>
      <c r="CB168" s="951"/>
      <c r="CC168" s="951"/>
      <c r="CD168" s="951"/>
      <c r="CE168" s="951"/>
      <c r="CF168" s="951"/>
      <c r="CG168" s="951"/>
      <c r="CH168" s="951"/>
      <c r="CI168" s="951"/>
      <c r="CJ168" s="951"/>
      <c r="CK168" s="951"/>
      <c r="CL168" s="951"/>
      <c r="CM168" s="951"/>
      <c r="CN168" s="951"/>
      <c r="CO168" s="951"/>
      <c r="CP168" s="951"/>
      <c r="CQ168" s="951"/>
      <c r="CR168" s="951"/>
      <c r="CS168" s="951"/>
      <c r="CT168" s="951"/>
      <c r="CU168" s="951"/>
      <c r="CV168" s="951"/>
      <c r="CW168" s="951"/>
      <c r="CX168" s="951"/>
      <c r="CY168" s="951"/>
      <c r="CZ168" s="951"/>
      <c r="DA168" s="951"/>
      <c r="DB168" s="951"/>
      <c r="DC168" s="951"/>
      <c r="DD168" s="951"/>
      <c r="DE168" s="951"/>
      <c r="DF168" s="951"/>
      <c r="DG168" s="951"/>
      <c r="DH168" s="951"/>
      <c r="DI168" s="951"/>
      <c r="DJ168" s="951"/>
      <c r="DK168" s="951"/>
      <c r="DL168" s="951"/>
      <c r="DM168" s="951"/>
      <c r="DN168" s="951"/>
      <c r="DO168" s="951"/>
      <c r="DP168" s="951"/>
      <c r="DQ168" s="951"/>
      <c r="DR168" s="951"/>
      <c r="DS168" s="951"/>
      <c r="DT168" s="951"/>
      <c r="DU168" s="951"/>
      <c r="DV168" s="951"/>
      <c r="DW168" s="951"/>
      <c r="DX168" s="951"/>
      <c r="DY168" s="951"/>
      <c r="DZ168" s="951"/>
      <c r="EA168" s="951"/>
      <c r="EB168" s="951"/>
      <c r="EC168" s="951"/>
      <c r="ED168" s="951"/>
      <c r="EE168" s="951"/>
      <c r="EF168" s="951"/>
      <c r="EG168" s="951"/>
      <c r="EH168" s="951"/>
      <c r="EI168" s="951"/>
      <c r="EJ168" s="951"/>
      <c r="EK168" s="951"/>
      <c r="EL168" s="951"/>
      <c r="EM168" s="951"/>
      <c r="EN168" s="951"/>
      <c r="EO168" s="951"/>
      <c r="EP168" s="951"/>
      <c r="EQ168" s="951"/>
      <c r="ER168" s="951"/>
      <c r="ES168" s="951"/>
      <c r="ET168" s="951"/>
      <c r="EU168" s="951"/>
      <c r="EV168" s="951"/>
      <c r="EW168" s="951"/>
      <c r="EX168" s="951"/>
      <c r="EY168" s="951"/>
      <c r="EZ168" s="951"/>
      <c r="FA168" s="951"/>
      <c r="FB168" s="951"/>
      <c r="FC168" s="951"/>
      <c r="FD168" s="951"/>
      <c r="FE168" s="951"/>
      <c r="FF168" s="951"/>
      <c r="FG168" s="951"/>
      <c r="FH168" s="951"/>
      <c r="FI168" s="951"/>
      <c r="FJ168" s="951"/>
      <c r="FK168" s="951"/>
      <c r="FL168" s="951"/>
      <c r="FM168" s="951"/>
      <c r="FN168" s="951"/>
      <c r="FO168" s="951"/>
      <c r="FP168" s="951"/>
      <c r="FQ168" s="951"/>
      <c r="FR168" s="951"/>
      <c r="FS168" s="951"/>
      <c r="FT168" s="951"/>
      <c r="FU168" s="951"/>
      <c r="FV168" s="951"/>
      <c r="FW168" s="951"/>
      <c r="FX168" s="951"/>
      <c r="FY168" s="951"/>
      <c r="FZ168" s="951"/>
      <c r="GA168" s="951"/>
      <c r="GB168" s="951"/>
      <c r="GC168" s="951"/>
      <c r="GD168" s="951"/>
      <c r="GE168" s="951"/>
      <c r="GF168" s="951"/>
      <c r="GG168" s="951"/>
      <c r="GH168" s="951"/>
      <c r="GI168" s="951"/>
      <c r="GJ168" s="951"/>
      <c r="GK168" s="951"/>
      <c r="GL168" s="951"/>
      <c r="GM168" s="951"/>
      <c r="GN168" s="951"/>
      <c r="GO168" s="951"/>
      <c r="GP168" s="951"/>
      <c r="GQ168" s="951"/>
      <c r="GR168" s="951"/>
      <c r="GS168" s="951"/>
      <c r="GT168" s="951"/>
      <c r="GU168" s="951"/>
      <c r="GV168" s="951"/>
      <c r="GW168" s="951"/>
      <c r="GX168" s="951"/>
      <c r="GY168" s="951"/>
      <c r="GZ168" s="951"/>
      <c r="HA168" s="951"/>
      <c r="HB168" s="951"/>
      <c r="HC168" s="951"/>
      <c r="HD168" s="951"/>
      <c r="HE168" s="951"/>
      <c r="HF168" s="951"/>
      <c r="HG168" s="951"/>
      <c r="HH168" s="951"/>
      <c r="HI168" s="951"/>
      <c r="HJ168" s="951"/>
      <c r="HK168" s="951"/>
      <c r="HL168" s="951"/>
      <c r="HM168" s="951"/>
      <c r="HN168" s="951"/>
      <c r="HO168" s="951"/>
      <c r="HP168" s="951"/>
      <c r="HQ168" s="951"/>
      <c r="HR168" s="951"/>
      <c r="HS168" s="951"/>
      <c r="HT168" s="951"/>
      <c r="HU168" s="951"/>
      <c r="HV168" s="951"/>
      <c r="HW168" s="951"/>
      <c r="HX168" s="951"/>
      <c r="HY168" s="951"/>
      <c r="HZ168" s="951"/>
      <c r="IA168" s="951"/>
      <c r="IB168" s="951"/>
      <c r="IC168" s="951"/>
      <c r="ID168" s="951"/>
      <c r="IE168" s="951"/>
      <c r="IF168" s="951"/>
      <c r="IG168" s="951"/>
      <c r="IH168" s="951"/>
      <c r="II168" s="951"/>
      <c r="IJ168" s="951"/>
      <c r="IK168" s="951"/>
      <c r="IL168" s="951"/>
      <c r="IM168" s="951"/>
      <c r="IN168" s="951"/>
      <c r="IO168" s="951"/>
      <c r="IP168" s="951"/>
      <c r="IQ168" s="951"/>
      <c r="IR168" s="951"/>
      <c r="IS168" s="951"/>
      <c r="IT168" s="951"/>
      <c r="IU168" s="951"/>
      <c r="IV168" s="951"/>
    </row>
    <row r="175" spans="1:256">
      <c r="A175" s="951"/>
      <c r="R175" s="951"/>
      <c r="S175" s="951"/>
      <c r="T175" s="951"/>
      <c r="U175" s="951"/>
      <c r="V175" s="951"/>
      <c r="W175" s="951"/>
      <c r="X175" s="951"/>
      <c r="Y175" s="951"/>
      <c r="Z175" s="951"/>
      <c r="AA175" s="951"/>
      <c r="AB175" s="951"/>
      <c r="AC175" s="951"/>
      <c r="AD175" s="951"/>
      <c r="AE175" s="951"/>
      <c r="AF175" s="951"/>
      <c r="AG175" s="951"/>
      <c r="AH175" s="951"/>
      <c r="AI175" s="951"/>
      <c r="AJ175" s="951"/>
      <c r="AK175" s="951"/>
      <c r="AL175" s="951"/>
      <c r="AM175" s="951"/>
      <c r="AN175" s="951"/>
      <c r="AO175" s="951"/>
      <c r="AP175" s="951"/>
      <c r="AQ175" s="951"/>
      <c r="AR175" s="951"/>
      <c r="AS175" s="951"/>
      <c r="AT175" s="951"/>
      <c r="AU175" s="951"/>
      <c r="AV175" s="951"/>
      <c r="AW175" s="951"/>
      <c r="AX175" s="951"/>
      <c r="AY175" s="951"/>
      <c r="AZ175" s="951"/>
      <c r="BA175" s="951"/>
      <c r="BB175" s="951"/>
      <c r="BC175" s="951"/>
      <c r="BD175" s="951"/>
      <c r="BE175" s="951"/>
      <c r="BF175" s="951"/>
      <c r="BG175" s="951"/>
      <c r="BH175" s="951"/>
      <c r="BI175" s="951"/>
      <c r="BJ175" s="951"/>
      <c r="BK175" s="951"/>
      <c r="BL175" s="951"/>
      <c r="BM175" s="951"/>
      <c r="BN175" s="951"/>
      <c r="BO175" s="951"/>
      <c r="BP175" s="951"/>
      <c r="BQ175" s="951"/>
      <c r="BR175" s="951"/>
      <c r="BS175" s="951"/>
      <c r="BT175" s="951"/>
      <c r="BU175" s="951"/>
      <c r="BV175" s="951"/>
      <c r="BW175" s="951"/>
      <c r="BX175" s="951"/>
      <c r="BY175" s="951"/>
      <c r="BZ175" s="951"/>
      <c r="CA175" s="951"/>
      <c r="CB175" s="951"/>
      <c r="CC175" s="951"/>
      <c r="CD175" s="951"/>
      <c r="CE175" s="951"/>
      <c r="CF175" s="951"/>
      <c r="CG175" s="951"/>
      <c r="CH175" s="951"/>
      <c r="CI175" s="951"/>
      <c r="CJ175" s="951"/>
      <c r="CK175" s="951"/>
      <c r="CL175" s="951"/>
      <c r="CM175" s="951"/>
      <c r="CN175" s="951"/>
      <c r="CO175" s="951"/>
      <c r="CP175" s="951"/>
      <c r="CQ175" s="951"/>
      <c r="CR175" s="951"/>
      <c r="CS175" s="951"/>
      <c r="CT175" s="951"/>
      <c r="CU175" s="951"/>
      <c r="CV175" s="951"/>
      <c r="CW175" s="951"/>
      <c r="CX175" s="951"/>
      <c r="CY175" s="951"/>
      <c r="CZ175" s="951"/>
      <c r="DA175" s="951"/>
      <c r="DB175" s="951"/>
      <c r="DC175" s="951"/>
      <c r="DD175" s="951"/>
      <c r="DE175" s="951"/>
      <c r="DF175" s="951"/>
      <c r="DG175" s="951"/>
      <c r="DH175" s="951"/>
      <c r="DI175" s="951"/>
      <c r="DJ175" s="951"/>
      <c r="DK175" s="951"/>
      <c r="DL175" s="951"/>
      <c r="DM175" s="951"/>
      <c r="DN175" s="951"/>
      <c r="DO175" s="951"/>
      <c r="DP175" s="951"/>
      <c r="DQ175" s="951"/>
      <c r="DR175" s="951"/>
      <c r="DS175" s="951"/>
      <c r="DT175" s="951"/>
      <c r="DU175" s="951"/>
      <c r="DV175" s="951"/>
      <c r="DW175" s="951"/>
      <c r="DX175" s="951"/>
      <c r="DY175" s="951"/>
      <c r="DZ175" s="951"/>
      <c r="EA175" s="951"/>
      <c r="EB175" s="951"/>
      <c r="EC175" s="951"/>
      <c r="ED175" s="951"/>
      <c r="EE175" s="951"/>
      <c r="EF175" s="951"/>
      <c r="EG175" s="951"/>
      <c r="EH175" s="951"/>
      <c r="EI175" s="951"/>
      <c r="EJ175" s="951"/>
      <c r="EK175" s="951"/>
      <c r="EL175" s="951"/>
      <c r="EM175" s="951"/>
      <c r="EN175" s="951"/>
      <c r="EO175" s="951"/>
      <c r="EP175" s="951"/>
      <c r="EQ175" s="951"/>
      <c r="ER175" s="951"/>
      <c r="ES175" s="951"/>
      <c r="ET175" s="951"/>
      <c r="EU175" s="951"/>
      <c r="EV175" s="951"/>
      <c r="EW175" s="951"/>
      <c r="EX175" s="951"/>
      <c r="EY175" s="951"/>
      <c r="EZ175" s="951"/>
      <c r="FA175" s="951"/>
      <c r="FB175" s="951"/>
      <c r="FC175" s="951"/>
      <c r="FD175" s="951"/>
      <c r="FE175" s="951"/>
      <c r="FF175" s="951"/>
      <c r="FG175" s="951"/>
      <c r="FH175" s="951"/>
      <c r="FI175" s="951"/>
      <c r="FJ175" s="951"/>
      <c r="FK175" s="951"/>
      <c r="FL175" s="951"/>
      <c r="FM175" s="951"/>
      <c r="FN175" s="951"/>
      <c r="FO175" s="951"/>
      <c r="FP175" s="951"/>
      <c r="FQ175" s="951"/>
      <c r="FR175" s="951"/>
      <c r="FS175" s="951"/>
      <c r="FT175" s="951"/>
      <c r="FU175" s="951"/>
      <c r="FV175" s="951"/>
      <c r="FW175" s="951"/>
      <c r="FX175" s="951"/>
      <c r="FY175" s="951"/>
      <c r="FZ175" s="951"/>
      <c r="GA175" s="951"/>
      <c r="GB175" s="951"/>
      <c r="GC175" s="951"/>
      <c r="GD175" s="951"/>
      <c r="GE175" s="951"/>
      <c r="GF175" s="951"/>
      <c r="GG175" s="951"/>
      <c r="GH175" s="951"/>
      <c r="GI175" s="951"/>
      <c r="GJ175" s="951"/>
      <c r="GK175" s="951"/>
      <c r="GL175" s="951"/>
      <c r="GM175" s="951"/>
      <c r="GN175" s="951"/>
      <c r="GO175" s="951"/>
      <c r="GP175" s="951"/>
      <c r="GQ175" s="951"/>
      <c r="GR175" s="951"/>
      <c r="GS175" s="951"/>
      <c r="GT175" s="951"/>
      <c r="GU175" s="951"/>
      <c r="GV175" s="951"/>
      <c r="GW175" s="951"/>
      <c r="GX175" s="951"/>
      <c r="GY175" s="951"/>
      <c r="GZ175" s="951"/>
      <c r="HA175" s="951"/>
      <c r="HB175" s="951"/>
      <c r="HC175" s="951"/>
      <c r="HD175" s="951"/>
      <c r="HE175" s="951"/>
      <c r="HF175" s="951"/>
      <c r="HG175" s="951"/>
      <c r="HH175" s="951"/>
      <c r="HI175" s="951"/>
      <c r="HJ175" s="951"/>
      <c r="HK175" s="951"/>
      <c r="HL175" s="951"/>
      <c r="HM175" s="951"/>
      <c r="HN175" s="951"/>
      <c r="HO175" s="951"/>
      <c r="HP175" s="951"/>
      <c r="HQ175" s="951"/>
      <c r="HR175" s="951"/>
      <c r="HS175" s="951"/>
      <c r="HT175" s="951"/>
      <c r="HU175" s="951"/>
      <c r="HV175" s="951"/>
      <c r="HW175" s="951"/>
      <c r="HX175" s="951"/>
      <c r="HY175" s="951"/>
      <c r="HZ175" s="951"/>
      <c r="IA175" s="951"/>
      <c r="IB175" s="951"/>
      <c r="IC175" s="951"/>
      <c r="ID175" s="951"/>
      <c r="IE175" s="951"/>
      <c r="IF175" s="951"/>
      <c r="IG175" s="951"/>
      <c r="IH175" s="951"/>
      <c r="II175" s="951"/>
      <c r="IJ175" s="951"/>
      <c r="IK175" s="951"/>
      <c r="IL175" s="951"/>
      <c r="IM175" s="951"/>
      <c r="IN175" s="951"/>
      <c r="IO175" s="951"/>
      <c r="IP175" s="951"/>
      <c r="IQ175" s="951"/>
      <c r="IR175" s="951"/>
      <c r="IS175" s="951"/>
      <c r="IT175" s="951"/>
      <c r="IU175" s="951"/>
      <c r="IV175" s="951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71" right="0.71" top="0.75" bottom="0.75" header="0.31" footer="0.31"/>
  <pageSetup blackAndWhite="0" cellComments="none" draft="0" errors="displayed" orientation="landscape" pageOrder="downThenOver" paperSize="9" scale="100" useFirstPageNumber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79"/>
  <sheetViews>
    <sheetView workbookViewId="0" showGridLines="0" rightToLeft="1">
      <selection activeCell="C26" sqref="C26"/>
    </sheetView>
  </sheetViews>
  <sheetFormatPr defaultRowHeight="14.25"/>
  <cols>
    <col min="1" max="1" style="81" width="4.253365" customWidth="1"/>
    <col min="2" max="2" style="81" width="30.56568" customWidth="1"/>
    <col min="3" max="3" style="81" width="14.3099" customWidth="1"/>
    <col min="4" max="4" style="81" width="11.1414" customWidth="1"/>
    <col min="5" max="5" style="81" width="7.559624" customWidth="1"/>
    <col min="6" max="6" style="81" width="15.96303" customWidth="1"/>
    <col min="7" max="7" style="81" width="10.4526" customWidth="1"/>
    <col min="8" max="8" style="81" width="9.626036" customWidth="1"/>
    <col min="9" max="9" style="81" width="11.83021" customWidth="1"/>
    <col min="10" max="10" style="81" width="15.13647" customWidth="1"/>
    <col min="11" max="11" style="81" width="12.65677" customWidth="1"/>
    <col min="12" max="12" style="81" width="19.13153" customWidth="1"/>
    <col min="13" max="13" style="81" width="15.13647" customWidth="1"/>
    <col min="14" max="14" style="81" width="15.27423" customWidth="1"/>
    <col min="15" max="256" style="81"/>
  </cols>
  <sheetData>
    <row r="1" spans="1:256">
      <c r="B1" s="82" t="s">
        <v>27</v>
      </c>
      <c r="C1" s="82"/>
      <c r="D1" s="82"/>
      <c r="E1" s="82"/>
      <c r="F1" s="82"/>
      <c r="G1" s="82"/>
      <c r="H1" s="82"/>
      <c r="I1" s="82"/>
      <c r="J1" s="82"/>
      <c r="K1" s="82"/>
    </row>
    <row r="2" spans="1:256">
      <c r="B2" s="83" t="s">
        <v>28</v>
      </c>
      <c r="C2" s="83"/>
      <c r="D2" s="83"/>
      <c r="E2" s="83"/>
      <c r="F2" s="83"/>
      <c r="G2" s="83"/>
      <c r="H2" s="83"/>
      <c r="I2" s="83"/>
      <c r="J2" s="83"/>
      <c r="K2" s="83"/>
    </row>
    <row r="3" spans="1:256">
      <c r="B3" s="83" t="s">
        <v>1</v>
      </c>
      <c r="C3" s="83"/>
      <c r="D3" s="83"/>
      <c r="E3" s="83"/>
      <c r="F3" s="83"/>
      <c r="G3" s="83"/>
      <c r="H3" s="83"/>
      <c r="I3" s="83"/>
      <c r="J3" s="83"/>
      <c r="K3" s="83"/>
    </row>
    <row r="4" spans="1:256">
      <c r="B4" s="84" t="s">
        <v>29</v>
      </c>
    </row>
    <row r="5" spans="1:256">
      <c r="B5" s="85" t="s">
        <v>30</v>
      </c>
      <c r="C5" s="86">
        <v>41547</v>
      </c>
      <c r="E5" s="87"/>
    </row>
    <row r="6" spans="1:256">
      <c r="B6" s="85" t="s">
        <v>31</v>
      </c>
      <c r="C6" s="88" t="s">
        <v>32</v>
      </c>
      <c r="E6" s="87"/>
    </row>
    <row r="7" spans="1:256">
      <c r="B7" s="85" t="s">
        <v>33</v>
      </c>
      <c r="C7" s="88" t="s">
        <v>34</v>
      </c>
    </row>
    <row r="8" spans="1:256">
      <c r="B8" s="85" t="s">
        <v>35</v>
      </c>
      <c r="C8" s="88" t="s">
        <v>36</v>
      </c>
    </row>
    <row r="9" spans="1:256">
      <c r="B9" s="85" t="s">
        <v>37</v>
      </c>
      <c r="C9" s="88" t="s">
        <v>38</v>
      </c>
    </row>
    <row r="11" spans="1:256">
      <c r="A11" s="89" t="str">
        <v>א. מזומנים ושווי מזומנים</v>
      </c>
      <c r="B11" s="89"/>
      <c r="C11" s="89"/>
      <c r="D11" s="89"/>
      <c r="E11" s="89"/>
      <c r="F11" s="89"/>
      <c r="G11" s="89"/>
      <c r="H11" s="89"/>
      <c r="I11" s="89"/>
      <c r="J11" s="89"/>
    </row>
    <row r="12" spans="1:256">
      <c r="A12" s="90"/>
      <c r="B12" s="91" t="str">
        <v>מזומנים ושווי מזומנים</v>
      </c>
      <c r="C12" s="92" t="str">
        <v>מספר ני"ע</v>
      </c>
      <c r="D12" s="92" t="str">
        <v>דירוג</v>
      </c>
      <c r="E12" s="92" t="s">
        <v>51</v>
      </c>
      <c r="F12" s="92" t="s">
        <v>52</v>
      </c>
      <c r="G12" s="92" t="str">
        <v>שיעור הריבית</v>
      </c>
      <c r="H12" s="92" t="str">
        <v>תשואה לפידיון</v>
      </c>
      <c r="I12" s="93" t="str">
        <v>שווי שוק</v>
      </c>
      <c r="J12" s="94" t="str">
        <v>שעור מנכסי השקעה</v>
      </c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5"/>
      <c r="CC12" s="95"/>
      <c r="CD12" s="95"/>
      <c r="CE12" s="95"/>
      <c r="CF12" s="95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95"/>
      <c r="DI12" s="95"/>
      <c r="DJ12" s="95"/>
      <c r="DK12" s="95"/>
      <c r="DL12" s="95"/>
      <c r="DM12" s="95"/>
      <c r="DN12" s="95"/>
      <c r="DO12" s="95"/>
      <c r="DP12" s="95"/>
      <c r="DQ12" s="95"/>
      <c r="DR12" s="95"/>
      <c r="DS12" s="95"/>
      <c r="DT12" s="95"/>
      <c r="DU12" s="95"/>
      <c r="DV12" s="95"/>
      <c r="DW12" s="95"/>
      <c r="DX12" s="95"/>
      <c r="DY12" s="95"/>
      <c r="DZ12" s="95"/>
      <c r="EA12" s="95"/>
      <c r="EB12" s="95"/>
      <c r="EC12" s="95"/>
      <c r="ED12" s="95"/>
      <c r="EE12" s="95"/>
      <c r="EF12" s="95"/>
      <c r="EG12" s="95"/>
      <c r="EH12" s="95"/>
      <c r="EI12" s="95"/>
      <c r="EJ12" s="95"/>
      <c r="EK12" s="95"/>
      <c r="EL12" s="95"/>
      <c r="EM12" s="95"/>
      <c r="EN12" s="95"/>
      <c r="EO12" s="95"/>
      <c r="EP12" s="95"/>
      <c r="EQ12" s="95"/>
      <c r="ER12" s="95"/>
      <c r="ES12" s="95"/>
      <c r="ET12" s="95"/>
      <c r="EU12" s="95"/>
      <c r="EV12" s="95"/>
      <c r="EW12" s="95"/>
      <c r="EX12" s="95"/>
      <c r="EY12" s="95"/>
      <c r="EZ12" s="95"/>
      <c r="FA12" s="95"/>
      <c r="FB12" s="95"/>
      <c r="FC12" s="95"/>
      <c r="FD12" s="95"/>
      <c r="FE12" s="95"/>
      <c r="FF12" s="95"/>
      <c r="FG12" s="95"/>
      <c r="FH12" s="95"/>
      <c r="FI12" s="95"/>
      <c r="FJ12" s="95"/>
      <c r="FK12" s="95"/>
      <c r="FL12" s="95"/>
      <c r="FM12" s="95"/>
      <c r="FN12" s="95"/>
      <c r="FO12" s="95"/>
      <c r="FP12" s="95"/>
      <c r="FQ12" s="95"/>
      <c r="FR12" s="95"/>
      <c r="FS12" s="95"/>
      <c r="FT12" s="95"/>
      <c r="FU12" s="95"/>
      <c r="FV12" s="95"/>
      <c r="FW12" s="95"/>
      <c r="FX12" s="95"/>
      <c r="FY12" s="95"/>
      <c r="FZ12" s="95"/>
      <c r="GA12" s="95"/>
      <c r="GB12" s="95"/>
      <c r="GC12" s="95"/>
      <c r="GD12" s="95"/>
      <c r="GE12" s="95"/>
      <c r="GF12" s="95"/>
      <c r="GG12" s="95"/>
      <c r="GH12" s="95"/>
      <c r="GI12" s="95"/>
      <c r="GJ12" s="95"/>
      <c r="GK12" s="95"/>
      <c r="GL12" s="95"/>
      <c r="GM12" s="95"/>
      <c r="GN12" s="95"/>
      <c r="GO12" s="95"/>
      <c r="GP12" s="95"/>
      <c r="GQ12" s="95"/>
      <c r="GR12" s="95"/>
      <c r="GS12" s="95"/>
      <c r="GT12" s="95"/>
      <c r="GU12" s="95"/>
      <c r="GV12" s="95"/>
      <c r="GW12" s="95"/>
      <c r="GX12" s="95"/>
      <c r="GY12" s="95"/>
      <c r="GZ12" s="95"/>
      <c r="HA12" s="95"/>
      <c r="HB12" s="95"/>
      <c r="HC12" s="95"/>
      <c r="HD12" s="95"/>
      <c r="HE12" s="95"/>
      <c r="HF12" s="95"/>
      <c r="HG12" s="95"/>
      <c r="HH12" s="95"/>
      <c r="HI12" s="95"/>
      <c r="HJ12" s="95"/>
      <c r="HK12" s="95"/>
      <c r="HL12" s="95"/>
      <c r="HM12" s="95"/>
      <c r="HN12" s="95"/>
      <c r="HO12" s="95"/>
      <c r="HP12" s="95"/>
      <c r="HQ12" s="95"/>
      <c r="HR12" s="95"/>
      <c r="HS12" s="95"/>
      <c r="HT12" s="95"/>
      <c r="HU12" s="95"/>
      <c r="HV12" s="95"/>
      <c r="HW12" s="95"/>
      <c r="HX12" s="95"/>
      <c r="HY12" s="95"/>
      <c r="HZ12" s="95"/>
      <c r="IA12" s="95"/>
      <c r="IB12" s="95"/>
      <c r="IC12" s="95"/>
      <c r="ID12" s="95"/>
      <c r="IE12" s="95"/>
      <c r="IF12" s="95"/>
      <c r="IG12" s="95"/>
      <c r="IH12" s="95"/>
      <c r="II12" s="95"/>
      <c r="IJ12" s="95"/>
      <c r="IK12" s="95"/>
      <c r="IL12" s="95"/>
      <c r="IM12" s="95"/>
      <c r="IN12" s="95"/>
      <c r="IO12" s="95"/>
      <c r="IP12" s="95"/>
      <c r="IQ12" s="95"/>
      <c r="IR12" s="95"/>
      <c r="IS12" s="95"/>
      <c r="IT12" s="95"/>
      <c r="IU12" s="95"/>
      <c r="IV12" s="95"/>
    </row>
    <row r="13" spans="1:256">
      <c r="A13" s="96"/>
      <c r="B13" s="97"/>
      <c r="C13" s="98"/>
      <c r="D13" s="98"/>
      <c r="E13" s="98"/>
      <c r="F13" s="99"/>
      <c r="G13" s="98" t="s">
        <v>53</v>
      </c>
      <c r="H13" s="98" t="s">
        <v>53</v>
      </c>
      <c r="I13" s="100" t="str">
        <v>אלפי ₪</v>
      </c>
      <c r="J13" s="101" t="s">
        <v>53</v>
      </c>
    </row>
    <row r="14" spans="1:256">
      <c r="A14" s="96"/>
      <c r="B14" s="97"/>
      <c r="C14" s="102" t="str">
        <v>(1)</v>
      </c>
      <c r="D14" s="102" t="str">
        <v>(2)</v>
      </c>
      <c r="E14" s="102" t="str">
        <v>(3)</v>
      </c>
      <c r="F14" s="102" t="str">
        <v>(4)</v>
      </c>
      <c r="G14" s="102" t="str">
        <v>(5)</v>
      </c>
      <c r="H14" s="102" t="str">
        <v>(6)</v>
      </c>
      <c r="I14" s="103" t="str">
        <v>(7)</v>
      </c>
      <c r="J14" s="104" t="str">
        <v>(8)</v>
      </c>
    </row>
    <row r="15" spans="1:256">
      <c r="A15" s="105" t="str">
        <v>בישראל:</v>
      </c>
      <c r="B15" s="105"/>
      <c r="C15" s="106"/>
      <c r="D15" s="106"/>
      <c r="E15" s="106"/>
      <c r="F15" s="107"/>
      <c r="G15" s="108"/>
      <c r="H15" s="108"/>
      <c r="I15" s="109"/>
      <c r="J15" s="108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  <c r="DT15" s="87"/>
      <c r="DU15" s="87"/>
      <c r="DV15" s="87"/>
      <c r="DW15" s="87"/>
      <c r="DX15" s="87"/>
      <c r="DY15" s="87"/>
      <c r="DZ15" s="87"/>
      <c r="EA15" s="87"/>
      <c r="EB15" s="87"/>
      <c r="EC15" s="87"/>
      <c r="ED15" s="87"/>
      <c r="EE15" s="87"/>
      <c r="EF15" s="87"/>
      <c r="EG15" s="87"/>
      <c r="EH15" s="87"/>
      <c r="EI15" s="87"/>
      <c r="EJ15" s="87"/>
      <c r="EK15" s="87"/>
      <c r="EL15" s="87"/>
      <c r="EM15" s="87"/>
      <c r="EN15" s="87"/>
      <c r="EO15" s="87"/>
      <c r="EP15" s="87"/>
      <c r="EQ15" s="87"/>
      <c r="ER15" s="87"/>
      <c r="ES15" s="87"/>
      <c r="ET15" s="87"/>
      <c r="EU15" s="87"/>
      <c r="EV15" s="87"/>
      <c r="EW15" s="87"/>
      <c r="EX15" s="87"/>
      <c r="EY15" s="87"/>
      <c r="EZ15" s="87"/>
      <c r="FA15" s="87"/>
      <c r="FB15" s="87"/>
      <c r="FC15" s="87"/>
      <c r="FD15" s="87"/>
      <c r="FE15" s="87"/>
      <c r="FF15" s="87"/>
      <c r="FG15" s="87"/>
      <c r="FH15" s="87"/>
      <c r="FI15" s="87"/>
      <c r="FJ15" s="87"/>
      <c r="FK15" s="87"/>
      <c r="FL15" s="87"/>
      <c r="FM15" s="87"/>
      <c r="FN15" s="87"/>
      <c r="FO15" s="87"/>
      <c r="FP15" s="87"/>
      <c r="FQ15" s="87"/>
      <c r="FR15" s="87"/>
      <c r="FS15" s="87"/>
      <c r="FT15" s="87"/>
      <c r="FU15" s="87"/>
      <c r="FV15" s="87"/>
      <c r="FW15" s="87"/>
      <c r="FX15" s="87"/>
      <c r="FY15" s="87"/>
      <c r="FZ15" s="87"/>
      <c r="GA15" s="87"/>
      <c r="GB15" s="87"/>
      <c r="GC15" s="87"/>
      <c r="GD15" s="87"/>
      <c r="GE15" s="87"/>
      <c r="GF15" s="87"/>
      <c r="GG15" s="87"/>
      <c r="GH15" s="87"/>
      <c r="GI15" s="87"/>
      <c r="GJ15" s="87"/>
      <c r="GK15" s="87"/>
      <c r="GL15" s="87"/>
      <c r="GM15" s="87"/>
      <c r="GN15" s="87"/>
      <c r="GO15" s="87"/>
      <c r="GP15" s="87"/>
      <c r="GQ15" s="87"/>
      <c r="GR15" s="87"/>
      <c r="GS15" s="87"/>
      <c r="GT15" s="87"/>
      <c r="GU15" s="87"/>
      <c r="GV15" s="87"/>
      <c r="GW15" s="87"/>
      <c r="GX15" s="87"/>
      <c r="GY15" s="87"/>
      <c r="GZ15" s="87"/>
      <c r="HA15" s="87"/>
      <c r="HB15" s="87"/>
      <c r="HC15" s="87"/>
      <c r="HD15" s="87"/>
      <c r="HE15" s="87"/>
      <c r="HF15" s="87"/>
      <c r="HG15" s="87"/>
      <c r="HH15" s="87"/>
      <c r="HI15" s="87"/>
      <c r="HJ15" s="87"/>
      <c r="HK15" s="87"/>
      <c r="HL15" s="87"/>
      <c r="HM15" s="87"/>
      <c r="HN15" s="87"/>
      <c r="HO15" s="87"/>
      <c r="HP15" s="87"/>
      <c r="HQ15" s="87"/>
      <c r="HR15" s="87"/>
      <c r="HS15" s="87"/>
      <c r="HT15" s="87"/>
      <c r="HU15" s="87"/>
      <c r="HV15" s="87"/>
      <c r="HW15" s="87"/>
      <c r="HX15" s="87"/>
      <c r="HY15" s="87"/>
      <c r="HZ15" s="87"/>
      <c r="IA15" s="87"/>
      <c r="IB15" s="87"/>
      <c r="IC15" s="87"/>
      <c r="ID15" s="87"/>
      <c r="IE15" s="87"/>
      <c r="IF15" s="87"/>
      <c r="IG15" s="87"/>
      <c r="IH15" s="87"/>
      <c r="II15" s="87"/>
      <c r="IJ15" s="87"/>
      <c r="IK15" s="87"/>
      <c r="IL15" s="87"/>
      <c r="IM15" s="87"/>
      <c r="IN15" s="87"/>
      <c r="IO15" s="87"/>
      <c r="IP15" s="87"/>
      <c r="IQ15" s="87"/>
      <c r="IR15" s="87"/>
      <c r="IS15" s="87"/>
      <c r="IT15" s="87"/>
      <c r="IU15" s="87"/>
      <c r="IV15" s="87"/>
    </row>
    <row r="16" spans="1:256">
      <c r="A16" s="105"/>
      <c r="B16" s="105" t="str">
        <v>יתרות מזומנים ועו"ש בש"ח</v>
      </c>
      <c r="C16" s="110"/>
      <c r="D16" s="110"/>
      <c r="E16" s="110"/>
      <c r="F16" s="111" t="s">
        <v>54</v>
      </c>
      <c r="G16" s="112"/>
      <c r="H16" s="112"/>
      <c r="I16" s="113">
        <v>262601.34</v>
      </c>
      <c r="J16" s="114">
        <v>0.00546901820681561</v>
      </c>
      <c r="K16" s="115"/>
    </row>
    <row r="17" spans="1:256">
      <c r="A17" s="96"/>
      <c r="B17" s="96" t="s">
        <v>55</v>
      </c>
      <c r="C17" s="115">
        <v>101</v>
      </c>
      <c r="D17" s="115" t="s">
        <v>56</v>
      </c>
      <c r="E17" s="115" t="s">
        <v>57</v>
      </c>
      <c r="F17" s="116" t="s">
        <v>54</v>
      </c>
      <c r="G17" s="117">
        <v>0.92</v>
      </c>
      <c r="H17" s="117">
        <v>0.92</v>
      </c>
      <c r="I17" s="118">
        <v>262083.030291283</v>
      </c>
      <c r="J17" s="119">
        <v>0.00545822372559269</v>
      </c>
      <c r="K17" s="115"/>
    </row>
    <row r="18" spans="1:256">
      <c r="A18" s="96"/>
      <c r="B18" s="96" t="s">
        <v>58</v>
      </c>
      <c r="C18" s="115">
        <v>121</v>
      </c>
      <c r="D18" s="115" t="s">
        <v>56</v>
      </c>
      <c r="E18" s="115" t="s">
        <v>57</v>
      </c>
      <c r="F18" s="116" t="s">
        <v>54</v>
      </c>
      <c r="G18" s="117">
        <v>0.93</v>
      </c>
      <c r="H18" s="117">
        <v>0.93</v>
      </c>
      <c r="I18" s="118">
        <v>1.02577378111</v>
      </c>
      <c r="J18" s="119">
        <v>2.1363087808176e-08</v>
      </c>
      <c r="K18" s="115"/>
    </row>
    <row r="19" spans="1:256">
      <c r="A19" s="96"/>
      <c r="B19" s="96" t="s">
        <v>59</v>
      </c>
      <c r="C19" s="115">
        <v>131</v>
      </c>
      <c r="D19" s="115" t="s">
        <v>60</v>
      </c>
      <c r="E19" s="115" t="s">
        <v>61</v>
      </c>
      <c r="F19" s="116" t="s">
        <v>54</v>
      </c>
      <c r="G19" s="117">
        <v>0.5</v>
      </c>
      <c r="H19" s="117">
        <v>0.5</v>
      </c>
      <c r="I19" s="118">
        <v>78.95184544741</v>
      </c>
      <c r="J19" s="119">
        <v>1.64427599727243e-06</v>
      </c>
      <c r="K19" s="115"/>
    </row>
    <row r="20" spans="1:256">
      <c r="A20" s="96"/>
      <c r="B20" s="96" t="s">
        <v>62</v>
      </c>
      <c r="C20" s="115">
        <v>201</v>
      </c>
      <c r="D20" s="115" t="s">
        <v>56</v>
      </c>
      <c r="E20" s="115" t="s">
        <v>57</v>
      </c>
      <c r="F20" s="116" t="s">
        <v>54</v>
      </c>
      <c r="G20" s="117">
        <v>0.92</v>
      </c>
      <c r="H20" s="117">
        <v>0.92</v>
      </c>
      <c r="I20" s="118">
        <v>34.51739545605</v>
      </c>
      <c r="J20" s="119">
        <v>7.18870148191139e-07</v>
      </c>
      <c r="K20" s="115"/>
    </row>
    <row r="21" spans="1:256">
      <c r="A21" s="96"/>
      <c r="B21" s="96" t="s">
        <v>63</v>
      </c>
      <c r="C21" s="115">
        <v>221</v>
      </c>
      <c r="D21" s="115" t="s">
        <v>64</v>
      </c>
      <c r="E21" s="115" t="s">
        <v>65</v>
      </c>
      <c r="F21" s="116" t="s">
        <v>54</v>
      </c>
      <c r="G21" s="117">
        <v>0.5</v>
      </c>
      <c r="H21" s="117">
        <v>0.5</v>
      </c>
      <c r="I21" s="118">
        <v>46.38992539623</v>
      </c>
      <c r="J21" s="119">
        <v>9.66131195693059e-07</v>
      </c>
      <c r="K21" s="115"/>
    </row>
    <row r="22" spans="1:256">
      <c r="A22" s="96"/>
      <c r="B22" s="96" t="s">
        <v>66</v>
      </c>
      <c r="C22" s="115">
        <v>111</v>
      </c>
      <c r="D22" s="115" t="s">
        <v>67</v>
      </c>
      <c r="E22" s="115" t="s">
        <v>57</v>
      </c>
      <c r="F22" s="116" t="s">
        <v>54</v>
      </c>
      <c r="G22" s="117">
        <v>0.3</v>
      </c>
      <c r="H22" s="117">
        <v>0.3</v>
      </c>
      <c r="I22" s="118">
        <v>176.61418953581</v>
      </c>
      <c r="J22" s="119">
        <v>3.67822273166362e-06</v>
      </c>
      <c r="K22" s="115"/>
    </row>
    <row r="23" spans="1:256">
      <c r="A23" s="96"/>
      <c r="B23" s="96" t="s">
        <v>68</v>
      </c>
      <c r="C23" s="115">
        <v>261</v>
      </c>
      <c r="D23" s="115" t="s">
        <v>60</v>
      </c>
      <c r="E23" s="115" t="s">
        <v>61</v>
      </c>
      <c r="F23" s="116" t="s">
        <v>54</v>
      </c>
      <c r="G23" s="117">
        <v>0.436</v>
      </c>
      <c r="H23" s="117">
        <v>0.436</v>
      </c>
      <c r="I23" s="118">
        <v>4.874285</v>
      </c>
      <c r="J23" s="119">
        <v>1.01513394448818e-07</v>
      </c>
      <c r="K23" s="115"/>
    </row>
    <row r="24" spans="1:256">
      <c r="A24" s="96"/>
      <c r="B24" s="96" t="s">
        <v>69</v>
      </c>
      <c r="C24" s="115">
        <v>311</v>
      </c>
      <c r="D24" s="115" t="s">
        <v>70</v>
      </c>
      <c r="E24" s="115" t="s">
        <v>57</v>
      </c>
      <c r="F24" s="116" t="s">
        <v>54</v>
      </c>
      <c r="G24" s="117">
        <v>0</v>
      </c>
      <c r="H24" s="117">
        <v>0</v>
      </c>
      <c r="I24" s="118">
        <v>131.51497480758</v>
      </c>
      <c r="J24" s="119">
        <v>2.73897228282061e-06</v>
      </c>
      <c r="K24" s="115"/>
    </row>
    <row r="25" spans="1:256">
      <c r="A25" s="96"/>
      <c r="B25" s="120" t="str">
        <v>HSBC</v>
      </c>
      <c r="C25" s="115">
        <v>231</v>
      </c>
      <c r="D25" s="115" t="s">
        <v>60</v>
      </c>
      <c r="E25" s="115" t="s">
        <v>65</v>
      </c>
      <c r="F25" s="116" t="s">
        <v>54</v>
      </c>
      <c r="G25" s="117">
        <v>0</v>
      </c>
      <c r="H25" s="117">
        <v>0</v>
      </c>
      <c r="I25" s="118">
        <v>44.42144539898</v>
      </c>
      <c r="J25" s="119">
        <v>9.25135011344904e-07</v>
      </c>
      <c r="K25" s="115"/>
    </row>
    <row r="26" spans="1:256">
      <c r="A26" s="121"/>
      <c r="B26" s="105" t="s">
        <v>71</v>
      </c>
      <c r="C26" s="115"/>
      <c r="D26" s="106"/>
      <c r="E26" s="106"/>
      <c r="F26" s="111"/>
      <c r="G26" s="108"/>
      <c r="H26" s="108"/>
      <c r="I26" s="113">
        <v>61614.46</v>
      </c>
      <c r="J26" s="114">
        <v>0.00128320214795215</v>
      </c>
      <c r="K26" s="115"/>
    </row>
    <row r="27" spans="1:256">
      <c r="A27" s="121"/>
      <c r="B27" s="96" t="s">
        <v>55</v>
      </c>
      <c r="C27" s="115">
        <v>101</v>
      </c>
      <c r="D27" s="115" t="s">
        <v>56</v>
      </c>
      <c r="E27" s="115" t="s">
        <v>57</v>
      </c>
      <c r="F27" s="116" t="s">
        <v>72</v>
      </c>
      <c r="G27" s="117">
        <v>0</v>
      </c>
      <c r="H27" s="117">
        <v>0</v>
      </c>
      <c r="I27" s="118">
        <v>4123.92039986823</v>
      </c>
      <c r="J27" s="119">
        <v>8.58860649771918e-05</v>
      </c>
      <c r="K27" s="115"/>
    </row>
    <row r="28" spans="1:256">
      <c r="A28" s="121"/>
      <c r="B28" s="96" t="s">
        <v>58</v>
      </c>
      <c r="C28" s="115">
        <v>121</v>
      </c>
      <c r="D28" s="115" t="s">
        <v>56</v>
      </c>
      <c r="E28" s="115" t="s">
        <v>57</v>
      </c>
      <c r="F28" s="116" t="s">
        <v>72</v>
      </c>
      <c r="G28" s="117">
        <v>0</v>
      </c>
      <c r="H28" s="117">
        <v>0</v>
      </c>
      <c r="I28" s="118">
        <v>16592.6866364805</v>
      </c>
      <c r="J28" s="119">
        <v>0.00034556451735889</v>
      </c>
      <c r="K28" s="115"/>
    </row>
    <row r="29" spans="1:256">
      <c r="A29" s="121"/>
      <c r="B29" s="96" t="s">
        <v>59</v>
      </c>
      <c r="C29" s="115">
        <v>131</v>
      </c>
      <c r="D29" s="115" t="s">
        <v>60</v>
      </c>
      <c r="E29" s="115" t="s">
        <v>61</v>
      </c>
      <c r="F29" s="116" t="s">
        <v>72</v>
      </c>
      <c r="G29" s="117">
        <v>0</v>
      </c>
      <c r="H29" s="117">
        <v>0</v>
      </c>
      <c r="I29" s="118">
        <v>152.27869776483</v>
      </c>
      <c r="J29" s="119">
        <v>3.17140411616341e-06</v>
      </c>
      <c r="K29" s="115"/>
    </row>
    <row r="30" spans="1:256">
      <c r="A30" s="121"/>
      <c r="B30" s="96" t="s">
        <v>62</v>
      </c>
      <c r="C30" s="115">
        <v>201</v>
      </c>
      <c r="D30" s="115" t="s">
        <v>56</v>
      </c>
      <c r="E30" s="115" t="s">
        <v>57</v>
      </c>
      <c r="F30" s="116" t="s">
        <v>72</v>
      </c>
      <c r="G30" s="117">
        <v>0</v>
      </c>
      <c r="H30" s="117">
        <v>0</v>
      </c>
      <c r="I30" s="118">
        <v>32.56701855329</v>
      </c>
      <c r="J30" s="119">
        <v>6.78250984589967e-07</v>
      </c>
      <c r="K30" s="115"/>
    </row>
    <row r="31" spans="1:256">
      <c r="A31" s="121"/>
      <c r="B31" s="96" t="s">
        <v>63</v>
      </c>
      <c r="C31" s="115">
        <v>221</v>
      </c>
      <c r="D31" s="115" t="s">
        <v>64</v>
      </c>
      <c r="E31" s="115" t="s">
        <v>65</v>
      </c>
      <c r="F31" s="116" t="s">
        <v>72</v>
      </c>
      <c r="G31" s="117">
        <v>0</v>
      </c>
      <c r="H31" s="117">
        <v>0</v>
      </c>
      <c r="I31" s="118">
        <v>111.39628548152</v>
      </c>
      <c r="J31" s="119">
        <v>2.3199741230188e-06</v>
      </c>
      <c r="K31" s="115"/>
    </row>
    <row r="32" spans="1:256">
      <c r="A32" s="121"/>
      <c r="B32" s="96" t="s">
        <v>68</v>
      </c>
      <c r="C32" s="115">
        <v>261</v>
      </c>
      <c r="D32" s="115" t="s">
        <v>60</v>
      </c>
      <c r="E32" s="115" t="s">
        <v>61</v>
      </c>
      <c r="F32" s="116" t="s">
        <v>72</v>
      </c>
      <c r="G32" s="117">
        <v>0</v>
      </c>
      <c r="H32" s="117">
        <v>0</v>
      </c>
      <c r="I32" s="118">
        <v>19560.9866214552</v>
      </c>
      <c r="J32" s="119">
        <v>0.000407383267640657</v>
      </c>
      <c r="K32" s="115"/>
    </row>
    <row r="33" spans="1:256">
      <c r="A33" s="121"/>
      <c r="B33" s="96" t="s">
        <v>69</v>
      </c>
      <c r="C33" s="115">
        <v>311</v>
      </c>
      <c r="D33" s="115" t="s">
        <v>70</v>
      </c>
      <c r="E33" s="115" t="s">
        <v>57</v>
      </c>
      <c r="F33" s="116" t="s">
        <v>72</v>
      </c>
      <c r="G33" s="117">
        <v>0</v>
      </c>
      <c r="H33" s="117">
        <v>0</v>
      </c>
      <c r="I33" s="118">
        <v>17.91286089502</v>
      </c>
      <c r="J33" s="119">
        <v>3.73058882224362e-07</v>
      </c>
      <c r="K33" s="115"/>
    </row>
    <row r="34" spans="1:256">
      <c r="A34" s="121"/>
      <c r="B34" s="96" t="s">
        <v>66</v>
      </c>
      <c r="C34" s="115">
        <v>111</v>
      </c>
      <c r="D34" s="115" t="s">
        <v>67</v>
      </c>
      <c r="E34" s="115" t="s">
        <v>57</v>
      </c>
      <c r="F34" s="116" t="s">
        <v>72</v>
      </c>
      <c r="G34" s="117">
        <v>0</v>
      </c>
      <c r="H34" s="117">
        <v>0</v>
      </c>
      <c r="I34" s="118">
        <v>9.3802690254</v>
      </c>
      <c r="J34" s="119">
        <v>1.95356436813084e-07</v>
      </c>
      <c r="K34" s="115"/>
    </row>
    <row r="35" spans="1:256">
      <c r="A35" s="121"/>
      <c r="B35" s="96" t="s">
        <v>55</v>
      </c>
      <c r="C35" s="115">
        <v>101</v>
      </c>
      <c r="D35" s="115" t="s">
        <v>56</v>
      </c>
      <c r="E35" s="115" t="s">
        <v>57</v>
      </c>
      <c r="F35" s="116" t="s">
        <v>73</v>
      </c>
      <c r="G35" s="117">
        <v>0</v>
      </c>
      <c r="H35" s="117">
        <v>0</v>
      </c>
      <c r="I35" s="118">
        <v>393.05012744179</v>
      </c>
      <c r="J35" s="119">
        <v>8.1857857357862e-06</v>
      </c>
      <c r="K35" s="115"/>
    </row>
    <row r="36" spans="1:256">
      <c r="A36" s="121"/>
      <c r="B36" s="96" t="s">
        <v>58</v>
      </c>
      <c r="C36" s="115">
        <v>121</v>
      </c>
      <c r="D36" s="115" t="s">
        <v>56</v>
      </c>
      <c r="E36" s="115" t="s">
        <v>57</v>
      </c>
      <c r="F36" s="116" t="s">
        <v>73</v>
      </c>
      <c r="G36" s="117">
        <v>0</v>
      </c>
      <c r="H36" s="117">
        <v>0</v>
      </c>
      <c r="I36" s="118">
        <v>2820.55343639719</v>
      </c>
      <c r="J36" s="119">
        <v>5.87417341318691e-05</v>
      </c>
      <c r="K36" s="115"/>
    </row>
    <row r="37" spans="1:256">
      <c r="A37" s="121"/>
      <c r="B37" s="96" t="s">
        <v>59</v>
      </c>
      <c r="C37" s="115">
        <v>131</v>
      </c>
      <c r="D37" s="115" t="s">
        <v>60</v>
      </c>
      <c r="E37" s="115" t="s">
        <v>61</v>
      </c>
      <c r="F37" s="116" t="s">
        <v>73</v>
      </c>
      <c r="G37" s="117">
        <v>0</v>
      </c>
      <c r="H37" s="117">
        <v>0</v>
      </c>
      <c r="I37" s="118">
        <v>8.07594935368</v>
      </c>
      <c r="J37" s="119">
        <v>1.68192264565735e-07</v>
      </c>
      <c r="K37" s="115"/>
    </row>
    <row r="38" spans="1:256">
      <c r="A38" s="121"/>
      <c r="B38" s="96" t="s">
        <v>62</v>
      </c>
      <c r="C38" s="115">
        <v>201</v>
      </c>
      <c r="D38" s="115" t="s">
        <v>56</v>
      </c>
      <c r="E38" s="115" t="s">
        <v>57</v>
      </c>
      <c r="F38" s="116" t="s">
        <v>73</v>
      </c>
      <c r="G38" s="117">
        <v>0</v>
      </c>
      <c r="H38" s="117">
        <v>0</v>
      </c>
      <c r="I38" s="118">
        <v>133.28245878857</v>
      </c>
      <c r="J38" s="119">
        <v>2.77578246083527e-06</v>
      </c>
      <c r="K38" s="115"/>
    </row>
    <row r="39" spans="1:256">
      <c r="A39" s="121"/>
      <c r="B39" s="96" t="s">
        <v>63</v>
      </c>
      <c r="C39" s="115">
        <v>221</v>
      </c>
      <c r="D39" s="115" t="s">
        <v>64</v>
      </c>
      <c r="E39" s="115" t="s">
        <v>65</v>
      </c>
      <c r="F39" s="116" t="s">
        <v>73</v>
      </c>
      <c r="G39" s="117">
        <v>0</v>
      </c>
      <c r="H39" s="117">
        <v>0</v>
      </c>
      <c r="I39" s="118">
        <v>15.27738373837</v>
      </c>
      <c r="J39" s="119">
        <v>3.18171604979831e-07</v>
      </c>
      <c r="K39" s="115"/>
    </row>
    <row r="40" spans="1:256">
      <c r="A40" s="121"/>
      <c r="B40" s="96" t="s">
        <v>68</v>
      </c>
      <c r="C40" s="115">
        <v>261</v>
      </c>
      <c r="D40" s="115" t="s">
        <v>60</v>
      </c>
      <c r="E40" s="115" t="s">
        <v>61</v>
      </c>
      <c r="F40" s="116" t="s">
        <v>73</v>
      </c>
      <c r="G40" s="117">
        <v>0</v>
      </c>
      <c r="H40" s="117">
        <v>0</v>
      </c>
      <c r="I40" s="118">
        <v>12097.9899051179</v>
      </c>
      <c r="J40" s="119">
        <v>0.000251956547734909</v>
      </c>
      <c r="K40" s="115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  <c r="DQ40" s="87"/>
      <c r="DR40" s="87"/>
      <c r="DS40" s="87"/>
      <c r="DT40" s="87"/>
      <c r="DU40" s="87"/>
      <c r="DV40" s="87"/>
      <c r="DW40" s="87"/>
      <c r="DX40" s="87"/>
      <c r="DY40" s="87"/>
      <c r="DZ40" s="87"/>
      <c r="EA40" s="87"/>
      <c r="EB40" s="87"/>
      <c r="EC40" s="87"/>
      <c r="ED40" s="87"/>
      <c r="EE40" s="87"/>
      <c r="EF40" s="87"/>
      <c r="EG40" s="87"/>
      <c r="EH40" s="87"/>
      <c r="EI40" s="87"/>
      <c r="EJ40" s="87"/>
      <c r="EK40" s="87"/>
      <c r="EL40" s="87"/>
      <c r="EM40" s="87"/>
      <c r="EN40" s="87"/>
      <c r="EO40" s="87"/>
      <c r="EP40" s="87"/>
      <c r="EQ40" s="87"/>
      <c r="ER40" s="87"/>
      <c r="ES40" s="87"/>
      <c r="ET40" s="87"/>
      <c r="EU40" s="87"/>
      <c r="EV40" s="87"/>
      <c r="EW40" s="87"/>
      <c r="EX40" s="87"/>
      <c r="EY40" s="87"/>
      <c r="EZ40" s="87"/>
      <c r="FA40" s="87"/>
      <c r="FB40" s="87"/>
      <c r="FC40" s="87"/>
      <c r="FD40" s="87"/>
      <c r="FE40" s="87"/>
      <c r="FF40" s="87"/>
      <c r="FG40" s="87"/>
      <c r="FH40" s="87"/>
      <c r="FI40" s="87"/>
      <c r="FJ40" s="87"/>
      <c r="FK40" s="87"/>
      <c r="FL40" s="87"/>
      <c r="FM40" s="87"/>
      <c r="FN40" s="87"/>
      <c r="FO40" s="87"/>
      <c r="FP40" s="87"/>
      <c r="FQ40" s="87"/>
      <c r="FR40" s="87"/>
      <c r="FS40" s="87"/>
      <c r="FT40" s="87"/>
      <c r="FU40" s="87"/>
      <c r="FV40" s="87"/>
      <c r="FW40" s="87"/>
      <c r="FX40" s="87"/>
      <c r="FY40" s="87"/>
      <c r="FZ40" s="87"/>
      <c r="GA40" s="87"/>
      <c r="GB40" s="87"/>
      <c r="GC40" s="87"/>
      <c r="GD40" s="87"/>
      <c r="GE40" s="87"/>
      <c r="GF40" s="87"/>
      <c r="GG40" s="87"/>
      <c r="GH40" s="87"/>
      <c r="GI40" s="87"/>
      <c r="GJ40" s="87"/>
      <c r="GK40" s="87"/>
      <c r="GL40" s="87"/>
      <c r="GM40" s="87"/>
      <c r="GN40" s="87"/>
      <c r="GO40" s="87"/>
      <c r="GP40" s="87"/>
      <c r="GQ40" s="87"/>
      <c r="GR40" s="87"/>
      <c r="GS40" s="87"/>
      <c r="GT40" s="87"/>
      <c r="GU40" s="87"/>
      <c r="GV40" s="87"/>
      <c r="GW40" s="87"/>
      <c r="GX40" s="87"/>
      <c r="GY40" s="87"/>
      <c r="GZ40" s="87"/>
      <c r="HA40" s="87"/>
      <c r="HB40" s="87"/>
      <c r="HC40" s="87"/>
      <c r="HD40" s="87"/>
      <c r="HE40" s="87"/>
      <c r="HF40" s="87"/>
      <c r="HG40" s="87"/>
      <c r="HH40" s="87"/>
      <c r="HI40" s="87"/>
      <c r="HJ40" s="87"/>
      <c r="HK40" s="87"/>
      <c r="HL40" s="87"/>
      <c r="HM40" s="87"/>
      <c r="HN40" s="87"/>
      <c r="HO40" s="87"/>
      <c r="HP40" s="87"/>
      <c r="HQ40" s="87"/>
      <c r="HR40" s="87"/>
      <c r="HS40" s="87"/>
      <c r="HT40" s="87"/>
      <c r="HU40" s="87"/>
      <c r="HV40" s="87"/>
      <c r="HW40" s="87"/>
      <c r="HX40" s="87"/>
      <c r="HY40" s="87"/>
      <c r="HZ40" s="87"/>
      <c r="IA40" s="87"/>
      <c r="IB40" s="87"/>
      <c r="IC40" s="87"/>
      <c r="ID40" s="87"/>
      <c r="IE40" s="87"/>
      <c r="IF40" s="87"/>
      <c r="IG40" s="87"/>
      <c r="IH40" s="87"/>
      <c r="II40" s="87"/>
      <c r="IJ40" s="87"/>
      <c r="IK40" s="87"/>
      <c r="IL40" s="87"/>
      <c r="IM40" s="87"/>
      <c r="IN40" s="87"/>
      <c r="IO40" s="87"/>
      <c r="IP40" s="87"/>
      <c r="IQ40" s="87"/>
      <c r="IR40" s="87"/>
      <c r="IS40" s="87"/>
      <c r="IT40" s="87"/>
      <c r="IU40" s="87"/>
      <c r="IV40" s="87"/>
    </row>
    <row r="41" spans="1:256">
      <c r="A41" s="121"/>
      <c r="B41" s="96" t="s">
        <v>55</v>
      </c>
      <c r="C41" s="115">
        <v>101</v>
      </c>
      <c r="D41" s="115" t="s">
        <v>56</v>
      </c>
      <c r="E41" s="115" t="s">
        <v>57</v>
      </c>
      <c r="F41" s="116" t="s">
        <v>74</v>
      </c>
      <c r="G41" s="117">
        <v>0.22313</v>
      </c>
      <c r="H41" s="117">
        <v>0.22313</v>
      </c>
      <c r="I41" s="118">
        <v>268.1634685886</v>
      </c>
      <c r="J41" s="119">
        <v>5.5848568484604e-06</v>
      </c>
      <c r="K41" s="115"/>
    </row>
    <row r="42" spans="1:256">
      <c r="A42" s="121"/>
      <c r="B42" s="96" t="s">
        <v>58</v>
      </c>
      <c r="C42" s="115">
        <v>121</v>
      </c>
      <c r="D42" s="115" t="s">
        <v>56</v>
      </c>
      <c r="E42" s="115" t="s">
        <v>57</v>
      </c>
      <c r="F42" s="116" t="s">
        <v>74</v>
      </c>
      <c r="G42" s="117">
        <v>0.22313</v>
      </c>
      <c r="H42" s="117">
        <v>0.22313</v>
      </c>
      <c r="I42" s="118">
        <v>47.47793404822</v>
      </c>
      <c r="J42" s="119">
        <v>9.88790406521557e-07</v>
      </c>
      <c r="K42" s="115"/>
    </row>
    <row r="43" spans="1:256">
      <c r="A43" s="121"/>
      <c r="B43" s="96" t="s">
        <v>63</v>
      </c>
      <c r="C43" s="115">
        <v>221</v>
      </c>
      <c r="D43" s="115" t="s">
        <v>64</v>
      </c>
      <c r="E43" s="115" t="s">
        <v>65</v>
      </c>
      <c r="F43" s="116" t="s">
        <v>74</v>
      </c>
      <c r="G43" s="117">
        <v>0.22313</v>
      </c>
      <c r="H43" s="117">
        <v>0.22313</v>
      </c>
      <c r="I43" s="118">
        <v>2.84362862329</v>
      </c>
      <c r="J43" s="119">
        <v>5.92223052410738e-08</v>
      </c>
      <c r="K43" s="115"/>
    </row>
    <row r="44" spans="1:256">
      <c r="A44" s="121"/>
      <c r="B44" s="96" t="s">
        <v>68</v>
      </c>
      <c r="C44" s="115">
        <v>261</v>
      </c>
      <c r="D44" s="115" t="s">
        <v>60</v>
      </c>
      <c r="E44" s="115" t="s">
        <v>61</v>
      </c>
      <c r="F44" s="116" t="s">
        <v>74</v>
      </c>
      <c r="G44" s="117">
        <v>0.22313</v>
      </c>
      <c r="H44" s="117">
        <v>0.22313</v>
      </c>
      <c r="I44" s="118">
        <v>4745.4677859628</v>
      </c>
      <c r="J44" s="119">
        <v>9.88306065813963e-05</v>
      </c>
      <c r="K44" s="115"/>
    </row>
    <row r="45" spans="1:256">
      <c r="A45" s="121"/>
      <c r="B45" s="96" t="s">
        <v>59</v>
      </c>
      <c r="C45" s="115">
        <v>131</v>
      </c>
      <c r="D45" s="115" t="s">
        <v>60</v>
      </c>
      <c r="E45" s="115" t="s">
        <v>61</v>
      </c>
      <c r="F45" s="116" t="s">
        <v>74</v>
      </c>
      <c r="G45" s="117">
        <v>0.22313</v>
      </c>
      <c r="H45" s="117">
        <v>0.22313</v>
      </c>
      <c r="I45" s="118">
        <v>22.2532557104</v>
      </c>
      <c r="J45" s="119">
        <v>4.63453311552412e-07</v>
      </c>
      <c r="K45" s="115"/>
    </row>
    <row r="46" spans="1:256">
      <c r="A46" s="121"/>
      <c r="B46" s="96" t="s">
        <v>58</v>
      </c>
      <c r="C46" s="115">
        <v>121</v>
      </c>
      <c r="D46" s="115" t="s">
        <v>56</v>
      </c>
      <c r="E46" s="115" t="s">
        <v>57</v>
      </c>
      <c r="F46" s="116" t="s">
        <v>75</v>
      </c>
      <c r="G46" s="117">
        <v>0</v>
      </c>
      <c r="H46" s="117">
        <v>0</v>
      </c>
      <c r="I46" s="118">
        <v>20.7199031351</v>
      </c>
      <c r="J46" s="119">
        <v>4.31519227926703e-07</v>
      </c>
      <c r="K46" s="115"/>
    </row>
    <row r="47" spans="1:256">
      <c r="A47" s="121"/>
      <c r="B47" s="96" t="s">
        <v>59</v>
      </c>
      <c r="C47" s="115">
        <v>131</v>
      </c>
      <c r="D47" s="115" t="s">
        <v>60</v>
      </c>
      <c r="E47" s="115" t="s">
        <v>61</v>
      </c>
      <c r="F47" s="116" t="s">
        <v>75</v>
      </c>
      <c r="G47" s="117">
        <v>0</v>
      </c>
      <c r="H47" s="117">
        <v>0</v>
      </c>
      <c r="I47" s="118">
        <v>30.462331536</v>
      </c>
      <c r="J47" s="119">
        <v>6.34418109947334e-07</v>
      </c>
      <c r="K47" s="115"/>
    </row>
    <row r="48" spans="1:256">
      <c r="A48" s="121"/>
      <c r="B48" s="96" t="s">
        <v>68</v>
      </c>
      <c r="C48" s="115">
        <v>261</v>
      </c>
      <c r="D48" s="115" t="s">
        <v>60</v>
      </c>
      <c r="E48" s="115" t="s">
        <v>61</v>
      </c>
      <c r="F48" s="116" t="s">
        <v>75</v>
      </c>
      <c r="G48" s="117">
        <v>0</v>
      </c>
      <c r="H48" s="117">
        <v>0</v>
      </c>
      <c r="I48" s="118">
        <v>30.30929848414</v>
      </c>
      <c r="J48" s="119">
        <v>6.31230995415219e-07</v>
      </c>
      <c r="K48" s="115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87"/>
      <c r="CE48" s="87"/>
      <c r="CF48" s="87"/>
      <c r="CG48" s="87"/>
      <c r="CH48" s="87"/>
      <c r="CI48" s="87"/>
      <c r="CJ48" s="87"/>
      <c r="CK48" s="87"/>
      <c r="CL48" s="87"/>
      <c r="CM48" s="87"/>
      <c r="CN48" s="87"/>
      <c r="CO48" s="87"/>
      <c r="CP48" s="87"/>
      <c r="CQ48" s="87"/>
      <c r="CR48" s="87"/>
      <c r="CS48" s="87"/>
      <c r="CT48" s="87"/>
      <c r="CU48" s="87"/>
      <c r="CV48" s="87"/>
      <c r="CW48" s="87"/>
      <c r="CX48" s="87"/>
      <c r="CY48" s="87"/>
      <c r="CZ48" s="87"/>
      <c r="DA48" s="87"/>
      <c r="DB48" s="87"/>
      <c r="DC48" s="87"/>
      <c r="DD48" s="87"/>
      <c r="DE48" s="87"/>
      <c r="DF48" s="87"/>
      <c r="DG48" s="87"/>
      <c r="DH48" s="87"/>
      <c r="DI48" s="87"/>
      <c r="DJ48" s="87"/>
      <c r="DK48" s="87"/>
      <c r="DL48" s="87"/>
      <c r="DM48" s="87"/>
      <c r="DN48" s="87"/>
      <c r="DO48" s="87"/>
      <c r="DP48" s="87"/>
      <c r="DQ48" s="87"/>
      <c r="DR48" s="87"/>
      <c r="DS48" s="87"/>
      <c r="DT48" s="87"/>
      <c r="DU48" s="87"/>
      <c r="DV48" s="87"/>
      <c r="DW48" s="87"/>
      <c r="DX48" s="87"/>
      <c r="DY48" s="87"/>
      <c r="DZ48" s="87"/>
      <c r="EA48" s="87"/>
      <c r="EB48" s="87"/>
      <c r="EC48" s="87"/>
      <c r="ED48" s="87"/>
      <c r="EE48" s="87"/>
      <c r="EF48" s="87"/>
      <c r="EG48" s="87"/>
      <c r="EH48" s="87"/>
      <c r="EI48" s="87"/>
      <c r="EJ48" s="87"/>
      <c r="EK48" s="87"/>
      <c r="EL48" s="87"/>
      <c r="EM48" s="87"/>
      <c r="EN48" s="87"/>
      <c r="EO48" s="87"/>
      <c r="EP48" s="87"/>
      <c r="EQ48" s="87"/>
      <c r="ER48" s="87"/>
      <c r="ES48" s="87"/>
      <c r="ET48" s="87"/>
      <c r="EU48" s="87"/>
      <c r="EV48" s="87"/>
      <c r="EW48" s="87"/>
      <c r="EX48" s="87"/>
      <c r="EY48" s="87"/>
      <c r="EZ48" s="87"/>
      <c r="FA48" s="87"/>
      <c r="FB48" s="87"/>
      <c r="FC48" s="87"/>
      <c r="FD48" s="87"/>
      <c r="FE48" s="87"/>
      <c r="FF48" s="87"/>
      <c r="FG48" s="87"/>
      <c r="FH48" s="87"/>
      <c r="FI48" s="87"/>
      <c r="FJ48" s="87"/>
      <c r="FK48" s="87"/>
      <c r="FL48" s="87"/>
      <c r="FM48" s="87"/>
      <c r="FN48" s="87"/>
      <c r="FO48" s="87"/>
      <c r="FP48" s="87"/>
      <c r="FQ48" s="87"/>
      <c r="FR48" s="87"/>
      <c r="FS48" s="87"/>
      <c r="FT48" s="87"/>
      <c r="FU48" s="87"/>
      <c r="FV48" s="87"/>
      <c r="FW48" s="87"/>
      <c r="FX48" s="87"/>
      <c r="FY48" s="87"/>
      <c r="FZ48" s="87"/>
      <c r="GA48" s="87"/>
      <c r="GB48" s="87"/>
      <c r="GC48" s="87"/>
      <c r="GD48" s="87"/>
      <c r="GE48" s="87"/>
      <c r="GF48" s="87"/>
      <c r="GG48" s="87"/>
      <c r="GH48" s="87"/>
      <c r="GI48" s="87"/>
      <c r="GJ48" s="87"/>
      <c r="GK48" s="87"/>
      <c r="GL48" s="87"/>
      <c r="GM48" s="87"/>
      <c r="GN48" s="87"/>
      <c r="GO48" s="87"/>
      <c r="GP48" s="87"/>
      <c r="GQ48" s="87"/>
      <c r="GR48" s="87"/>
      <c r="GS48" s="87"/>
      <c r="GT48" s="87"/>
      <c r="GU48" s="87"/>
      <c r="GV48" s="87"/>
      <c r="GW48" s="87"/>
      <c r="GX48" s="87"/>
      <c r="GY48" s="87"/>
      <c r="GZ48" s="87"/>
      <c r="HA48" s="87"/>
      <c r="HB48" s="87"/>
      <c r="HC48" s="87"/>
      <c r="HD48" s="87"/>
      <c r="HE48" s="87"/>
      <c r="HF48" s="87"/>
      <c r="HG48" s="87"/>
      <c r="HH48" s="87"/>
      <c r="HI48" s="87"/>
      <c r="HJ48" s="87"/>
      <c r="HK48" s="87"/>
      <c r="HL48" s="87"/>
      <c r="HM48" s="87"/>
      <c r="HN48" s="87"/>
      <c r="HO48" s="87"/>
      <c r="HP48" s="87"/>
      <c r="HQ48" s="87"/>
      <c r="HR48" s="87"/>
      <c r="HS48" s="87"/>
      <c r="HT48" s="87"/>
      <c r="HU48" s="87"/>
      <c r="HV48" s="87"/>
      <c r="HW48" s="87"/>
      <c r="HX48" s="87"/>
      <c r="HY48" s="87"/>
      <c r="HZ48" s="87"/>
      <c r="IA48" s="87"/>
      <c r="IB48" s="87"/>
      <c r="IC48" s="87"/>
      <c r="ID48" s="87"/>
      <c r="IE48" s="87"/>
      <c r="IF48" s="87"/>
      <c r="IG48" s="87"/>
      <c r="IH48" s="87"/>
      <c r="II48" s="87"/>
      <c r="IJ48" s="87"/>
      <c r="IK48" s="87"/>
      <c r="IL48" s="87"/>
      <c r="IM48" s="87"/>
      <c r="IN48" s="87"/>
      <c r="IO48" s="87"/>
      <c r="IP48" s="87"/>
      <c r="IQ48" s="87"/>
      <c r="IR48" s="87"/>
      <c r="IS48" s="87"/>
      <c r="IT48" s="87"/>
      <c r="IU48" s="87"/>
      <c r="IV48" s="87"/>
    </row>
    <row r="49" spans="1:256">
      <c r="A49" s="121"/>
      <c r="B49" s="96" t="s">
        <v>55</v>
      </c>
      <c r="C49" s="115">
        <v>101</v>
      </c>
      <c r="D49" s="115" t="s">
        <v>56</v>
      </c>
      <c r="E49" s="115" t="s">
        <v>57</v>
      </c>
      <c r="F49" s="116" t="s">
        <v>76</v>
      </c>
      <c r="G49" s="117">
        <v>0.75</v>
      </c>
      <c r="H49" s="117">
        <v>0.75</v>
      </c>
      <c r="I49" s="118">
        <v>2.80391294911</v>
      </c>
      <c r="J49" s="119">
        <v>5.83951741031048e-08</v>
      </c>
      <c r="K49" s="115"/>
    </row>
    <row r="50" spans="1:256">
      <c r="A50" s="121"/>
      <c r="B50" s="96" t="s">
        <v>68</v>
      </c>
      <c r="C50" s="115">
        <v>261</v>
      </c>
      <c r="D50" s="115" t="s">
        <v>60</v>
      </c>
      <c r="E50" s="115" t="s">
        <v>61</v>
      </c>
      <c r="F50" s="116" t="s">
        <v>76</v>
      </c>
      <c r="G50" s="117">
        <v>0.75</v>
      </c>
      <c r="H50" s="117">
        <v>0.75</v>
      </c>
      <c r="I50" s="118">
        <v>137.9366113294</v>
      </c>
      <c r="J50" s="119">
        <v>2.87271130736399e-06</v>
      </c>
      <c r="K50" s="115"/>
    </row>
    <row r="51" spans="1:256">
      <c r="A51" s="121"/>
      <c r="B51" s="96" t="s">
        <v>68</v>
      </c>
      <c r="C51" s="115">
        <v>261</v>
      </c>
      <c r="D51" s="115" t="s">
        <v>60</v>
      </c>
      <c r="E51" s="115" t="s">
        <v>61</v>
      </c>
      <c r="F51" s="116" t="s">
        <v>77</v>
      </c>
      <c r="G51" s="117">
        <v>0</v>
      </c>
      <c r="H51" s="117">
        <v>0</v>
      </c>
      <c r="I51" s="118">
        <v>236.17</v>
      </c>
      <c r="J51" s="119">
        <v>4.91855079606083e-06</v>
      </c>
      <c r="K51" s="115"/>
    </row>
    <row r="52" spans="1:256">
      <c r="A52" s="121"/>
      <c r="B52" s="105" t="str">
        <v>פח"ק/פר"י</v>
      </c>
      <c r="C52" s="115"/>
      <c r="D52" s="106"/>
      <c r="E52" s="106"/>
      <c r="F52" s="111"/>
      <c r="G52" s="108"/>
      <c r="H52" s="108"/>
      <c r="I52" s="113">
        <v>503470.1</v>
      </c>
      <c r="J52" s="114">
        <v>0.0104854268583979</v>
      </c>
      <c r="K52" s="115"/>
    </row>
    <row r="53" spans="1:256">
      <c r="A53" s="96"/>
      <c r="B53" s="96" t="s">
        <v>58</v>
      </c>
      <c r="C53" s="115">
        <v>121</v>
      </c>
      <c r="D53" s="115" t="s">
        <v>56</v>
      </c>
      <c r="E53" s="115" t="s">
        <v>57</v>
      </c>
      <c r="F53" s="116" t="s">
        <v>54</v>
      </c>
      <c r="G53" s="117">
        <v>0.93</v>
      </c>
      <c r="H53" s="117">
        <v>0.93</v>
      </c>
      <c r="I53" s="118">
        <v>457952.132789687</v>
      </c>
      <c r="J53" s="119">
        <v>0.00953745533848698</v>
      </c>
      <c r="K53" s="115"/>
    </row>
    <row r="54" spans="1:256">
      <c r="A54" s="96"/>
      <c r="B54" s="96" t="s">
        <v>68</v>
      </c>
      <c r="C54" s="115">
        <v>261</v>
      </c>
      <c r="D54" s="115" t="s">
        <v>60</v>
      </c>
      <c r="E54" s="115" t="s">
        <v>61</v>
      </c>
      <c r="F54" s="116" t="s">
        <v>54</v>
      </c>
      <c r="G54" s="117">
        <v>0.436</v>
      </c>
      <c r="H54" s="117">
        <v>0.436</v>
      </c>
      <c r="I54" s="118">
        <v>45517.9634997344</v>
      </c>
      <c r="J54" s="119">
        <v>0.000947971442633217</v>
      </c>
      <c r="K54" s="115"/>
    </row>
    <row r="55" spans="1:256">
      <c r="A55" s="121"/>
      <c r="B55" s="105" t="str">
        <v>פק"מ לתקופה של עד שלושה חודשים</v>
      </c>
      <c r="C55" s="115"/>
      <c r="D55" s="106"/>
      <c r="E55" s="106"/>
      <c r="F55" s="111"/>
      <c r="G55" s="108"/>
      <c r="H55" s="108"/>
      <c r="I55" s="113">
        <v>682395</v>
      </c>
      <c r="J55" s="114">
        <v>0.0142117731738914</v>
      </c>
      <c r="K55" s="115"/>
    </row>
    <row r="56" spans="1:256">
      <c r="A56" s="96"/>
      <c r="B56" s="96" t="str">
        <v>אדנים</v>
      </c>
      <c r="C56" s="115">
        <v>991</v>
      </c>
      <c r="D56" s="115" t="s">
        <v>56</v>
      </c>
      <c r="E56" s="115" t="s">
        <v>57</v>
      </c>
      <c r="F56" s="116" t="s">
        <v>54</v>
      </c>
      <c r="G56" s="117">
        <v>0</v>
      </c>
      <c r="H56" s="117">
        <v>0</v>
      </c>
      <c r="I56" s="122">
        <v>2276.66307118549</v>
      </c>
      <c r="J56" s="119">
        <v>4.7414502100782e-05</v>
      </c>
      <c r="K56" s="115"/>
    </row>
    <row r="57" spans="1:256">
      <c r="A57" s="96"/>
      <c r="B57" s="96" t="s">
        <v>59</v>
      </c>
      <c r="C57" s="115">
        <v>131</v>
      </c>
      <c r="D57" s="115" t="s">
        <v>60</v>
      </c>
      <c r="E57" s="115" t="s">
        <v>61</v>
      </c>
      <c r="F57" s="116" t="s">
        <v>54</v>
      </c>
      <c r="G57" s="117">
        <v>1</v>
      </c>
      <c r="H57" s="117">
        <v>1</v>
      </c>
      <c r="I57" s="122">
        <v>125956.437599737</v>
      </c>
      <c r="J57" s="119">
        <v>0.00262320843640249</v>
      </c>
      <c r="K57" s="115"/>
    </row>
    <row r="58" spans="1:256">
      <c r="A58" s="96"/>
      <c r="B58" s="96" t="s">
        <v>55</v>
      </c>
      <c r="C58" s="115">
        <v>101</v>
      </c>
      <c r="D58" s="115" t="s">
        <v>56</v>
      </c>
      <c r="E58" s="115" t="s">
        <v>57</v>
      </c>
      <c r="F58" s="116" t="s">
        <v>54</v>
      </c>
      <c r="G58" s="117">
        <v>0.96</v>
      </c>
      <c r="H58" s="117">
        <v>0.96</v>
      </c>
      <c r="I58" s="122">
        <v>97488.4298701667</v>
      </c>
      <c r="J58" s="119">
        <v>0.00203032474211216</v>
      </c>
      <c r="K58" s="115"/>
    </row>
    <row r="59" spans="1:256">
      <c r="A59" s="96"/>
      <c r="B59" s="96" t="s">
        <v>58</v>
      </c>
      <c r="C59" s="115">
        <v>121</v>
      </c>
      <c r="D59" s="115" t="s">
        <v>56</v>
      </c>
      <c r="E59" s="115" t="s">
        <v>57</v>
      </c>
      <c r="F59" s="116" t="s">
        <v>54</v>
      </c>
      <c r="G59" s="117">
        <v>1.25</v>
      </c>
      <c r="H59" s="117">
        <v>1.25</v>
      </c>
      <c r="I59" s="122">
        <v>68255.3623259877</v>
      </c>
      <c r="J59" s="119">
        <v>0.00142150767118562</v>
      </c>
      <c r="K59" s="115"/>
    </row>
    <row r="60" spans="1:256">
      <c r="A60" s="96"/>
      <c r="B60" s="96" t="s">
        <v>69</v>
      </c>
      <c r="C60" s="115">
        <v>311</v>
      </c>
      <c r="D60" s="115" t="s">
        <v>70</v>
      </c>
      <c r="E60" s="115" t="s">
        <v>57</v>
      </c>
      <c r="F60" s="116" t="s">
        <v>54</v>
      </c>
      <c r="G60" s="117">
        <v>1.25</v>
      </c>
      <c r="H60" s="117">
        <v>1.25</v>
      </c>
      <c r="I60" s="122">
        <v>198997.708134924</v>
      </c>
      <c r="J60" s="119">
        <v>0.00414438893915956</v>
      </c>
      <c r="K60" s="115"/>
    </row>
    <row r="61" spans="1:256">
      <c r="A61" s="96"/>
      <c r="B61" s="96" t="s">
        <v>62</v>
      </c>
      <c r="C61" s="115">
        <v>201</v>
      </c>
      <c r="D61" s="115" t="s">
        <v>56</v>
      </c>
      <c r="E61" s="115" t="s">
        <v>57</v>
      </c>
      <c r="F61" s="116" t="s">
        <v>54</v>
      </c>
      <c r="G61" s="117">
        <v>0.97</v>
      </c>
      <c r="H61" s="117">
        <v>0.97</v>
      </c>
      <c r="I61" s="122">
        <v>34413.4157441688</v>
      </c>
      <c r="J61" s="119">
        <v>0.000716704633965593</v>
      </c>
      <c r="K61" s="115"/>
    </row>
    <row r="62" spans="1:256">
      <c r="A62" s="96"/>
      <c r="B62" s="96" t="s">
        <v>66</v>
      </c>
      <c r="C62" s="115">
        <v>111</v>
      </c>
      <c r="D62" s="115" t="s">
        <v>67</v>
      </c>
      <c r="E62" s="115" t="s">
        <v>57</v>
      </c>
      <c r="F62" s="116" t="s">
        <v>54</v>
      </c>
      <c r="G62" s="117">
        <v>0.97</v>
      </c>
      <c r="H62" s="117">
        <v>0.97</v>
      </c>
      <c r="I62" s="122">
        <v>155007.406642246</v>
      </c>
      <c r="J62" s="119">
        <v>0.00322823306658569</v>
      </c>
      <c r="K62" s="115"/>
    </row>
    <row r="63" spans="1:256">
      <c r="A63" s="105" t="str">
        <v>   סה"כ בישראל</v>
      </c>
      <c r="B63" s="105"/>
      <c r="C63" s="115"/>
      <c r="D63" s="106"/>
      <c r="E63" s="106"/>
      <c r="F63" s="111"/>
      <c r="G63" s="108"/>
      <c r="H63" s="108"/>
      <c r="I63" s="113">
        <v>1510081.32</v>
      </c>
      <c r="J63" s="114">
        <v>0.0314494291341093</v>
      </c>
      <c r="K63" s="115"/>
    </row>
    <row r="64" spans="1:256">
      <c r="A64" s="105" t="str">
        <v>בחו"ל:</v>
      </c>
      <c r="B64" s="105"/>
      <c r="C64" s="115"/>
      <c r="D64" s="106"/>
      <c r="E64" s="106"/>
      <c r="F64" s="111"/>
      <c r="G64" s="108"/>
      <c r="H64" s="108"/>
      <c r="I64" s="113"/>
      <c r="J64" s="114"/>
      <c r="K64" s="115"/>
    </row>
    <row r="65" spans="1:256">
      <c r="A65" s="105"/>
      <c r="B65" s="105" t="s">
        <v>71</v>
      </c>
      <c r="C65" s="115"/>
      <c r="D65" s="106"/>
      <c r="E65" s="106"/>
      <c r="F65" s="111"/>
      <c r="G65" s="108"/>
      <c r="H65" s="108"/>
      <c r="I65" s="113">
        <v>604030</v>
      </c>
      <c r="J65" s="114">
        <v>0.0125797190047196</v>
      </c>
      <c r="K65" s="115"/>
    </row>
    <row r="66" spans="1:256">
      <c r="A66" s="96"/>
      <c r="B66" s="120" t="s">
        <v>78</v>
      </c>
      <c r="C66" s="115">
        <v>911</v>
      </c>
      <c r="D66" s="115" t="s">
        <v>79</v>
      </c>
      <c r="E66" s="115" t="s">
        <v>65</v>
      </c>
      <c r="F66" s="116" t="s">
        <v>72</v>
      </c>
      <c r="G66" s="117">
        <v>0</v>
      </c>
      <c r="H66" s="117">
        <v>0</v>
      </c>
      <c r="I66" s="122">
        <v>180662.22</v>
      </c>
      <c r="J66" s="119">
        <v>0.00376252828894067</v>
      </c>
      <c r="K66" s="115"/>
    </row>
    <row r="67" spans="1:256">
      <c r="A67" s="96"/>
      <c r="B67" s="120" t="s">
        <v>78</v>
      </c>
      <c r="C67" s="115">
        <v>911</v>
      </c>
      <c r="D67" s="115" t="s">
        <v>79</v>
      </c>
      <c r="E67" s="115" t="s">
        <v>65</v>
      </c>
      <c r="F67" s="116" t="s">
        <v>73</v>
      </c>
      <c r="G67" s="117">
        <v>0</v>
      </c>
      <c r="H67" s="117">
        <v>0</v>
      </c>
      <c r="I67" s="122">
        <v>292762.33</v>
      </c>
      <c r="J67" s="119">
        <v>0.00609716048303393</v>
      </c>
      <c r="K67" s="115"/>
    </row>
    <row r="68" spans="1:256">
      <c r="A68" s="96"/>
      <c r="B68" s="120" t="s">
        <v>78</v>
      </c>
      <c r="C68" s="115">
        <v>911</v>
      </c>
      <c r="D68" s="115" t="s">
        <v>79</v>
      </c>
      <c r="E68" s="115" t="s">
        <v>65</v>
      </c>
      <c r="F68" s="116" t="s">
        <v>74</v>
      </c>
      <c r="G68" s="117">
        <v>0.22313</v>
      </c>
      <c r="H68" s="117">
        <v>0.22313</v>
      </c>
      <c r="I68" s="122">
        <v>21554.36</v>
      </c>
      <c r="J68" s="119">
        <v>0.000448897889387229</v>
      </c>
      <c r="K68" s="115"/>
    </row>
    <row r="69" spans="1:256">
      <c r="A69" s="96"/>
      <c r="B69" s="120" t="s">
        <v>78</v>
      </c>
      <c r="C69" s="115">
        <v>911</v>
      </c>
      <c r="D69" s="115" t="s">
        <v>79</v>
      </c>
      <c r="E69" s="115" t="s">
        <v>65</v>
      </c>
      <c r="F69" s="116" t="s">
        <v>75</v>
      </c>
      <c r="G69" s="117">
        <v>0</v>
      </c>
      <c r="H69" s="117">
        <v>0</v>
      </c>
      <c r="I69" s="122">
        <v>46376.51</v>
      </c>
      <c r="J69" s="119">
        <v>0.000965851802426317</v>
      </c>
      <c r="K69" s="115"/>
    </row>
    <row r="70" spans="1:256">
      <c r="A70" s="96"/>
      <c r="B70" s="120" t="s">
        <v>78</v>
      </c>
      <c r="C70" s="115">
        <v>911</v>
      </c>
      <c r="D70" s="115" t="s">
        <v>79</v>
      </c>
      <c r="E70" s="115" t="s">
        <v>65</v>
      </c>
      <c r="F70" s="116" t="str">
        <v>SEK</v>
      </c>
      <c r="G70" s="117">
        <v>0.799</v>
      </c>
      <c r="H70" s="117">
        <v>0.799</v>
      </c>
      <c r="I70" s="122">
        <v>12.74</v>
      </c>
      <c r="J70" s="119">
        <v>2.65327252156561e-07</v>
      </c>
      <c r="K70" s="115"/>
    </row>
    <row r="71" spans="1:256">
      <c r="A71" s="96"/>
      <c r="B71" s="120" t="s">
        <v>78</v>
      </c>
      <c r="C71" s="115">
        <v>911</v>
      </c>
      <c r="D71" s="115" t="s">
        <v>79</v>
      </c>
      <c r="E71" s="115" t="s">
        <v>65</v>
      </c>
      <c r="F71" s="116" t="s">
        <v>76</v>
      </c>
      <c r="G71" s="117">
        <v>0.75</v>
      </c>
      <c r="H71" s="117">
        <v>0.75</v>
      </c>
      <c r="I71" s="122">
        <v>1515.73</v>
      </c>
      <c r="J71" s="119">
        <v>3.15670703227052e-05</v>
      </c>
      <c r="K71" s="115"/>
    </row>
    <row r="72" spans="1:256">
      <c r="A72" s="96"/>
      <c r="B72" s="120" t="s">
        <v>78</v>
      </c>
      <c r="C72" s="115">
        <v>911</v>
      </c>
      <c r="D72" s="115" t="s">
        <v>79</v>
      </c>
      <c r="E72" s="115" t="s">
        <v>65</v>
      </c>
      <c r="F72" s="116" t="s">
        <v>77</v>
      </c>
      <c r="G72" s="117">
        <v>0</v>
      </c>
      <c r="H72" s="117">
        <v>0</v>
      </c>
      <c r="I72" s="122">
        <v>60995.12</v>
      </c>
      <c r="J72" s="119">
        <v>0.00127030357806591</v>
      </c>
      <c r="K72" s="115"/>
    </row>
    <row r="73" spans="1:256">
      <c r="A73" s="96"/>
      <c r="B73" s="120" t="s">
        <v>78</v>
      </c>
      <c r="C73" s="115">
        <v>911</v>
      </c>
      <c r="D73" s="115" t="s">
        <v>79</v>
      </c>
      <c r="E73" s="115" t="s">
        <v>65</v>
      </c>
      <c r="F73" s="116" t="str">
        <v>NOK</v>
      </c>
      <c r="G73" s="117">
        <v>1.155</v>
      </c>
      <c r="H73" s="117">
        <v>1.155</v>
      </c>
      <c r="I73" s="122">
        <v>47.96</v>
      </c>
      <c r="J73" s="119">
        <v>9.98830063848404e-07</v>
      </c>
      <c r="K73" s="115"/>
    </row>
    <row r="74" spans="1:256">
      <c r="A74" s="96"/>
      <c r="B74" s="120" t="s">
        <v>78</v>
      </c>
      <c r="C74" s="115">
        <v>911</v>
      </c>
      <c r="D74" s="115" t="s">
        <v>79</v>
      </c>
      <c r="E74" s="115" t="s">
        <v>65</v>
      </c>
      <c r="F74" s="116" t="str">
        <v>HKD</v>
      </c>
      <c r="G74" s="117">
        <v>0</v>
      </c>
      <c r="H74" s="117">
        <v>0</v>
      </c>
      <c r="I74" s="122">
        <v>1.82</v>
      </c>
      <c r="J74" s="119">
        <v>3.7903893165223e-08</v>
      </c>
      <c r="K74" s="115"/>
    </row>
    <row r="75" spans="1:256">
      <c r="A75" s="96"/>
      <c r="B75" s="120" t="s">
        <v>78</v>
      </c>
      <c r="C75" s="115">
        <v>911</v>
      </c>
      <c r="D75" s="115" t="s">
        <v>79</v>
      </c>
      <c r="E75" s="115" t="s">
        <v>65</v>
      </c>
      <c r="F75" s="116" t="str">
        <v>SGD</v>
      </c>
      <c r="G75" s="117">
        <v>0</v>
      </c>
      <c r="H75" s="117">
        <v>0</v>
      </c>
      <c r="I75" s="122">
        <v>74.17</v>
      </c>
      <c r="J75" s="119">
        <v>1.54468777805747e-06</v>
      </c>
      <c r="K75" s="115"/>
    </row>
    <row r="76" spans="1:256">
      <c r="A76" s="96"/>
      <c r="B76" s="120" t="s">
        <v>78</v>
      </c>
      <c r="C76" s="115">
        <v>911</v>
      </c>
      <c r="D76" s="115" t="s">
        <v>79</v>
      </c>
      <c r="E76" s="115" t="s">
        <v>65</v>
      </c>
      <c r="F76" s="116" t="str">
        <v>MXN</v>
      </c>
      <c r="G76" s="117">
        <v>3.5</v>
      </c>
      <c r="H76" s="117">
        <v>3.5</v>
      </c>
      <c r="I76" s="122">
        <v>26.33</v>
      </c>
      <c r="J76" s="119">
        <v>5.48356872000177e-07</v>
      </c>
      <c r="K76" s="115"/>
    </row>
    <row r="77" spans="1:256">
      <c r="A77" s="105"/>
      <c r="B77" s="105" t="s">
        <v>80</v>
      </c>
      <c r="C77" s="110"/>
      <c r="D77" s="110"/>
      <c r="E77" s="110"/>
      <c r="F77" s="111"/>
      <c r="G77" s="112"/>
      <c r="H77" s="112"/>
      <c r="I77" s="113">
        <v>604029.75</v>
      </c>
      <c r="J77" s="114">
        <v>0.0125797137981409</v>
      </c>
      <c r="K77" s="115"/>
    </row>
    <row r="78" spans="1:256">
      <c r="A78" s="105" t="str">
        <v>סה"כ מזומנים ושווי מזומנים</v>
      </c>
      <c r="B78" s="105"/>
      <c r="C78" s="110"/>
      <c r="D78" s="110"/>
      <c r="E78" s="110"/>
      <c r="F78" s="111"/>
      <c r="G78" s="112"/>
      <c r="H78" s="112"/>
      <c r="I78" s="123">
        <v>2114111.07</v>
      </c>
      <c r="J78" s="114">
        <v>0.0440291429322502</v>
      </c>
      <c r="K78" s="115"/>
    </row>
    <row r="79" spans="1:256">
      <c r="A79" s="124" t="s">
        <v>81</v>
      </c>
      <c r="B79" s="124"/>
      <c r="C79" s="115"/>
      <c r="D79" s="115"/>
      <c r="E79" s="115"/>
      <c r="F79" s="116"/>
      <c r="G79" s="115"/>
      <c r="H79" s="115"/>
      <c r="I79" s="122"/>
      <c r="J79" s="115"/>
      <c r="K79" s="115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1:J11"/>
  </mergeCells>
  <hyperlinks>
    <hyperlink ref="B4" location="Menu!A1"/>
  </hyperlinks>
  <printOptions/>
  <pageMargins left="0.71" right="0.71" top="0.75" bottom="0.75" header="0.31" footer="0.31"/>
  <pageSetup blackAndWhite="0" cellComments="none" draft="0" errors="displayed" orientation="landscape" pageOrder="downThenOver" paperSize="9" scale="100" useFirstPageNumber="0"/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0"/>
  </sheetPr>
  <dimension ref="B1:K60"/>
  <sheetViews>
    <sheetView topLeftCell="A31" workbookViewId="0" showGridLines="0" rightToLeft="1">
      <selection activeCell="D45" sqref="D45"/>
    </sheetView>
  </sheetViews>
  <sheetFormatPr defaultRowHeight="14.25"/>
  <cols>
    <col min="1" max="1" style="984" width="5.906494" customWidth="1"/>
    <col min="2" max="2" style="984" width="30.8412" customWidth="1"/>
    <col min="3" max="3" style="984" width="17.06512" customWidth="1"/>
    <col min="4" max="4" style="984" width="27.39718" bestFit="1" customWidth="1"/>
    <col min="5" max="256" style="984"/>
  </cols>
  <sheetData>
    <row r="1" spans="2:11">
      <c r="B1" s="985" t="s">
        <v>27</v>
      </c>
      <c r="C1" s="985"/>
      <c r="D1" s="985"/>
      <c r="E1" s="985"/>
      <c r="F1" s="985"/>
      <c r="G1" s="985"/>
      <c r="H1" s="985"/>
      <c r="I1" s="985"/>
      <c r="J1" s="985"/>
      <c r="K1" s="985"/>
    </row>
    <row r="2" spans="2:11">
      <c r="B2" s="986" t="s">
        <v>28</v>
      </c>
      <c r="C2" s="986"/>
      <c r="D2" s="986"/>
      <c r="E2" s="986"/>
      <c r="F2" s="986"/>
      <c r="G2" s="986"/>
      <c r="H2" s="986"/>
      <c r="I2" s="986"/>
      <c r="J2" s="986"/>
      <c r="K2" s="986"/>
    </row>
    <row r="3" spans="2:11">
      <c r="B3" s="987"/>
      <c r="D3" s="988" t="s">
        <v>26</v>
      </c>
      <c r="E3" s="988"/>
      <c r="F3" s="988"/>
    </row>
    <row r="4" spans="2:11">
      <c r="B4" s="987"/>
    </row>
    <row r="5" spans="2:11">
      <c r="B5" s="989" t="s">
        <v>29</v>
      </c>
      <c r="C5" s="990"/>
    </row>
    <row r="6" spans="2:11">
      <c r="C6" s="991"/>
    </row>
    <row r="7" spans="2:11">
      <c r="C7" s="992"/>
    </row>
    <row r="8" spans="2:11">
      <c r="B8" s="993"/>
      <c r="C8" s="994" t="str">
        <v>סכום ההתחייבות</v>
      </c>
      <c r="D8" s="995" t="str">
        <v>תאריך סיום ההתחייבות</v>
      </c>
      <c r="E8" s="996"/>
    </row>
    <row r="9" spans="2:11">
      <c r="B9" s="997"/>
      <c r="C9" s="998" t="str">
        <v>באלפי ₪ </v>
      </c>
      <c r="D9" s="999" t="str">
        <v>(תאריך )</v>
      </c>
      <c r="E9" s="996"/>
    </row>
    <row r="10" spans="2:11">
      <c r="B10" s="1000"/>
      <c r="C10" s="1001"/>
      <c r="D10" s="1002"/>
    </row>
    <row r="11" spans="2:11">
      <c r="B11" s="1003" t="s">
        <v>92</v>
      </c>
      <c r="C11" s="1004"/>
      <c r="D11" s="1005"/>
    </row>
    <row r="12" spans="2:11">
      <c r="B12" s="1006" t="s">
        <v>293</v>
      </c>
      <c r="C12" s="1007">
        <v>1232.83300919349</v>
      </c>
      <c r="D12" s="1008">
        <v>41913</v>
      </c>
    </row>
    <row r="13" spans="2:11">
      <c r="B13" s="1009" t="s">
        <v>294</v>
      </c>
      <c r="C13" s="1010">
        <v>5041.75645319217</v>
      </c>
      <c r="D13" s="1011">
        <v>41609</v>
      </c>
    </row>
    <row r="14" spans="2:11">
      <c r="B14" s="1009" t="s">
        <v>295</v>
      </c>
      <c r="C14" s="1010">
        <v>16267.7008902484</v>
      </c>
      <c r="D14" s="1011">
        <v>41852</v>
      </c>
    </row>
    <row r="15" spans="2:11">
      <c r="B15" s="1009" t="s">
        <v>298</v>
      </c>
      <c r="C15" s="1010">
        <v>3723.08720910984</v>
      </c>
      <c r="D15" s="1011">
        <v>39661</v>
      </c>
    </row>
    <row r="16" spans="2:11">
      <c r="B16" s="1009" t="s">
        <v>299</v>
      </c>
      <c r="C16" s="1010">
        <v>3896.05484264381</v>
      </c>
      <c r="D16" s="1011">
        <v>42278</v>
      </c>
    </row>
    <row r="17" spans="2:11">
      <c r="B17" s="1009" t="str">
        <v>Fortissimo Capital Fund Israel</v>
      </c>
      <c r="C17" s="1010">
        <v>4999.70035305</v>
      </c>
      <c r="D17" s="1011">
        <v>41000</v>
      </c>
    </row>
    <row r="18" spans="2:11">
      <c r="B18" s="1009" t="s">
        <v>300</v>
      </c>
      <c r="C18" s="1010">
        <v>12094.9613198005</v>
      </c>
      <c r="D18" s="1011">
        <v>41609</v>
      </c>
    </row>
    <row r="19" spans="2:11">
      <c r="B19" s="1009" t="s">
        <v>301</v>
      </c>
      <c r="C19" s="1010">
        <v>7740.82144879975</v>
      </c>
      <c r="D19" s="1011">
        <v>42217</v>
      </c>
    </row>
    <row r="20" spans="2:11">
      <c r="B20" s="1009" t="str">
        <v>sky 2</v>
      </c>
      <c r="C20" s="1010">
        <v>41389.29</v>
      </c>
      <c r="D20" s="1011">
        <v>44012</v>
      </c>
    </row>
    <row r="21" spans="2:11">
      <c r="B21" s="1009" t="str">
        <v>אורבימד</v>
      </c>
      <c r="C21" s="1010">
        <v>8908.70745390912</v>
      </c>
      <c r="D21" s="1011">
        <v>44290</v>
      </c>
    </row>
    <row r="22" spans="2:11">
      <c r="B22" s="1009" t="str">
        <v>accel med</v>
      </c>
      <c r="C22" s="1010">
        <v>34623.6972279208</v>
      </c>
      <c r="D22" s="1011">
        <v>43344</v>
      </c>
    </row>
    <row r="23" spans="2:11">
      <c r="B23" s="1009" t="str">
        <v>ANTOMIA</v>
      </c>
      <c r="C23" s="1010">
        <v>7361.757417196</v>
      </c>
      <c r="D23" s="1011">
        <v>43109</v>
      </c>
    </row>
    <row r="24" spans="2:11">
      <c r="B24" s="1009" t="str">
        <v>INIMITI</v>
      </c>
      <c r="C24" s="1010">
        <v>3275.0916450267</v>
      </c>
      <c r="D24" s="1011">
        <v>44008</v>
      </c>
    </row>
    <row r="25" spans="2:11">
      <c r="B25" s="1009" t="str">
        <v>Infinity Israel-China Fund L.P</v>
      </c>
      <c r="C25" s="1010">
        <v>6206.5245762</v>
      </c>
      <c r="D25" s="1011">
        <v>42125</v>
      </c>
    </row>
    <row r="26" spans="2:11">
      <c r="B26" s="1009" t="str">
        <v>26 גורם</v>
      </c>
      <c r="C26" s="1010">
        <v>94346.83</v>
      </c>
      <c r="D26" s="1011">
        <v>42005</v>
      </c>
      <c r="G26" s="1012"/>
    </row>
    <row r="27" spans="2:11">
      <c r="B27" s="1009" t="str">
        <v>27 גורם</v>
      </c>
      <c r="C27" s="1010">
        <v>3629.04</v>
      </c>
      <c r="D27" s="1011">
        <v>41694</v>
      </c>
      <c r="G27" s="1012"/>
    </row>
    <row r="28" spans="2:11">
      <c r="B28" s="1009" t="str">
        <v>31 גורם</v>
      </c>
      <c r="C28" s="1010">
        <v>5605.39</v>
      </c>
      <c r="D28" s="1011">
        <v>41483</v>
      </c>
      <c r="G28" s="1012"/>
    </row>
    <row r="29" spans="2:11">
      <c r="B29" s="1009" t="str">
        <v>13 גורם</v>
      </c>
      <c r="C29" s="1010">
        <v>163767.63</v>
      </c>
      <c r="D29" s="1011">
        <v>42185</v>
      </c>
    </row>
    <row r="30" spans="2:11">
      <c r="B30" s="1009" t="str">
        <v>37 גורם</v>
      </c>
      <c r="C30" s="1010">
        <v>52987.15</v>
      </c>
      <c r="D30" s="1011">
        <v>42583</v>
      </c>
    </row>
    <row r="31" spans="2:11">
      <c r="B31" s="1009" t="str">
        <v>33 גורם</v>
      </c>
      <c r="C31" s="1010">
        <v>76094.49</v>
      </c>
      <c r="D31" s="1011">
        <v>42004</v>
      </c>
    </row>
    <row r="32" spans="2:11">
      <c r="B32" s="1013" t="str">
        <v>35 גורם</v>
      </c>
      <c r="C32" s="1014">
        <v>14521.19</v>
      </c>
      <c r="D32" s="1015">
        <v>41852</v>
      </c>
    </row>
    <row r="33" spans="2:11">
      <c r="B33" s="1016" t="str">
        <v>סה"כ בישראל</v>
      </c>
      <c r="C33" s="1017">
        <v>567713.703846291</v>
      </c>
      <c r="D33" s="1018"/>
    </row>
    <row r="34" spans="2:11">
      <c r="B34" s="1000"/>
      <c r="C34" s="1019"/>
      <c r="D34" s="1020"/>
    </row>
    <row r="35" spans="2:11">
      <c r="B35" s="1000"/>
      <c r="C35" s="1019"/>
      <c r="D35" s="1020"/>
    </row>
    <row r="36" spans="2:11">
      <c r="B36" s="1003" t="s">
        <v>101</v>
      </c>
      <c r="C36" s="1004"/>
      <c r="D36" s="1005"/>
    </row>
    <row r="37" spans="2:11">
      <c r="B37" s="1006" t="s">
        <v>305</v>
      </c>
      <c r="C37" s="1007">
        <v>8376.08832684</v>
      </c>
      <c r="D37" s="1008">
        <v>41760</v>
      </c>
    </row>
    <row r="38" spans="2:11">
      <c r="B38" s="1009" t="s">
        <v>306</v>
      </c>
      <c r="C38" s="1010">
        <v>3732.31769038233</v>
      </c>
      <c r="D38" s="1011">
        <v>41852</v>
      </c>
    </row>
    <row r="39" spans="2:11">
      <c r="B39" s="1009" t="s">
        <v>307</v>
      </c>
      <c r="C39" s="1010">
        <v>1408.45007014628</v>
      </c>
      <c r="D39" s="1011">
        <v>43009</v>
      </c>
    </row>
    <row r="40" spans="2:11">
      <c r="B40" s="1009" t="s">
        <v>308</v>
      </c>
      <c r="C40" s="1010">
        <v>2981.33373838281</v>
      </c>
      <c r="D40" s="1011">
        <v>42856</v>
      </c>
    </row>
    <row r="41" spans="2:11">
      <c r="B41" s="1009" t="str">
        <v>G'avea Investment Fund II</v>
      </c>
      <c r="C41" s="1010">
        <v>641.340872874</v>
      </c>
      <c r="D41" s="1011">
        <v>43282</v>
      </c>
    </row>
    <row r="42" spans="2:11">
      <c r="B42" s="1009" t="str">
        <v>Metalmark Capital Partners,L.P</v>
      </c>
      <c r="C42" s="1010">
        <v>11622.0931084783</v>
      </c>
      <c r="D42" s="1011">
        <v>42217</v>
      </c>
    </row>
    <row r="43" spans="2:11">
      <c r="B43" s="1009" t="s">
        <v>312</v>
      </c>
      <c r="C43" s="1010">
        <v>4425.76825291525</v>
      </c>
      <c r="D43" s="1011">
        <v>41791</v>
      </c>
    </row>
    <row r="44" spans="2:11">
      <c r="B44" s="1009" t="str">
        <v>Lehman Brothers IV L.P</v>
      </c>
      <c r="C44" s="1010">
        <v>6651.38659298999</v>
      </c>
      <c r="D44" s="1011">
        <v>41791</v>
      </c>
    </row>
    <row r="45" spans="2:11">
      <c r="B45" s="1009" t="str">
        <v>סיאייסיסי</v>
      </c>
      <c r="C45" s="1010">
        <v>12125.390634012</v>
      </c>
      <c r="D45" s="1011">
        <v>44196</v>
      </c>
    </row>
    <row r="46" spans="2:11">
      <c r="B46" s="1009" t="str">
        <v>גאביה 4</v>
      </c>
      <c r="C46" s="1010">
        <v>7723.67502816</v>
      </c>
      <c r="D46" s="1011">
        <v>44378</v>
      </c>
    </row>
    <row r="47" spans="2:11">
      <c r="B47" s="1009" t="s">
        <v>313</v>
      </c>
      <c r="C47" s="1010">
        <v>4109.93</v>
      </c>
      <c r="D47" s="1011">
        <v>43076</v>
      </c>
    </row>
    <row r="48" spans="2:11">
      <c r="B48" s="1021" t="s">
        <v>317</v>
      </c>
      <c r="C48" s="1010">
        <v>7816.59</v>
      </c>
      <c r="D48" s="1011">
        <v>42736</v>
      </c>
    </row>
    <row r="49" spans="2:11">
      <c r="B49" s="1009" t="s">
        <v>314</v>
      </c>
      <c r="C49" s="1010">
        <v>13477.9256415216</v>
      </c>
      <c r="D49" s="1011">
        <v>44924</v>
      </c>
    </row>
    <row r="50" spans="2:11">
      <c r="B50" s="1009" t="s">
        <v>303</v>
      </c>
      <c r="C50" s="1010">
        <v>689.688354575606</v>
      </c>
      <c r="D50" s="1011">
        <v>42064</v>
      </c>
    </row>
    <row r="51" spans="2:11">
      <c r="B51" s="1009" t="s">
        <v>311</v>
      </c>
      <c r="C51" s="1010">
        <v>15414.1141172144</v>
      </c>
      <c r="D51" s="1011">
        <v>44992</v>
      </c>
    </row>
    <row r="52" spans="2:11">
      <c r="B52" s="1009" t="s">
        <v>315</v>
      </c>
      <c r="C52" s="1010">
        <v>514.596744889579</v>
      </c>
      <c r="D52" s="1011">
        <v>43282</v>
      </c>
    </row>
    <row r="53" spans="2:11">
      <c r="B53" s="1009" t="str">
        <v>Fortissimo Capital Fund Israel II</v>
      </c>
      <c r="C53" s="1010">
        <v>2081.77301176529</v>
      </c>
      <c r="D53" s="1011">
        <v>42278</v>
      </c>
    </row>
    <row r="54" spans="2:11">
      <c r="B54" s="1009" t="s">
        <v>316</v>
      </c>
      <c r="C54" s="1010">
        <v>962.837581196983</v>
      </c>
      <c r="D54" s="1011">
        <v>41883</v>
      </c>
    </row>
    <row r="55" spans="2:11">
      <c r="B55" s="1009" t="s">
        <v>309</v>
      </c>
      <c r="C55" s="1010">
        <v>31136.06495727</v>
      </c>
      <c r="D55" s="1011">
        <v>44738</v>
      </c>
    </row>
    <row r="56" spans="2:11">
      <c r="B56" s="1009" t="str">
        <v>קלינטק 2</v>
      </c>
      <c r="C56" s="1010">
        <v>6702.18452499375</v>
      </c>
      <c r="D56" s="1011">
        <v>44305</v>
      </c>
    </row>
    <row r="57" spans="2:11">
      <c r="B57" s="1009" t="s">
        <v>310</v>
      </c>
      <c r="C57" s="1010">
        <v>34567.76</v>
      </c>
      <c r="D57" s="1011">
        <v>42401</v>
      </c>
    </row>
    <row r="58" spans="2:11">
      <c r="B58" s="1013" t="s">
        <v>304</v>
      </c>
      <c r="C58" s="1014">
        <v>9175.30675469265</v>
      </c>
      <c r="D58" s="1015">
        <v>41699</v>
      </c>
    </row>
    <row r="59" spans="2:11">
      <c r="B59" s="1016" t="s">
        <v>80</v>
      </c>
      <c r="C59" s="1017">
        <v>186336.616003301</v>
      </c>
      <c r="D59" s="1018"/>
    </row>
    <row r="60" spans="2:11">
      <c r="B60" s="1016" t="str">
        <v>סה"כ יתרות התחייבות להשקעה</v>
      </c>
      <c r="C60" s="1017">
        <v>754050.319849592</v>
      </c>
      <c r="D60" s="1018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7" right="0.7" top="0.75" bottom="0.75" header="0.3" footer="0.3"/>
  <pageSetup blackAndWhite="0" cellComments="none" draft="0" errors="displayed" orientation="landscape" pageOrder="downThenOver" paperSize="9" scale="100" useFirstPageNumber="0"/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2"/>
  <sheetViews>
    <sheetView workbookViewId="0" rightToLeft="1">
      <selection activeCell="G13" sqref="G13"/>
    </sheetView>
  </sheetViews>
  <sheetFormatPr defaultRowHeight="14.25"/>
  <cols>
    <col min="1" max="21" style="1022"/>
    <col min="22" max="256" style="1023" width="9.901558" bestFit="1" customWidth="1"/>
  </cols>
  <sheetData>
    <row r="2" spans="1:256" ht="62.25" customHeight="1">
      <c r="A2" s="1024"/>
      <c r="B2" s="1024"/>
      <c r="C2" s="1024"/>
      <c r="D2" s="1024"/>
      <c r="E2" s="1024"/>
      <c r="F2" s="1024"/>
      <c r="G2" s="1024"/>
      <c r="H2" s="1024"/>
      <c r="I2" s="1024"/>
      <c r="J2" s="1024"/>
      <c r="K2" s="1024"/>
      <c r="L2" s="1024"/>
      <c r="M2" s="1024"/>
      <c r="N2" s="1024"/>
      <c r="O2" s="1024"/>
      <c r="P2" s="1024"/>
      <c r="Q2" s="1024"/>
      <c r="R2" s="1024"/>
      <c r="S2" s="1024"/>
      <c r="T2" s="1024"/>
      <c r="U2" s="1024"/>
      <c r="V2" s="1024"/>
      <c r="W2" s="1024"/>
      <c r="X2" s="1024"/>
      <c r="Y2" s="1024"/>
      <c r="Z2" s="1024"/>
      <c r="AA2" s="1024"/>
      <c r="AB2" s="1024"/>
      <c r="AC2" s="1024"/>
      <c r="AD2" s="1024"/>
      <c r="AE2" s="1024"/>
      <c r="AF2" s="1024"/>
      <c r="AG2" s="1024"/>
      <c r="AH2" s="1024"/>
      <c r="AI2" s="1024"/>
      <c r="AJ2" s="1024"/>
      <c r="AK2" s="1024"/>
      <c r="AL2" s="1024"/>
      <c r="AM2" s="1024"/>
      <c r="AN2" s="1024"/>
      <c r="AO2" s="1024"/>
      <c r="AP2" s="1024"/>
      <c r="AQ2" s="1024"/>
      <c r="AR2" s="1024"/>
      <c r="AS2" s="1024"/>
      <c r="AT2" s="1024"/>
      <c r="AU2" s="1024"/>
      <c r="AV2" s="1024"/>
      <c r="AW2" s="1024"/>
      <c r="AX2" s="1024"/>
      <c r="AY2" s="1024"/>
      <c r="AZ2" s="1024"/>
      <c r="BA2" s="1024"/>
      <c r="BB2" s="1024"/>
      <c r="BC2" s="1024"/>
      <c r="BD2" s="1024"/>
      <c r="BE2" s="1024"/>
      <c r="BF2" s="1024"/>
      <c r="BG2" s="1024"/>
      <c r="BH2" s="1024"/>
      <c r="BI2" s="1024"/>
      <c r="BJ2" s="1024"/>
      <c r="BK2" s="1024"/>
      <c r="BL2" s="1024"/>
      <c r="BM2" s="1024"/>
      <c r="BN2" s="1024"/>
      <c r="BO2" s="1024"/>
      <c r="BP2" s="1024"/>
      <c r="BQ2" s="1024"/>
      <c r="BR2" s="1024"/>
      <c r="BS2" s="1024"/>
      <c r="BT2" s="1024"/>
      <c r="BU2" s="1024"/>
      <c r="BV2" s="1024"/>
      <c r="BW2" s="1024"/>
      <c r="BX2" s="1024"/>
      <c r="BY2" s="1024"/>
      <c r="BZ2" s="1024"/>
      <c r="CA2" s="1024"/>
      <c r="CB2" s="1024"/>
      <c r="CC2" s="1024"/>
      <c r="CD2" s="1024"/>
      <c r="CE2" s="1024"/>
      <c r="CF2" s="1024"/>
      <c r="CG2" s="1024"/>
      <c r="CH2" s="1024"/>
      <c r="CI2" s="1024"/>
      <c r="CJ2" s="1024"/>
      <c r="CK2" s="1024"/>
      <c r="CL2" s="1024"/>
      <c r="CM2" s="1024"/>
      <c r="CN2" s="1024"/>
      <c r="CO2" s="1024"/>
      <c r="CP2" s="1024"/>
      <c r="CQ2" s="1024"/>
      <c r="CR2" s="1024"/>
      <c r="CS2" s="1024"/>
      <c r="CT2" s="1024"/>
      <c r="CU2" s="1024"/>
      <c r="CV2" s="1024"/>
      <c r="CW2" s="1024"/>
      <c r="CX2" s="1024"/>
      <c r="CY2" s="1024"/>
      <c r="CZ2" s="1024"/>
      <c r="DA2" s="1024"/>
      <c r="DB2" s="1024"/>
      <c r="DC2" s="1024"/>
      <c r="DD2" s="1024"/>
      <c r="DE2" s="1024"/>
      <c r="DF2" s="1024"/>
      <c r="DG2" s="1024"/>
      <c r="DH2" s="1024"/>
      <c r="DI2" s="1024"/>
      <c r="DJ2" s="1024"/>
      <c r="DK2" s="1024"/>
      <c r="DL2" s="1024"/>
      <c r="DM2" s="1024"/>
      <c r="DN2" s="1024"/>
      <c r="DO2" s="1024"/>
      <c r="DP2" s="1024"/>
      <c r="DQ2" s="1024"/>
      <c r="DR2" s="1024"/>
      <c r="DS2" s="1024"/>
      <c r="DT2" s="1024"/>
      <c r="DU2" s="1024"/>
      <c r="DV2" s="1024"/>
      <c r="DW2" s="1024"/>
      <c r="DX2" s="1024"/>
      <c r="DY2" s="1024"/>
      <c r="DZ2" s="1024"/>
      <c r="EA2" s="1024"/>
      <c r="EB2" s="1024"/>
      <c r="EC2" s="1024"/>
      <c r="ED2" s="1024"/>
      <c r="EE2" s="1024"/>
      <c r="EF2" s="1024"/>
      <c r="EG2" s="1024"/>
      <c r="EH2" s="1024"/>
      <c r="EI2" s="1024"/>
      <c r="EJ2" s="1024"/>
      <c r="EK2" s="1024"/>
      <c r="EL2" s="1024"/>
      <c r="EM2" s="1024"/>
      <c r="EN2" s="1024"/>
      <c r="EO2" s="1024"/>
      <c r="EP2" s="1024"/>
      <c r="EQ2" s="1024"/>
      <c r="ER2" s="1024"/>
      <c r="ES2" s="1024"/>
      <c r="ET2" s="1024"/>
      <c r="EU2" s="1024"/>
      <c r="EV2" s="1024"/>
      <c r="EW2" s="1024"/>
      <c r="EX2" s="1024"/>
      <c r="EY2" s="1024"/>
      <c r="EZ2" s="1024"/>
      <c r="FA2" s="1024"/>
      <c r="FB2" s="1024"/>
      <c r="FC2" s="1024"/>
      <c r="FD2" s="1024"/>
      <c r="FE2" s="1024"/>
      <c r="FF2" s="1024"/>
      <c r="FG2" s="1024"/>
      <c r="FH2" s="1024"/>
      <c r="FI2" s="1024"/>
      <c r="FJ2" s="1024"/>
      <c r="FK2" s="1024"/>
      <c r="FL2" s="1024"/>
      <c r="FM2" s="1024"/>
      <c r="FN2" s="1024"/>
      <c r="FO2" s="1024"/>
      <c r="FP2" s="1024"/>
      <c r="FQ2" s="1024"/>
      <c r="FR2" s="1024"/>
      <c r="FS2" s="1024"/>
      <c r="FT2" s="1024"/>
      <c r="FU2" s="1024"/>
      <c r="FV2" s="1024"/>
      <c r="FW2" s="1024"/>
      <c r="FX2" s="1024"/>
      <c r="FY2" s="1024"/>
      <c r="FZ2" s="1024"/>
      <c r="GA2" s="1024"/>
      <c r="GB2" s="1024"/>
      <c r="GC2" s="1024"/>
      <c r="GD2" s="1024"/>
      <c r="GE2" s="1024"/>
      <c r="GF2" s="1024"/>
      <c r="GG2" s="1024"/>
      <c r="GH2" s="1024"/>
      <c r="GI2" s="1024"/>
      <c r="GJ2" s="1024"/>
      <c r="GK2" s="1024"/>
      <c r="GL2" s="1024"/>
      <c r="GM2" s="1024"/>
      <c r="GN2" s="1024"/>
      <c r="GO2" s="1024"/>
      <c r="GP2" s="1024"/>
      <c r="GQ2" s="1024"/>
      <c r="GR2" s="1024"/>
      <c r="GS2" s="1024"/>
      <c r="GT2" s="1024"/>
      <c r="GU2" s="1024"/>
      <c r="GV2" s="1024"/>
      <c r="GW2" s="1024"/>
      <c r="GX2" s="1024"/>
      <c r="GY2" s="1024"/>
      <c r="GZ2" s="1024"/>
      <c r="HA2" s="1024"/>
      <c r="HB2" s="1024"/>
      <c r="HC2" s="1024"/>
      <c r="HD2" s="1024"/>
      <c r="HE2" s="1024"/>
      <c r="HF2" s="1024"/>
      <c r="HG2" s="1024"/>
      <c r="HH2" s="1024"/>
      <c r="HI2" s="1024"/>
      <c r="HJ2" s="1024"/>
      <c r="HK2" s="1024"/>
      <c r="HL2" s="1024"/>
      <c r="HM2" s="1024"/>
      <c r="HN2" s="1024"/>
      <c r="HO2" s="1024"/>
      <c r="HP2" s="1024"/>
      <c r="HQ2" s="1024"/>
      <c r="HR2" s="1024"/>
      <c r="HS2" s="1024"/>
      <c r="HT2" s="1024"/>
      <c r="HU2" s="1024"/>
      <c r="HV2" s="1024"/>
      <c r="HW2" s="1024"/>
      <c r="HX2" s="1024"/>
      <c r="HY2" s="1024"/>
      <c r="HZ2" s="1024"/>
      <c r="IA2" s="1024"/>
      <c r="IB2" s="1024"/>
      <c r="IC2" s="1024"/>
      <c r="ID2" s="1024"/>
      <c r="IE2" s="1024"/>
      <c r="IF2" s="1024"/>
      <c r="IG2" s="1024"/>
      <c r="IH2" s="1024"/>
      <c r="II2" s="1024"/>
      <c r="IJ2" s="1024"/>
      <c r="IK2" s="1024"/>
      <c r="IL2" s="1024"/>
      <c r="IM2" s="1024"/>
      <c r="IN2" s="1024"/>
      <c r="IO2" s="1024"/>
      <c r="IP2" s="1024"/>
      <c r="IQ2" s="1024"/>
      <c r="IR2" s="1024"/>
      <c r="IS2" s="1024"/>
      <c r="IT2" s="1024"/>
      <c r="IU2" s="1024"/>
      <c r="IV2" s="1024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none" draft="0" errors="displayed" orientation="landscape" pageOrder="downThenOver" paperSize="9" scale="100" useFirstPageNumber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77"/>
  <sheetViews>
    <sheetView topLeftCell="A57" workbookViewId="0" zoomScale="85" showGridLines="0" rightToLeft="1">
      <selection activeCell="M59" sqref="M59"/>
    </sheetView>
  </sheetViews>
  <sheetFormatPr defaultRowHeight="14.25"/>
  <cols>
    <col min="1" max="1" style="125" width="1.084866" customWidth="1"/>
    <col min="2" max="2" style="125" width="29.05031" customWidth="1"/>
    <col min="3" max="3" style="125" width="17.4784" customWidth="1"/>
    <col min="4" max="4" style="125" width="19.82034" customWidth="1"/>
    <col min="5" max="5" style="125" width="11.00364" customWidth="1"/>
    <col min="6" max="6" style="125" width="11.96797" customWidth="1"/>
    <col min="7" max="8" style="125" width="14.72319" customWidth="1"/>
    <col min="9" max="9" style="125" width="12.24349" customWidth="1"/>
    <col min="10" max="10" style="125" width="9.074993" customWidth="1"/>
    <col min="11" max="11" style="125" width="16.10079" customWidth="1"/>
    <col min="12" max="12" style="125" width="13.89662" customWidth="1"/>
    <col min="13" max="13" style="125" width="16.10079" customWidth="1"/>
    <col min="14" max="14" style="125" width="19.26929" customWidth="1"/>
    <col min="15" max="16" style="125" width="23.67764" customWidth="1"/>
    <col min="17" max="17" style="125" width="15.27423" customWidth="1"/>
    <col min="18" max="256" style="125"/>
  </cols>
  <sheetData>
    <row r="2" spans="1:256">
      <c r="B2" s="126" t="s">
        <v>27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</row>
    <row r="3" spans="1:256">
      <c r="B3" s="127" t="s">
        <v>28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</row>
    <row r="4" spans="1:256">
      <c r="B4" s="127" t="s">
        <v>1</v>
      </c>
      <c r="C4" s="127"/>
      <c r="D4" s="127"/>
      <c r="E4" s="127"/>
      <c r="F4" s="127"/>
      <c r="G4" s="127"/>
      <c r="H4" s="127"/>
      <c r="I4" s="127"/>
      <c r="J4" s="127"/>
      <c r="K4" s="127"/>
      <c r="L4" s="127"/>
    </row>
    <row r="5" spans="1:256">
      <c r="B5" s="128" t="s">
        <v>29</v>
      </c>
    </row>
    <row r="6" spans="1:256">
      <c r="B6" s="129" t="s">
        <v>30</v>
      </c>
      <c r="C6" s="130">
        <v>41547</v>
      </c>
      <c r="E6" s="131" t="s">
        <v>4</v>
      </c>
    </row>
    <row r="7" spans="1:256">
      <c r="B7" s="129" t="s">
        <v>31</v>
      </c>
      <c r="C7" s="132" t="s">
        <v>32</v>
      </c>
      <c r="E7" s="131" t="s">
        <v>5</v>
      </c>
    </row>
    <row r="8" spans="1:256">
      <c r="B8" s="129" t="s">
        <v>33</v>
      </c>
      <c r="C8" s="132" t="s">
        <v>34</v>
      </c>
    </row>
    <row r="9" spans="1:256">
      <c r="B9" s="129" t="s">
        <v>35</v>
      </c>
      <c r="C9" s="132" t="s">
        <v>36</v>
      </c>
    </row>
    <row r="10" spans="1:256">
      <c r="B10" s="129" t="s">
        <v>37</v>
      </c>
      <c r="C10" s="132" t="s">
        <v>38</v>
      </c>
    </row>
    <row r="12" spans="1:256">
      <c r="A12" s="133"/>
      <c r="B12" s="134" t="s">
        <v>2</v>
      </c>
      <c r="C12" s="135" t="s">
        <v>82</v>
      </c>
      <c r="D12" s="135" t="s">
        <v>83</v>
      </c>
      <c r="E12" s="135" t="s">
        <v>84</v>
      </c>
      <c r="F12" s="135" t="s">
        <v>51</v>
      </c>
      <c r="G12" s="135" t="s">
        <v>52</v>
      </c>
      <c r="H12" s="135" t="s">
        <v>85</v>
      </c>
      <c r="I12" s="136" t="s">
        <v>86</v>
      </c>
      <c r="J12" s="137" t="s">
        <v>87</v>
      </c>
      <c r="K12" s="138" t="s">
        <v>88</v>
      </c>
      <c r="L12" s="138" t="s">
        <v>89</v>
      </c>
      <c r="M12" s="138" t="s">
        <v>90</v>
      </c>
      <c r="N12" s="138" t="s">
        <v>91</v>
      </c>
      <c r="O12" s="138" t="s">
        <v>40</v>
      </c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  <c r="CT12" s="133"/>
      <c r="CU12" s="133"/>
      <c r="CV12" s="133"/>
      <c r="CW12" s="133"/>
      <c r="CX12" s="133"/>
      <c r="CY12" s="133"/>
      <c r="CZ12" s="133"/>
      <c r="DA12" s="133"/>
      <c r="DB12" s="133"/>
      <c r="DC12" s="133"/>
      <c r="DD12" s="133"/>
      <c r="DE12" s="133"/>
      <c r="DF12" s="133"/>
      <c r="DG12" s="133"/>
      <c r="DH12" s="133"/>
      <c r="DI12" s="133"/>
      <c r="DJ12" s="133"/>
      <c r="DK12" s="133"/>
      <c r="DL12" s="133"/>
      <c r="DM12" s="133"/>
      <c r="DN12" s="133"/>
      <c r="DO12" s="133"/>
      <c r="DP12" s="133"/>
      <c r="DQ12" s="133"/>
      <c r="DR12" s="133"/>
      <c r="DS12" s="133"/>
      <c r="DT12" s="133"/>
      <c r="DU12" s="133"/>
      <c r="DV12" s="133"/>
      <c r="DW12" s="133"/>
      <c r="DX12" s="133"/>
      <c r="DY12" s="133"/>
      <c r="DZ12" s="133"/>
      <c r="EA12" s="133"/>
      <c r="EB12" s="133"/>
      <c r="EC12" s="133"/>
      <c r="ED12" s="133"/>
      <c r="EE12" s="133"/>
      <c r="EF12" s="133"/>
      <c r="EG12" s="133"/>
      <c r="EH12" s="133"/>
      <c r="EI12" s="133"/>
      <c r="EJ12" s="133"/>
      <c r="EK12" s="133"/>
      <c r="EL12" s="133"/>
      <c r="EM12" s="133"/>
      <c r="EN12" s="133"/>
      <c r="EO12" s="133"/>
      <c r="EP12" s="133"/>
      <c r="EQ12" s="133"/>
      <c r="ER12" s="133"/>
      <c r="ES12" s="133"/>
      <c r="ET12" s="133"/>
      <c r="EU12" s="133"/>
      <c r="EV12" s="133"/>
      <c r="EW12" s="133"/>
      <c r="EX12" s="133"/>
      <c r="EY12" s="133"/>
      <c r="EZ12" s="133"/>
      <c r="FA12" s="133"/>
      <c r="FB12" s="133"/>
      <c r="FC12" s="133"/>
      <c r="FD12" s="133"/>
      <c r="FE12" s="133"/>
      <c r="FF12" s="133"/>
      <c r="FG12" s="133"/>
      <c r="FH12" s="133"/>
      <c r="FI12" s="133"/>
      <c r="FJ12" s="133"/>
      <c r="FK12" s="133"/>
      <c r="FL12" s="133"/>
      <c r="FM12" s="133"/>
      <c r="FN12" s="133"/>
      <c r="FO12" s="133"/>
      <c r="FP12" s="133"/>
      <c r="FQ12" s="133"/>
      <c r="FR12" s="133"/>
      <c r="FS12" s="133"/>
      <c r="FT12" s="133"/>
      <c r="FU12" s="133"/>
      <c r="FV12" s="133"/>
      <c r="FW12" s="133"/>
      <c r="FX12" s="133"/>
      <c r="FY12" s="133"/>
      <c r="FZ12" s="133"/>
      <c r="GA12" s="133"/>
      <c r="GB12" s="133"/>
      <c r="GC12" s="133"/>
      <c r="GD12" s="133"/>
      <c r="GE12" s="133"/>
      <c r="GF12" s="133"/>
      <c r="GG12" s="133"/>
      <c r="GH12" s="133"/>
      <c r="GI12" s="133"/>
      <c r="GJ12" s="133"/>
      <c r="GK12" s="133"/>
      <c r="GL12" s="133"/>
      <c r="GM12" s="133"/>
      <c r="GN12" s="133"/>
      <c r="GO12" s="133"/>
      <c r="GP12" s="133"/>
      <c r="GQ12" s="133"/>
      <c r="GR12" s="133"/>
      <c r="GS12" s="133"/>
      <c r="GT12" s="133"/>
      <c r="GU12" s="133"/>
      <c r="GV12" s="133"/>
      <c r="GW12" s="133"/>
      <c r="GX12" s="133"/>
      <c r="GY12" s="133"/>
      <c r="GZ12" s="133"/>
      <c r="HA12" s="133"/>
      <c r="HB12" s="133"/>
      <c r="HC12" s="133"/>
      <c r="HD12" s="133"/>
      <c r="HE12" s="133"/>
      <c r="HF12" s="133"/>
      <c r="HG12" s="133"/>
      <c r="HH12" s="133"/>
      <c r="HI12" s="133"/>
      <c r="HJ12" s="133"/>
      <c r="HK12" s="133"/>
      <c r="HL12" s="133"/>
      <c r="HM12" s="133"/>
      <c r="HN12" s="133"/>
      <c r="HO12" s="133"/>
      <c r="HP12" s="133"/>
      <c r="HQ12" s="133"/>
      <c r="HR12" s="133"/>
      <c r="HS12" s="133"/>
      <c r="HT12" s="133"/>
      <c r="HU12" s="133"/>
      <c r="HV12" s="133"/>
      <c r="HW12" s="133"/>
      <c r="HX12" s="133"/>
      <c r="HY12" s="133"/>
      <c r="HZ12" s="133"/>
      <c r="IA12" s="133"/>
      <c r="IB12" s="133"/>
      <c r="IC12" s="133"/>
      <c r="ID12" s="133"/>
      <c r="IE12" s="133"/>
      <c r="IF12" s="133"/>
      <c r="IG12" s="133"/>
      <c r="IH12" s="133"/>
      <c r="II12" s="133"/>
      <c r="IJ12" s="133"/>
      <c r="IK12" s="133"/>
      <c r="IL12" s="133"/>
      <c r="IM12" s="133"/>
      <c r="IN12" s="133"/>
      <c r="IO12" s="133"/>
      <c r="IP12" s="133"/>
      <c r="IQ12" s="133"/>
      <c r="IR12" s="133"/>
      <c r="IS12" s="133"/>
      <c r="IT12" s="133"/>
      <c r="IU12" s="133"/>
      <c r="IV12" s="133"/>
    </row>
    <row r="13" spans="1:256">
      <c r="B13" s="139" t="s">
        <v>4</v>
      </c>
      <c r="C13" s="140"/>
      <c r="D13" s="140"/>
      <c r="E13" s="140"/>
      <c r="F13" s="140"/>
      <c r="G13" s="140"/>
      <c r="H13" s="140"/>
      <c r="I13" s="141"/>
      <c r="J13" s="142"/>
      <c r="K13" s="143"/>
      <c r="L13" s="141"/>
      <c r="M13" s="140"/>
      <c r="N13" s="140"/>
      <c r="O13" s="140"/>
    </row>
    <row r="14" spans="1:256">
      <c r="B14" s="144" t="s">
        <v>5</v>
      </c>
      <c r="C14" s="131"/>
      <c r="D14" s="131"/>
      <c r="E14" s="131"/>
      <c r="F14" s="131"/>
      <c r="G14" s="131"/>
      <c r="I14" s="145"/>
      <c r="J14" s="146"/>
      <c r="K14" s="147"/>
      <c r="L14" s="145"/>
      <c r="M14" s="131"/>
      <c r="N14" s="131"/>
      <c r="O14" s="131"/>
    </row>
    <row r="15" spans="1:256">
      <c r="A15" s="131"/>
      <c r="B15" s="148" t="s">
        <v>92</v>
      </c>
      <c r="C15" s="131"/>
      <c r="D15" s="131"/>
      <c r="E15" s="131"/>
      <c r="F15" s="131"/>
      <c r="G15" s="131"/>
      <c r="I15" s="149"/>
      <c r="J15" s="150"/>
      <c r="K15" s="151"/>
      <c r="L15" s="149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131"/>
      <c r="BD15" s="131"/>
      <c r="BE15" s="131"/>
      <c r="BF15" s="131"/>
      <c r="BG15" s="131"/>
      <c r="BH15" s="131"/>
      <c r="BI15" s="131"/>
      <c r="BJ15" s="131"/>
      <c r="BK15" s="131"/>
      <c r="BL15" s="131"/>
      <c r="BM15" s="131"/>
      <c r="BN15" s="131"/>
      <c r="BO15" s="131"/>
      <c r="BP15" s="131"/>
      <c r="BQ15" s="131"/>
      <c r="BR15" s="131"/>
      <c r="BS15" s="131"/>
      <c r="BT15" s="131"/>
      <c r="BU15" s="131"/>
      <c r="BV15" s="131"/>
      <c r="BW15" s="131"/>
      <c r="BX15" s="131"/>
      <c r="BY15" s="131"/>
      <c r="BZ15" s="131"/>
      <c r="CA15" s="131"/>
      <c r="CB15" s="131"/>
      <c r="CC15" s="131"/>
      <c r="CD15" s="131"/>
      <c r="CE15" s="131"/>
      <c r="CF15" s="131"/>
      <c r="CG15" s="131"/>
      <c r="CH15" s="131"/>
      <c r="CI15" s="131"/>
      <c r="CJ15" s="131"/>
      <c r="CK15" s="131"/>
      <c r="CL15" s="131"/>
      <c r="CM15" s="131"/>
      <c r="CN15" s="131"/>
      <c r="CO15" s="131"/>
      <c r="CP15" s="131"/>
      <c r="CQ15" s="131"/>
      <c r="CR15" s="131"/>
      <c r="CS15" s="131"/>
      <c r="CT15" s="131"/>
      <c r="CU15" s="131"/>
      <c r="CV15" s="131"/>
      <c r="CW15" s="131"/>
      <c r="CX15" s="131"/>
      <c r="CY15" s="131"/>
      <c r="CZ15" s="131"/>
      <c r="DA15" s="131"/>
      <c r="DB15" s="131"/>
      <c r="DC15" s="131"/>
      <c r="DD15" s="131"/>
      <c r="DE15" s="131"/>
      <c r="DF15" s="131"/>
      <c r="DG15" s="131"/>
      <c r="DH15" s="131"/>
      <c r="DI15" s="131"/>
      <c r="DJ15" s="131"/>
      <c r="DK15" s="131"/>
      <c r="DL15" s="131"/>
      <c r="DM15" s="131"/>
      <c r="DN15" s="131"/>
      <c r="DO15" s="131"/>
      <c r="DP15" s="131"/>
      <c r="DQ15" s="131"/>
      <c r="DR15" s="131"/>
      <c r="DS15" s="131"/>
      <c r="DT15" s="131"/>
      <c r="DU15" s="131"/>
      <c r="DV15" s="131"/>
      <c r="DW15" s="131"/>
      <c r="DX15" s="131"/>
      <c r="DY15" s="131"/>
      <c r="DZ15" s="131"/>
      <c r="EA15" s="131"/>
      <c r="EB15" s="131"/>
      <c r="EC15" s="131"/>
      <c r="ED15" s="131"/>
      <c r="EE15" s="131"/>
      <c r="EF15" s="131"/>
      <c r="EG15" s="131"/>
      <c r="EH15" s="131"/>
      <c r="EI15" s="131"/>
      <c r="EJ15" s="131"/>
      <c r="EK15" s="131"/>
      <c r="EL15" s="131"/>
      <c r="EM15" s="131"/>
      <c r="EN15" s="131"/>
      <c r="EO15" s="131"/>
      <c r="EP15" s="131"/>
      <c r="EQ15" s="131"/>
      <c r="ER15" s="131"/>
      <c r="ES15" s="131"/>
      <c r="ET15" s="131"/>
      <c r="EU15" s="131"/>
      <c r="EV15" s="131"/>
      <c r="EW15" s="131"/>
      <c r="EX15" s="131"/>
      <c r="EY15" s="131"/>
      <c r="EZ15" s="131"/>
      <c r="FA15" s="131"/>
      <c r="FB15" s="131"/>
      <c r="FC15" s="131"/>
      <c r="FD15" s="131"/>
      <c r="FE15" s="131"/>
      <c r="FF15" s="131"/>
      <c r="FG15" s="131"/>
      <c r="FH15" s="131"/>
      <c r="FI15" s="131"/>
      <c r="FJ15" s="131"/>
      <c r="FK15" s="131"/>
      <c r="FL15" s="131"/>
      <c r="FM15" s="131"/>
      <c r="FN15" s="131"/>
      <c r="FO15" s="131"/>
      <c r="FP15" s="131"/>
      <c r="FQ15" s="131"/>
      <c r="FR15" s="131"/>
      <c r="FS15" s="131"/>
      <c r="FT15" s="131"/>
      <c r="FU15" s="131"/>
      <c r="FV15" s="131"/>
      <c r="FW15" s="131"/>
      <c r="FX15" s="131"/>
      <c r="FY15" s="131"/>
      <c r="FZ15" s="131"/>
      <c r="GA15" s="131"/>
      <c r="GB15" s="131"/>
      <c r="GC15" s="131"/>
      <c r="GD15" s="131"/>
      <c r="GE15" s="131"/>
      <c r="GF15" s="131"/>
      <c r="GG15" s="131"/>
      <c r="GH15" s="131"/>
      <c r="GI15" s="131"/>
      <c r="GJ15" s="131"/>
      <c r="GK15" s="131"/>
      <c r="GL15" s="131"/>
      <c r="GM15" s="131"/>
      <c r="GN15" s="131"/>
      <c r="GO15" s="131"/>
      <c r="GP15" s="131"/>
      <c r="GQ15" s="131"/>
      <c r="GR15" s="131"/>
      <c r="GS15" s="131"/>
      <c r="GT15" s="131"/>
      <c r="GU15" s="131"/>
      <c r="GV15" s="131"/>
      <c r="GW15" s="131"/>
      <c r="GX15" s="131"/>
      <c r="GY15" s="131"/>
      <c r="GZ15" s="131"/>
      <c r="HA15" s="131"/>
      <c r="HB15" s="131"/>
      <c r="HC15" s="131"/>
      <c r="HD15" s="131"/>
      <c r="HE15" s="131"/>
      <c r="HF15" s="131"/>
      <c r="HG15" s="131"/>
      <c r="HH15" s="131"/>
      <c r="HI15" s="131"/>
      <c r="HJ15" s="131"/>
      <c r="HK15" s="131"/>
      <c r="HL15" s="131"/>
      <c r="HM15" s="131"/>
      <c r="HN15" s="131"/>
      <c r="HO15" s="131"/>
      <c r="HP15" s="131"/>
      <c r="HQ15" s="131"/>
      <c r="HR15" s="131"/>
      <c r="HS15" s="131"/>
      <c r="HT15" s="131"/>
      <c r="HU15" s="131"/>
      <c r="HV15" s="131"/>
      <c r="HW15" s="131"/>
      <c r="HX15" s="131"/>
      <c r="HY15" s="131"/>
      <c r="HZ15" s="131"/>
      <c r="IA15" s="131"/>
      <c r="IB15" s="131"/>
      <c r="IC15" s="131"/>
      <c r="ID15" s="131"/>
      <c r="IE15" s="131"/>
      <c r="IF15" s="131"/>
      <c r="IG15" s="131"/>
      <c r="IH15" s="131"/>
      <c r="II15" s="131"/>
      <c r="IJ15" s="131"/>
      <c r="IK15" s="131"/>
      <c r="IL15" s="131"/>
      <c r="IM15" s="131"/>
      <c r="IN15" s="131"/>
      <c r="IO15" s="131"/>
      <c r="IP15" s="131"/>
      <c r="IQ15" s="131"/>
      <c r="IR15" s="131"/>
      <c r="IS15" s="131"/>
      <c r="IT15" s="131"/>
      <c r="IU15" s="131"/>
      <c r="IV15" s="131"/>
    </row>
    <row r="16" spans="1:256">
      <c r="B16" s="152" t="s">
        <v>93</v>
      </c>
      <c r="C16" s="131"/>
      <c r="D16" s="131"/>
      <c r="E16" s="131"/>
      <c r="F16" s="131"/>
      <c r="G16" s="131"/>
      <c r="I16" s="145"/>
      <c r="J16" s="146"/>
      <c r="K16" s="147"/>
      <c r="L16" s="145"/>
      <c r="M16" s="131"/>
      <c r="N16" s="131"/>
      <c r="O16" s="131"/>
    </row>
    <row r="17" spans="1:256">
      <c r="B17" s="153" t="str">
        <v>גליל</v>
      </c>
      <c r="I17" s="149"/>
      <c r="J17" s="150"/>
      <c r="K17" s="151"/>
      <c r="L17" s="149"/>
    </row>
    <row r="18" spans="1:256">
      <c r="B18" s="154" t="str">
        <v>5470 גליל</v>
      </c>
      <c r="C18" s="155">
        <v>9547035</v>
      </c>
      <c r="D18" s="155" t="s">
        <v>94</v>
      </c>
      <c r="E18" s="155" t="s">
        <v>95</v>
      </c>
      <c r="F18" s="155"/>
      <c r="G18" s="155" t="s">
        <v>96</v>
      </c>
      <c r="H18" s="156">
        <v>0.05</v>
      </c>
      <c r="I18" s="149">
        <v>0.08</v>
      </c>
      <c r="J18" s="150">
        <v>-0.0054</v>
      </c>
      <c r="K18" s="151">
        <v>1705987.5</v>
      </c>
      <c r="L18" s="149">
        <v>143.26</v>
      </c>
      <c r="M18" s="151">
        <v>2444</v>
      </c>
      <c r="N18" s="150">
        <v>0.0005</v>
      </c>
      <c r="O18" s="150">
        <v>0.0001</v>
      </c>
    </row>
    <row r="19" spans="1:256">
      <c r="B19" s="154" t="str">
        <v>5472 גליל</v>
      </c>
      <c r="C19" s="155">
        <v>9547233</v>
      </c>
      <c r="D19" s="155" t="s">
        <v>94</v>
      </c>
      <c r="E19" s="155" t="s">
        <v>95</v>
      </c>
      <c r="F19" s="155"/>
      <c r="G19" s="155" t="s">
        <v>96</v>
      </c>
      <c r="H19" s="156">
        <v>0.05</v>
      </c>
      <c r="I19" s="149">
        <v>1.53</v>
      </c>
      <c r="J19" s="150">
        <v>-0.0014</v>
      </c>
      <c r="K19" s="151">
        <v>158336127.45</v>
      </c>
      <c r="L19" s="149">
        <v>147.49</v>
      </c>
      <c r="M19" s="151">
        <v>233529.95</v>
      </c>
      <c r="N19" s="150">
        <v>0.0113</v>
      </c>
      <c r="O19" s="150">
        <v>0.0049</v>
      </c>
    </row>
    <row r="20" spans="1:256">
      <c r="B20" s="154" t="str">
        <v>5903 גליל</v>
      </c>
      <c r="C20" s="155">
        <v>9590332</v>
      </c>
      <c r="D20" s="155" t="s">
        <v>94</v>
      </c>
      <c r="E20" s="155" t="s">
        <v>95</v>
      </c>
      <c r="F20" s="155"/>
      <c r="G20" s="155" t="s">
        <v>96</v>
      </c>
      <c r="H20" s="156">
        <v>0.04</v>
      </c>
      <c r="I20" s="149">
        <v>6.94</v>
      </c>
      <c r="J20" s="150">
        <v>0.0121</v>
      </c>
      <c r="K20" s="151">
        <v>307359033.21</v>
      </c>
      <c r="L20" s="149">
        <v>158.82</v>
      </c>
      <c r="M20" s="151">
        <v>488147.61</v>
      </c>
      <c r="N20" s="150">
        <v>0.0204</v>
      </c>
      <c r="O20" s="150">
        <v>0.0102</v>
      </c>
    </row>
    <row r="21" spans="1:256">
      <c r="B21" s="154" t="str">
        <v>5904 גליל</v>
      </c>
      <c r="C21" s="155">
        <v>9590431</v>
      </c>
      <c r="D21" s="155" t="s">
        <v>94</v>
      </c>
      <c r="E21" s="155" t="s">
        <v>95</v>
      </c>
      <c r="F21" s="155"/>
      <c r="G21" s="155" t="s">
        <v>96</v>
      </c>
      <c r="H21" s="156">
        <v>0.04</v>
      </c>
      <c r="I21" s="149">
        <v>9.16</v>
      </c>
      <c r="J21" s="150">
        <v>0.0174</v>
      </c>
      <c r="K21" s="151">
        <v>250166835.62</v>
      </c>
      <c r="L21" s="149">
        <v>152.04</v>
      </c>
      <c r="M21" s="151">
        <v>380353.65</v>
      </c>
      <c r="N21" s="150">
        <v>0.0241</v>
      </c>
      <c r="O21" s="150">
        <v>0.0079</v>
      </c>
    </row>
    <row r="22" spans="1:256">
      <c r="B22" s="154" t="str">
        <v>גליל 5471א</v>
      </c>
      <c r="C22" s="155">
        <v>9547134</v>
      </c>
      <c r="D22" s="155" t="s">
        <v>94</v>
      </c>
      <c r="E22" s="155" t="s">
        <v>95</v>
      </c>
      <c r="F22" s="155"/>
      <c r="G22" s="155" t="s">
        <v>96</v>
      </c>
      <c r="H22" s="156">
        <v>0.05</v>
      </c>
      <c r="I22" s="149">
        <v>1.04</v>
      </c>
      <c r="J22" s="150">
        <v>-0.0023</v>
      </c>
      <c r="K22" s="151">
        <v>974850</v>
      </c>
      <c r="L22" s="149">
        <v>146.14</v>
      </c>
      <c r="M22" s="151">
        <v>1424.65</v>
      </c>
      <c r="N22" s="150">
        <v>0.001</v>
      </c>
      <c r="O22" s="150">
        <v>0</v>
      </c>
    </row>
    <row r="23" spans="1:256">
      <c r="B23" s="154" t="str">
        <v>ממשל צמוד 0614</v>
      </c>
      <c r="C23" s="155">
        <v>1113646</v>
      </c>
      <c r="D23" s="155" t="s">
        <v>94</v>
      </c>
      <c r="E23" s="155" t="s">
        <v>95</v>
      </c>
      <c r="F23" s="155"/>
      <c r="G23" s="155" t="s">
        <v>96</v>
      </c>
      <c r="H23" s="156">
        <v>0.015</v>
      </c>
      <c r="I23" s="149">
        <v>0.75</v>
      </c>
      <c r="J23" s="150">
        <v>0.0019</v>
      </c>
      <c r="K23" s="151">
        <v>37512535.08</v>
      </c>
      <c r="L23" s="149">
        <v>115.04</v>
      </c>
      <c r="M23" s="151">
        <v>43154.42</v>
      </c>
      <c r="N23" s="150">
        <v>0.0024</v>
      </c>
      <c r="O23" s="150">
        <v>0.0009</v>
      </c>
    </row>
    <row r="24" spans="1:256">
      <c r="B24" s="154" t="str">
        <v>ממשל צמוד 418</v>
      </c>
      <c r="C24" s="155">
        <v>1108927</v>
      </c>
      <c r="D24" s="155" t="s">
        <v>94</v>
      </c>
      <c r="E24" s="155" t="s">
        <v>95</v>
      </c>
      <c r="F24" s="155"/>
      <c r="G24" s="155" t="s">
        <v>96</v>
      </c>
      <c r="H24" s="156">
        <v>0.035</v>
      </c>
      <c r="I24" s="149">
        <v>4.28</v>
      </c>
      <c r="J24" s="150">
        <v>0.0023</v>
      </c>
      <c r="K24" s="151">
        <v>54883794.72</v>
      </c>
      <c r="L24" s="149">
        <v>137.05</v>
      </c>
      <c r="M24" s="151">
        <v>75218.24</v>
      </c>
      <c r="N24" s="150">
        <v>0.0029</v>
      </c>
      <c r="O24" s="150">
        <v>0.0016</v>
      </c>
    </row>
    <row r="25" spans="1:256">
      <c r="B25" s="154" t="str">
        <v>ממשלתי צמוד 0536</v>
      </c>
      <c r="C25" s="155">
        <v>1097708</v>
      </c>
      <c r="D25" s="155" t="s">
        <v>94</v>
      </c>
      <c r="E25" s="155" t="s">
        <v>95</v>
      </c>
      <c r="F25" s="155"/>
      <c r="G25" s="155" t="s">
        <v>96</v>
      </c>
      <c r="H25" s="156">
        <v>0.04</v>
      </c>
      <c r="I25" s="149">
        <v>16.07</v>
      </c>
      <c r="J25" s="150">
        <v>0.0242</v>
      </c>
      <c r="K25" s="151">
        <v>28067881.2</v>
      </c>
      <c r="L25" s="149">
        <v>153.35</v>
      </c>
      <c r="M25" s="151">
        <v>43042.1</v>
      </c>
      <c r="N25" s="150">
        <v>0.0018</v>
      </c>
      <c r="O25" s="150">
        <v>0.0009</v>
      </c>
    </row>
    <row r="26" spans="1:256">
      <c r="B26" s="154" t="str">
        <v>ממשלתי צמוד 0841</v>
      </c>
      <c r="C26" s="155">
        <v>1120583</v>
      </c>
      <c r="D26" s="155" t="s">
        <v>94</v>
      </c>
      <c r="E26" s="155" t="s">
        <v>95</v>
      </c>
      <c r="F26" s="155"/>
      <c r="G26" s="155" t="s">
        <v>96</v>
      </c>
      <c r="H26" s="156">
        <v>0.0275</v>
      </c>
      <c r="I26" s="149">
        <v>19.93</v>
      </c>
      <c r="J26" s="150">
        <v>0.0261</v>
      </c>
      <c r="K26" s="151">
        <v>90488833</v>
      </c>
      <c r="L26" s="149">
        <v>110.58</v>
      </c>
      <c r="M26" s="151">
        <v>100062.55</v>
      </c>
      <c r="N26" s="150">
        <v>0.0077</v>
      </c>
      <c r="O26" s="150">
        <v>0.0021</v>
      </c>
    </row>
    <row r="27" spans="1:256">
      <c r="B27" s="154" t="str">
        <v>ממשלתי צמוד 0923</v>
      </c>
      <c r="C27" s="155">
        <v>1128081</v>
      </c>
      <c r="D27" s="155" t="s">
        <v>94</v>
      </c>
      <c r="E27" s="155" t="s">
        <v>95</v>
      </c>
      <c r="F27" s="155"/>
      <c r="G27" s="155" t="s">
        <v>96</v>
      </c>
      <c r="H27" s="156">
        <v>0.0175</v>
      </c>
      <c r="I27" s="149">
        <v>9.26</v>
      </c>
      <c r="J27" s="150">
        <v>0.017</v>
      </c>
      <c r="K27" s="151">
        <v>69361132.19</v>
      </c>
      <c r="L27" s="149">
        <v>102.45</v>
      </c>
      <c r="M27" s="151">
        <v>71060.48</v>
      </c>
      <c r="N27" s="150">
        <v>0.0156</v>
      </c>
      <c r="O27" s="150">
        <v>0.0015</v>
      </c>
    </row>
    <row r="28" spans="1:256">
      <c r="B28" s="154" t="str">
        <v>ממשלתי צמוד 1019</v>
      </c>
      <c r="C28" s="155">
        <v>1114750</v>
      </c>
      <c r="D28" s="155" t="s">
        <v>94</v>
      </c>
      <c r="E28" s="155" t="s">
        <v>95</v>
      </c>
      <c r="F28" s="155"/>
      <c r="G28" s="155" t="s">
        <v>96</v>
      </c>
      <c r="H28" s="156">
        <v>0.03</v>
      </c>
      <c r="I28" s="149">
        <v>5.55</v>
      </c>
      <c r="J28" s="150">
        <v>0.007</v>
      </c>
      <c r="K28" s="151">
        <v>261624467.99</v>
      </c>
      <c r="L28" s="149">
        <v>128.54</v>
      </c>
      <c r="M28" s="151">
        <v>336292.08</v>
      </c>
      <c r="N28" s="150">
        <v>0.0198</v>
      </c>
      <c r="O28" s="150">
        <v>0.007</v>
      </c>
    </row>
    <row r="29" spans="1:256">
      <c r="B29" s="154" t="str">
        <v>ממשלתי צמוד 922</v>
      </c>
      <c r="C29" s="155">
        <v>1124056</v>
      </c>
      <c r="D29" s="155" t="s">
        <v>94</v>
      </c>
      <c r="E29" s="155" t="s">
        <v>95</v>
      </c>
      <c r="F29" s="155"/>
      <c r="G29" s="155" t="s">
        <v>96</v>
      </c>
      <c r="H29" s="156">
        <v>0.0275</v>
      </c>
      <c r="I29" s="149">
        <v>8.15</v>
      </c>
      <c r="J29" s="150">
        <v>0.0143</v>
      </c>
      <c r="K29" s="151">
        <v>466144030.35</v>
      </c>
      <c r="L29" s="149">
        <v>115.4</v>
      </c>
      <c r="M29" s="151">
        <v>537930.21</v>
      </c>
      <c r="N29" s="150">
        <v>0.029</v>
      </c>
      <c r="O29" s="150">
        <v>0.0112</v>
      </c>
    </row>
    <row r="30" spans="1:256">
      <c r="B30" s="157"/>
      <c r="I30" s="149"/>
      <c r="J30" s="150"/>
      <c r="K30" s="151"/>
      <c r="L30" s="149"/>
    </row>
    <row r="31" spans="1:256">
      <c r="B31" s="152" t="s">
        <v>97</v>
      </c>
      <c r="C31" s="131"/>
      <c r="D31" s="131"/>
      <c r="E31" s="131"/>
      <c r="F31" s="131"/>
      <c r="G31" s="131"/>
      <c r="H31" s="156"/>
      <c r="I31" s="145">
        <v>7.43</v>
      </c>
      <c r="J31" s="146">
        <v>0.0118</v>
      </c>
      <c r="K31" s="147"/>
      <c r="L31" s="145"/>
      <c r="M31" s="147">
        <v>2312659.92</v>
      </c>
      <c r="N31" s="146"/>
      <c r="O31" s="146">
        <v>0.0482</v>
      </c>
    </row>
    <row r="32" spans="1:256">
      <c r="B32" s="158"/>
      <c r="I32" s="149"/>
      <c r="J32" s="150"/>
      <c r="K32" s="151"/>
      <c r="L32" s="149"/>
    </row>
    <row r="33" spans="1:256">
      <c r="B33" s="152" t="s">
        <v>98</v>
      </c>
      <c r="C33" s="131"/>
      <c r="D33" s="131"/>
      <c r="E33" s="131"/>
      <c r="F33" s="131"/>
      <c r="G33" s="131"/>
      <c r="I33" s="145"/>
      <c r="J33" s="146"/>
      <c r="K33" s="147"/>
      <c r="L33" s="145"/>
      <c r="M33" s="131"/>
      <c r="N33" s="131"/>
      <c r="O33" s="131"/>
    </row>
    <row r="34" spans="1:256">
      <c r="B34" s="153" t="str">
        <v>גילון</v>
      </c>
      <c r="I34" s="149"/>
      <c r="J34" s="150"/>
      <c r="K34" s="151"/>
      <c r="L34" s="149"/>
    </row>
    <row r="35" spans="1:256">
      <c r="B35" s="154" t="str">
        <v>ממשל משתנה 0817</v>
      </c>
      <c r="C35" s="155">
        <v>1106970</v>
      </c>
      <c r="D35" s="155" t="s">
        <v>94</v>
      </c>
      <c r="E35" s="155" t="s">
        <v>95</v>
      </c>
      <c r="F35" s="155"/>
      <c r="G35" s="155" t="s">
        <v>96</v>
      </c>
      <c r="H35" s="156">
        <v>0.0125</v>
      </c>
      <c r="I35" s="149">
        <v>3.84</v>
      </c>
      <c r="J35" s="150">
        <v>0.0111</v>
      </c>
      <c r="K35" s="151">
        <v>254499085.59</v>
      </c>
      <c r="L35" s="149">
        <v>99.77</v>
      </c>
      <c r="M35" s="151">
        <v>253913.75</v>
      </c>
      <c r="N35" s="150">
        <v>0.0166</v>
      </c>
      <c r="O35" s="150">
        <v>0.0053</v>
      </c>
    </row>
    <row r="36" spans="1:256">
      <c r="B36" s="154" t="str">
        <v>ממשל משתנה 1121</v>
      </c>
      <c r="C36" s="155">
        <v>1127646</v>
      </c>
      <c r="D36" s="155" t="s">
        <v>94</v>
      </c>
      <c r="E36" s="155" t="s">
        <v>95</v>
      </c>
      <c r="F36" s="155"/>
      <c r="G36" s="155" t="s">
        <v>96</v>
      </c>
      <c r="H36" s="156">
        <v>0.0125</v>
      </c>
      <c r="I36" s="149">
        <v>7.84</v>
      </c>
      <c r="J36" s="150">
        <v>0.0119</v>
      </c>
      <c r="K36" s="151">
        <v>12378011.65</v>
      </c>
      <c r="L36" s="149">
        <v>98.79</v>
      </c>
      <c r="M36" s="151">
        <v>12228.24</v>
      </c>
      <c r="N36" s="150">
        <v>0.0034</v>
      </c>
      <c r="O36" s="150">
        <v>0.0003</v>
      </c>
    </row>
    <row r="37" spans="1:256">
      <c r="B37" s="154" t="str">
        <v>ממשלתי משתנה 0520  גילון</v>
      </c>
      <c r="C37" s="155">
        <v>1116193</v>
      </c>
      <c r="D37" s="155" t="s">
        <v>94</v>
      </c>
      <c r="E37" s="155" t="s">
        <v>95</v>
      </c>
      <c r="F37" s="155"/>
      <c r="G37" s="155" t="s">
        <v>96</v>
      </c>
      <c r="H37" s="156">
        <v>0.0125</v>
      </c>
      <c r="I37" s="149">
        <v>6.45</v>
      </c>
      <c r="J37" s="150">
        <v>0.0116</v>
      </c>
      <c r="K37" s="151">
        <v>129201284.62</v>
      </c>
      <c r="L37" s="149">
        <v>99.21</v>
      </c>
      <c r="M37" s="151">
        <v>128180.6</v>
      </c>
      <c r="N37" s="150">
        <v>0.007</v>
      </c>
      <c r="O37" s="150">
        <v>0.0027</v>
      </c>
    </row>
    <row r="38" spans="1:256">
      <c r="B38" s="153"/>
      <c r="I38" s="149"/>
      <c r="J38" s="150"/>
      <c r="K38" s="151"/>
      <c r="L38" s="149"/>
    </row>
    <row r="39" spans="1:256">
      <c r="B39" s="153" t="str">
        <v>מלווה קצר מועד (מק"מ)</v>
      </c>
      <c r="I39" s="149"/>
      <c r="J39" s="150"/>
      <c r="K39" s="151"/>
      <c r="L39" s="149"/>
    </row>
    <row r="40" spans="1:256">
      <c r="A40" s="131"/>
      <c r="B40" s="154" t="str">
        <v>מקמ 214</v>
      </c>
      <c r="C40" s="155">
        <v>8140212</v>
      </c>
      <c r="D40" s="155" t="s">
        <v>94</v>
      </c>
      <c r="E40" s="155" t="s">
        <v>95</v>
      </c>
      <c r="F40" s="155"/>
      <c r="G40" s="155" t="s">
        <v>96</v>
      </c>
      <c r="H40" s="156"/>
      <c r="I40" s="149">
        <v>0.35</v>
      </c>
      <c r="J40" s="150">
        <v>0.0095</v>
      </c>
      <c r="K40" s="151">
        <v>31372720.19</v>
      </c>
      <c r="L40" s="149">
        <v>99.67</v>
      </c>
      <c r="M40" s="151">
        <v>31269.19</v>
      </c>
      <c r="N40" s="150">
        <v>0.0031</v>
      </c>
      <c r="O40" s="150">
        <v>0.0007</v>
      </c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  <c r="BA40" s="131"/>
      <c r="BB40" s="131"/>
      <c r="BC40" s="131"/>
      <c r="BD40" s="131"/>
      <c r="BE40" s="131"/>
      <c r="BF40" s="131"/>
      <c r="BG40" s="131"/>
      <c r="BH40" s="131"/>
      <c r="BI40" s="131"/>
      <c r="BJ40" s="131"/>
      <c r="BK40" s="131"/>
      <c r="BL40" s="131"/>
      <c r="BM40" s="131"/>
      <c r="BN40" s="131"/>
      <c r="BO40" s="131"/>
      <c r="BP40" s="131"/>
      <c r="BQ40" s="131"/>
      <c r="BR40" s="131"/>
      <c r="BS40" s="131"/>
      <c r="BT40" s="131"/>
      <c r="BU40" s="131"/>
      <c r="BV40" s="131"/>
      <c r="BW40" s="131"/>
      <c r="BX40" s="131"/>
      <c r="BY40" s="131"/>
      <c r="BZ40" s="131"/>
      <c r="CA40" s="131"/>
      <c r="CB40" s="131"/>
      <c r="CC40" s="131"/>
      <c r="CD40" s="131"/>
      <c r="CE40" s="131"/>
      <c r="CF40" s="131"/>
      <c r="CG40" s="131"/>
      <c r="CH40" s="131"/>
      <c r="CI40" s="131"/>
      <c r="CJ40" s="131"/>
      <c r="CK40" s="131"/>
      <c r="CL40" s="131"/>
      <c r="CM40" s="131"/>
      <c r="CN40" s="131"/>
      <c r="CO40" s="131"/>
      <c r="CP40" s="131"/>
      <c r="CQ40" s="131"/>
      <c r="CR40" s="131"/>
      <c r="CS40" s="131"/>
      <c r="CT40" s="131"/>
      <c r="CU40" s="131"/>
      <c r="CV40" s="131"/>
      <c r="CW40" s="131"/>
      <c r="CX40" s="131"/>
      <c r="CY40" s="131"/>
      <c r="CZ40" s="131"/>
      <c r="DA40" s="131"/>
      <c r="DB40" s="131"/>
      <c r="DC40" s="131"/>
      <c r="DD40" s="131"/>
      <c r="DE40" s="131"/>
      <c r="DF40" s="131"/>
      <c r="DG40" s="131"/>
      <c r="DH40" s="131"/>
      <c r="DI40" s="131"/>
      <c r="DJ40" s="131"/>
      <c r="DK40" s="131"/>
      <c r="DL40" s="131"/>
      <c r="DM40" s="131"/>
      <c r="DN40" s="131"/>
      <c r="DO40" s="131"/>
      <c r="DP40" s="131"/>
      <c r="DQ40" s="131"/>
      <c r="DR40" s="131"/>
      <c r="DS40" s="131"/>
      <c r="DT40" s="131"/>
      <c r="DU40" s="131"/>
      <c r="DV40" s="131"/>
      <c r="DW40" s="131"/>
      <c r="DX40" s="131"/>
      <c r="DY40" s="131"/>
      <c r="DZ40" s="131"/>
      <c r="EA40" s="131"/>
      <c r="EB40" s="131"/>
      <c r="EC40" s="131"/>
      <c r="ED40" s="131"/>
      <c r="EE40" s="131"/>
      <c r="EF40" s="131"/>
      <c r="EG40" s="131"/>
      <c r="EH40" s="131"/>
      <c r="EI40" s="131"/>
      <c r="EJ40" s="131"/>
      <c r="EK40" s="131"/>
      <c r="EL40" s="131"/>
      <c r="EM40" s="131"/>
      <c r="EN40" s="131"/>
      <c r="EO40" s="131"/>
      <c r="EP40" s="131"/>
      <c r="EQ40" s="131"/>
      <c r="ER40" s="131"/>
      <c r="ES40" s="131"/>
      <c r="ET40" s="131"/>
      <c r="EU40" s="131"/>
      <c r="EV40" s="131"/>
      <c r="EW40" s="131"/>
      <c r="EX40" s="131"/>
      <c r="EY40" s="131"/>
      <c r="EZ40" s="131"/>
      <c r="FA40" s="131"/>
      <c r="FB40" s="131"/>
      <c r="FC40" s="131"/>
      <c r="FD40" s="131"/>
      <c r="FE40" s="131"/>
      <c r="FF40" s="131"/>
      <c r="FG40" s="131"/>
      <c r="FH40" s="131"/>
      <c r="FI40" s="131"/>
      <c r="FJ40" s="131"/>
      <c r="FK40" s="131"/>
      <c r="FL40" s="131"/>
      <c r="FM40" s="131"/>
      <c r="FN40" s="131"/>
      <c r="FO40" s="131"/>
      <c r="FP40" s="131"/>
      <c r="FQ40" s="131"/>
      <c r="FR40" s="131"/>
      <c r="FS40" s="131"/>
      <c r="FT40" s="131"/>
      <c r="FU40" s="131"/>
      <c r="FV40" s="131"/>
      <c r="FW40" s="131"/>
      <c r="FX40" s="131"/>
      <c r="FY40" s="131"/>
      <c r="FZ40" s="131"/>
      <c r="GA40" s="131"/>
      <c r="GB40" s="131"/>
      <c r="GC40" s="131"/>
      <c r="GD40" s="131"/>
      <c r="GE40" s="131"/>
      <c r="GF40" s="131"/>
      <c r="GG40" s="131"/>
      <c r="GH40" s="131"/>
      <c r="GI40" s="131"/>
      <c r="GJ40" s="131"/>
      <c r="GK40" s="131"/>
      <c r="GL40" s="131"/>
      <c r="GM40" s="131"/>
      <c r="GN40" s="131"/>
      <c r="GO40" s="131"/>
      <c r="GP40" s="131"/>
      <c r="GQ40" s="131"/>
      <c r="GR40" s="131"/>
      <c r="GS40" s="131"/>
      <c r="GT40" s="131"/>
      <c r="GU40" s="131"/>
      <c r="GV40" s="131"/>
      <c r="GW40" s="131"/>
      <c r="GX40" s="131"/>
      <c r="GY40" s="131"/>
      <c r="GZ40" s="131"/>
      <c r="HA40" s="131"/>
      <c r="HB40" s="131"/>
      <c r="HC40" s="131"/>
      <c r="HD40" s="131"/>
      <c r="HE40" s="131"/>
      <c r="HF40" s="131"/>
      <c r="HG40" s="131"/>
      <c r="HH40" s="131"/>
      <c r="HI40" s="131"/>
      <c r="HJ40" s="131"/>
      <c r="HK40" s="131"/>
      <c r="HL40" s="131"/>
      <c r="HM40" s="131"/>
      <c r="HN40" s="131"/>
      <c r="HO40" s="131"/>
      <c r="HP40" s="131"/>
      <c r="HQ40" s="131"/>
      <c r="HR40" s="131"/>
      <c r="HS40" s="131"/>
      <c r="HT40" s="131"/>
      <c r="HU40" s="131"/>
      <c r="HV40" s="131"/>
      <c r="HW40" s="131"/>
      <c r="HX40" s="131"/>
      <c r="HY40" s="131"/>
      <c r="HZ40" s="131"/>
      <c r="IA40" s="131"/>
      <c r="IB40" s="131"/>
      <c r="IC40" s="131"/>
      <c r="ID40" s="131"/>
      <c r="IE40" s="131"/>
      <c r="IF40" s="131"/>
      <c r="IG40" s="131"/>
      <c r="IH40" s="131"/>
      <c r="II40" s="131"/>
      <c r="IJ40" s="131"/>
      <c r="IK40" s="131"/>
      <c r="IL40" s="131"/>
      <c r="IM40" s="131"/>
      <c r="IN40" s="131"/>
      <c r="IO40" s="131"/>
      <c r="IP40" s="131"/>
      <c r="IQ40" s="131"/>
      <c r="IR40" s="131"/>
      <c r="IS40" s="131"/>
      <c r="IT40" s="131"/>
      <c r="IU40" s="131"/>
      <c r="IV40" s="131"/>
    </row>
    <row r="41" spans="1:256">
      <c r="B41" s="154" t="str">
        <v>מקמ 414</v>
      </c>
      <c r="C41" s="155">
        <v>8140410</v>
      </c>
      <c r="D41" s="155" t="s">
        <v>94</v>
      </c>
      <c r="E41" s="155" t="s">
        <v>95</v>
      </c>
      <c r="F41" s="155"/>
      <c r="G41" s="155" t="s">
        <v>96</v>
      </c>
      <c r="H41" s="156"/>
      <c r="I41" s="149">
        <v>0.5</v>
      </c>
      <c r="J41" s="150">
        <v>0.0098</v>
      </c>
      <c r="K41" s="151">
        <v>37660370.11</v>
      </c>
      <c r="L41" s="149">
        <v>99.51</v>
      </c>
      <c r="M41" s="151">
        <v>37475.83</v>
      </c>
      <c r="N41" s="150">
        <v>0.0038</v>
      </c>
      <c r="O41" s="150">
        <v>0.0008</v>
      </c>
    </row>
    <row r="42" spans="1:256">
      <c r="A42" s="131"/>
      <c r="B42" s="154" t="str">
        <v>מקמ 524</v>
      </c>
      <c r="C42" s="155">
        <v>8140527</v>
      </c>
      <c r="D42" s="155" t="s">
        <v>94</v>
      </c>
      <c r="E42" s="155" t="s">
        <v>95</v>
      </c>
      <c r="F42" s="155"/>
      <c r="G42" s="155" t="s">
        <v>96</v>
      </c>
      <c r="H42" s="156"/>
      <c r="I42" s="149">
        <v>0.6</v>
      </c>
      <c r="J42" s="150">
        <v>0.0099</v>
      </c>
      <c r="K42" s="151">
        <v>103658466.71</v>
      </c>
      <c r="L42" s="149">
        <v>99.41</v>
      </c>
      <c r="M42" s="151">
        <v>103046.88</v>
      </c>
      <c r="N42" s="150">
        <v>0.0104</v>
      </c>
      <c r="O42" s="150">
        <v>0.0021</v>
      </c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1"/>
      <c r="BD42" s="131"/>
      <c r="BE42" s="131"/>
      <c r="BF42" s="131"/>
      <c r="BG42" s="131"/>
      <c r="BH42" s="131"/>
      <c r="BI42" s="131"/>
      <c r="BJ42" s="131"/>
      <c r="BK42" s="131"/>
      <c r="BL42" s="131"/>
      <c r="BM42" s="131"/>
      <c r="BN42" s="131"/>
      <c r="BO42" s="131"/>
      <c r="BP42" s="131"/>
      <c r="BQ42" s="131"/>
      <c r="BR42" s="131"/>
      <c r="BS42" s="131"/>
      <c r="BT42" s="131"/>
      <c r="BU42" s="131"/>
      <c r="BV42" s="131"/>
      <c r="BW42" s="131"/>
      <c r="BX42" s="131"/>
      <c r="BY42" s="131"/>
      <c r="BZ42" s="131"/>
      <c r="CA42" s="131"/>
      <c r="CB42" s="131"/>
      <c r="CC42" s="131"/>
      <c r="CD42" s="131"/>
      <c r="CE42" s="131"/>
      <c r="CF42" s="131"/>
      <c r="CG42" s="131"/>
      <c r="CH42" s="131"/>
      <c r="CI42" s="131"/>
      <c r="CJ42" s="131"/>
      <c r="CK42" s="131"/>
      <c r="CL42" s="131"/>
      <c r="CM42" s="131"/>
      <c r="CN42" s="131"/>
      <c r="CO42" s="131"/>
      <c r="CP42" s="131"/>
      <c r="CQ42" s="131"/>
      <c r="CR42" s="131"/>
      <c r="CS42" s="131"/>
      <c r="CT42" s="131"/>
      <c r="CU42" s="131"/>
      <c r="CV42" s="131"/>
      <c r="CW42" s="131"/>
      <c r="CX42" s="131"/>
      <c r="CY42" s="131"/>
      <c r="CZ42" s="131"/>
      <c r="DA42" s="131"/>
      <c r="DB42" s="131"/>
      <c r="DC42" s="131"/>
      <c r="DD42" s="131"/>
      <c r="DE42" s="131"/>
      <c r="DF42" s="131"/>
      <c r="DG42" s="131"/>
      <c r="DH42" s="131"/>
      <c r="DI42" s="131"/>
      <c r="DJ42" s="131"/>
      <c r="DK42" s="131"/>
      <c r="DL42" s="131"/>
      <c r="DM42" s="131"/>
      <c r="DN42" s="131"/>
      <c r="DO42" s="131"/>
      <c r="DP42" s="131"/>
      <c r="DQ42" s="131"/>
      <c r="DR42" s="131"/>
      <c r="DS42" s="131"/>
      <c r="DT42" s="131"/>
      <c r="DU42" s="131"/>
      <c r="DV42" s="131"/>
      <c r="DW42" s="131"/>
      <c r="DX42" s="131"/>
      <c r="DY42" s="131"/>
      <c r="DZ42" s="131"/>
      <c r="EA42" s="131"/>
      <c r="EB42" s="131"/>
      <c r="EC42" s="131"/>
      <c r="ED42" s="131"/>
      <c r="EE42" s="131"/>
      <c r="EF42" s="131"/>
      <c r="EG42" s="131"/>
      <c r="EH42" s="131"/>
      <c r="EI42" s="131"/>
      <c r="EJ42" s="131"/>
      <c r="EK42" s="131"/>
      <c r="EL42" s="131"/>
      <c r="EM42" s="131"/>
      <c r="EN42" s="131"/>
      <c r="EO42" s="131"/>
      <c r="EP42" s="131"/>
      <c r="EQ42" s="131"/>
      <c r="ER42" s="131"/>
      <c r="ES42" s="131"/>
      <c r="ET42" s="131"/>
      <c r="EU42" s="131"/>
      <c r="EV42" s="131"/>
      <c r="EW42" s="131"/>
      <c r="EX42" s="131"/>
      <c r="EY42" s="131"/>
      <c r="EZ42" s="131"/>
      <c r="FA42" s="131"/>
      <c r="FB42" s="131"/>
      <c r="FC42" s="131"/>
      <c r="FD42" s="131"/>
      <c r="FE42" s="131"/>
      <c r="FF42" s="131"/>
      <c r="FG42" s="131"/>
      <c r="FH42" s="131"/>
      <c r="FI42" s="131"/>
      <c r="FJ42" s="131"/>
      <c r="FK42" s="131"/>
      <c r="FL42" s="131"/>
      <c r="FM42" s="131"/>
      <c r="FN42" s="131"/>
      <c r="FO42" s="131"/>
      <c r="FP42" s="131"/>
      <c r="FQ42" s="131"/>
      <c r="FR42" s="131"/>
      <c r="FS42" s="131"/>
      <c r="FT42" s="131"/>
      <c r="FU42" s="131"/>
      <c r="FV42" s="131"/>
      <c r="FW42" s="131"/>
      <c r="FX42" s="131"/>
      <c r="FY42" s="131"/>
      <c r="FZ42" s="131"/>
      <c r="GA42" s="131"/>
      <c r="GB42" s="131"/>
      <c r="GC42" s="131"/>
      <c r="GD42" s="131"/>
      <c r="GE42" s="131"/>
      <c r="GF42" s="131"/>
      <c r="GG42" s="131"/>
      <c r="GH42" s="131"/>
      <c r="GI42" s="131"/>
      <c r="GJ42" s="131"/>
      <c r="GK42" s="131"/>
      <c r="GL42" s="131"/>
      <c r="GM42" s="131"/>
      <c r="GN42" s="131"/>
      <c r="GO42" s="131"/>
      <c r="GP42" s="131"/>
      <c r="GQ42" s="131"/>
      <c r="GR42" s="131"/>
      <c r="GS42" s="131"/>
      <c r="GT42" s="131"/>
      <c r="GU42" s="131"/>
      <c r="GV42" s="131"/>
      <c r="GW42" s="131"/>
      <c r="GX42" s="131"/>
      <c r="GY42" s="131"/>
      <c r="GZ42" s="131"/>
      <c r="HA42" s="131"/>
      <c r="HB42" s="131"/>
      <c r="HC42" s="131"/>
      <c r="HD42" s="131"/>
      <c r="HE42" s="131"/>
      <c r="HF42" s="131"/>
      <c r="HG42" s="131"/>
      <c r="HH42" s="131"/>
      <c r="HI42" s="131"/>
      <c r="HJ42" s="131"/>
      <c r="HK42" s="131"/>
      <c r="HL42" s="131"/>
      <c r="HM42" s="131"/>
      <c r="HN42" s="131"/>
      <c r="HO42" s="131"/>
      <c r="HP42" s="131"/>
      <c r="HQ42" s="131"/>
      <c r="HR42" s="131"/>
      <c r="HS42" s="131"/>
      <c r="HT42" s="131"/>
      <c r="HU42" s="131"/>
      <c r="HV42" s="131"/>
      <c r="HW42" s="131"/>
      <c r="HX42" s="131"/>
      <c r="HY42" s="131"/>
      <c r="HZ42" s="131"/>
      <c r="IA42" s="131"/>
      <c r="IB42" s="131"/>
      <c r="IC42" s="131"/>
      <c r="ID42" s="131"/>
      <c r="IE42" s="131"/>
      <c r="IF42" s="131"/>
      <c r="IG42" s="131"/>
      <c r="IH42" s="131"/>
      <c r="II42" s="131"/>
      <c r="IJ42" s="131"/>
      <c r="IK42" s="131"/>
      <c r="IL42" s="131"/>
      <c r="IM42" s="131"/>
      <c r="IN42" s="131"/>
      <c r="IO42" s="131"/>
      <c r="IP42" s="131"/>
      <c r="IQ42" s="131"/>
      <c r="IR42" s="131"/>
      <c r="IS42" s="131"/>
      <c r="IT42" s="131"/>
      <c r="IU42" s="131"/>
      <c r="IV42" s="131"/>
    </row>
    <row r="43" spans="1:256">
      <c r="B43" s="154" t="str">
        <v>מקמ 614</v>
      </c>
      <c r="C43" s="155">
        <v>8140618</v>
      </c>
      <c r="D43" s="155" t="s">
        <v>94</v>
      </c>
      <c r="E43" s="155" t="s">
        <v>95</v>
      </c>
      <c r="F43" s="155"/>
      <c r="G43" s="155" t="s">
        <v>96</v>
      </c>
      <c r="H43" s="156"/>
      <c r="I43" s="149">
        <v>0.67</v>
      </c>
      <c r="J43" s="150">
        <v>0.0102</v>
      </c>
      <c r="K43" s="151">
        <v>91285503.82</v>
      </c>
      <c r="L43" s="149">
        <v>99.32</v>
      </c>
      <c r="M43" s="151">
        <v>90664.76</v>
      </c>
      <c r="N43" s="150">
        <v>0.0091</v>
      </c>
      <c r="O43" s="150">
        <v>0.0019</v>
      </c>
    </row>
    <row r="44" spans="1:256">
      <c r="B44" s="154" t="str">
        <v>מקמ 714</v>
      </c>
      <c r="C44" s="155">
        <v>8140717</v>
      </c>
      <c r="D44" s="155" t="s">
        <v>94</v>
      </c>
      <c r="E44" s="155" t="s">
        <v>95</v>
      </c>
      <c r="F44" s="155"/>
      <c r="G44" s="155" t="s">
        <v>96</v>
      </c>
      <c r="H44" s="156"/>
      <c r="I44" s="149">
        <v>0.75</v>
      </c>
      <c r="J44" s="150">
        <v>0.0104</v>
      </c>
      <c r="K44" s="151">
        <v>176889876.24</v>
      </c>
      <c r="L44" s="149">
        <v>99.23</v>
      </c>
      <c r="M44" s="151">
        <v>175527.82</v>
      </c>
      <c r="N44" s="150">
        <v>0.0177</v>
      </c>
      <c r="O44" s="150">
        <v>0.0037</v>
      </c>
    </row>
    <row r="45" spans="1:256">
      <c r="B45" s="153"/>
      <c r="I45" s="149"/>
      <c r="J45" s="150"/>
      <c r="K45" s="151"/>
      <c r="L45" s="149"/>
    </row>
    <row r="46" spans="1:256">
      <c r="B46" s="153" t="str">
        <v>שחר</v>
      </c>
      <c r="I46" s="149"/>
      <c r="J46" s="150"/>
      <c r="K46" s="151"/>
      <c r="L46" s="149"/>
    </row>
    <row r="47" spans="1:256">
      <c r="B47" s="154" t="str">
        <v>2682 שחר</v>
      </c>
      <c r="C47" s="155">
        <v>9268236</v>
      </c>
      <c r="D47" s="155" t="s">
        <v>94</v>
      </c>
      <c r="E47" s="155" t="s">
        <v>95</v>
      </c>
      <c r="F47" s="155"/>
      <c r="G47" s="155" t="s">
        <v>96</v>
      </c>
      <c r="H47" s="156">
        <v>0.075</v>
      </c>
      <c r="I47" s="149">
        <v>0.5</v>
      </c>
      <c r="J47" s="150">
        <v>0.0104</v>
      </c>
      <c r="K47" s="151">
        <v>109970497.63</v>
      </c>
      <c r="L47" s="149">
        <v>106.95</v>
      </c>
      <c r="M47" s="151">
        <v>117613.44</v>
      </c>
      <c r="N47" s="150">
        <v>0.0072</v>
      </c>
      <c r="O47" s="150">
        <v>0.0024</v>
      </c>
    </row>
    <row r="48" spans="1:256">
      <c r="B48" s="154" t="str">
        <v>ממשל שקל  0217</v>
      </c>
      <c r="C48" s="155">
        <v>1101575</v>
      </c>
      <c r="D48" s="155" t="s">
        <v>94</v>
      </c>
      <c r="E48" s="155" t="s">
        <v>95</v>
      </c>
      <c r="F48" s="155"/>
      <c r="G48" s="155" t="s">
        <v>96</v>
      </c>
      <c r="H48" s="156">
        <v>0.055</v>
      </c>
      <c r="I48" s="149">
        <v>3.13</v>
      </c>
      <c r="J48" s="150">
        <v>0.019</v>
      </c>
      <c r="K48" s="151">
        <v>62967884.57</v>
      </c>
      <c r="L48" s="149">
        <v>115.01</v>
      </c>
      <c r="M48" s="151">
        <v>72419.36</v>
      </c>
      <c r="N48" s="150">
        <v>0.0035</v>
      </c>
      <c r="O48" s="150">
        <v>0.0015</v>
      </c>
    </row>
    <row r="49" spans="1:256">
      <c r="B49" s="154" t="str">
        <v>ממשלתי  שיקלית 219</v>
      </c>
      <c r="C49" s="155">
        <v>1110907</v>
      </c>
      <c r="D49" s="155" t="s">
        <v>94</v>
      </c>
      <c r="E49" s="155" t="s">
        <v>95</v>
      </c>
      <c r="F49" s="155"/>
      <c r="G49" s="155" t="s">
        <v>96</v>
      </c>
      <c r="H49" s="156">
        <v>0.06</v>
      </c>
      <c r="I49" s="149">
        <v>4.7</v>
      </c>
      <c r="J49" s="150">
        <v>0.0261</v>
      </c>
      <c r="K49" s="151">
        <v>192678299.22</v>
      </c>
      <c r="L49" s="149">
        <v>120.43</v>
      </c>
      <c r="M49" s="151">
        <v>232042.47</v>
      </c>
      <c r="N49" s="150">
        <v>0.0107</v>
      </c>
      <c r="O49" s="150">
        <v>0.0048</v>
      </c>
    </row>
    <row r="50" spans="1:256">
      <c r="B50" s="154" t="str">
        <v>ממשלתי קצר 114</v>
      </c>
      <c r="C50" s="155">
        <v>1128255</v>
      </c>
      <c r="D50" s="155" t="s">
        <v>94</v>
      </c>
      <c r="E50" s="155" t="s">
        <v>95</v>
      </c>
      <c r="F50" s="155"/>
      <c r="G50" s="155" t="s">
        <v>96</v>
      </c>
      <c r="H50" s="156">
        <v>0</v>
      </c>
      <c r="I50" s="149">
        <v>0.33</v>
      </c>
      <c r="J50" s="150">
        <v>0.0108</v>
      </c>
      <c r="K50" s="151">
        <v>112302720</v>
      </c>
      <c r="L50" s="149">
        <v>99.64</v>
      </c>
      <c r="M50" s="151">
        <v>111898.43</v>
      </c>
      <c r="N50" s="150">
        <v>0.0335</v>
      </c>
      <c r="O50" s="150">
        <v>0.0023</v>
      </c>
    </row>
    <row r="51" spans="1:256">
      <c r="B51" s="154" t="str">
        <v>ממשלתי שקלי  1026</v>
      </c>
      <c r="C51" s="155">
        <v>1099456</v>
      </c>
      <c r="D51" s="155" t="s">
        <v>94</v>
      </c>
      <c r="E51" s="155" t="s">
        <v>95</v>
      </c>
      <c r="F51" s="155"/>
      <c r="G51" s="155" t="s">
        <v>96</v>
      </c>
      <c r="H51" s="156">
        <v>0.0625</v>
      </c>
      <c r="I51" s="149">
        <v>9.23</v>
      </c>
      <c r="J51" s="150">
        <v>0.0423</v>
      </c>
      <c r="K51" s="151">
        <v>275871650.2</v>
      </c>
      <c r="L51" s="149">
        <v>125.66</v>
      </c>
      <c r="M51" s="151">
        <v>346660.32</v>
      </c>
      <c r="N51" s="150">
        <v>0.017</v>
      </c>
      <c r="O51" s="150">
        <v>0.0072</v>
      </c>
    </row>
    <row r="52" spans="1:256">
      <c r="B52" s="154" t="str">
        <v>ממשלתי שקלי 0516</v>
      </c>
      <c r="C52" s="155">
        <v>1127166</v>
      </c>
      <c r="D52" s="155" t="s">
        <v>94</v>
      </c>
      <c r="E52" s="155" t="s">
        <v>95</v>
      </c>
      <c r="F52" s="155"/>
      <c r="G52" s="155" t="s">
        <v>96</v>
      </c>
      <c r="H52" s="156">
        <v>0.025</v>
      </c>
      <c r="I52" s="149">
        <v>2.59</v>
      </c>
      <c r="J52" s="150">
        <v>0.0161</v>
      </c>
      <c r="K52" s="151">
        <v>29245500</v>
      </c>
      <c r="L52" s="149">
        <v>103.15</v>
      </c>
      <c r="M52" s="151">
        <v>30166.73</v>
      </c>
      <c r="N52" s="150">
        <v>0.0031</v>
      </c>
      <c r="O52" s="150">
        <v>0.0006</v>
      </c>
    </row>
    <row r="53" spans="1:256">
      <c r="A53" s="131"/>
      <c r="B53" s="154" t="str">
        <v>ממשלתי שקלי 115</v>
      </c>
      <c r="C53" s="155">
        <v>1114297</v>
      </c>
      <c r="D53" s="155" t="s">
        <v>94</v>
      </c>
      <c r="E53" s="155" t="s">
        <v>95</v>
      </c>
      <c r="F53" s="155"/>
      <c r="G53" s="155" t="s">
        <v>96</v>
      </c>
      <c r="H53" s="156">
        <v>0.045</v>
      </c>
      <c r="I53" s="149">
        <v>1.29</v>
      </c>
      <c r="J53" s="150">
        <v>0.0111</v>
      </c>
      <c r="K53" s="151">
        <v>42219677.27</v>
      </c>
      <c r="L53" s="149">
        <v>107.44</v>
      </c>
      <c r="M53" s="151">
        <v>45360.82</v>
      </c>
      <c r="N53" s="150">
        <v>0.0031</v>
      </c>
      <c r="O53" s="150">
        <v>0.0009</v>
      </c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131"/>
      <c r="AS53" s="131"/>
      <c r="AT53" s="131"/>
      <c r="AU53" s="131"/>
      <c r="AV53" s="131"/>
      <c r="AW53" s="131"/>
      <c r="AX53" s="131"/>
      <c r="AY53" s="131"/>
      <c r="AZ53" s="131"/>
      <c r="BA53" s="131"/>
      <c r="BB53" s="131"/>
      <c r="BC53" s="131"/>
      <c r="BD53" s="131"/>
      <c r="BE53" s="131"/>
      <c r="BF53" s="131"/>
      <c r="BG53" s="131"/>
      <c r="BH53" s="131"/>
      <c r="BI53" s="131"/>
      <c r="BJ53" s="131"/>
      <c r="BK53" s="131"/>
      <c r="BL53" s="131"/>
      <c r="BM53" s="131"/>
      <c r="BN53" s="131"/>
      <c r="BO53" s="131"/>
      <c r="BP53" s="131"/>
      <c r="BQ53" s="131"/>
      <c r="BR53" s="131"/>
      <c r="BS53" s="131"/>
      <c r="BT53" s="131"/>
      <c r="BU53" s="131"/>
      <c r="BV53" s="131"/>
      <c r="BW53" s="131"/>
      <c r="BX53" s="131"/>
      <c r="BY53" s="131"/>
      <c r="BZ53" s="131"/>
      <c r="CA53" s="131"/>
      <c r="CB53" s="131"/>
      <c r="CC53" s="131"/>
      <c r="CD53" s="131"/>
      <c r="CE53" s="131"/>
      <c r="CF53" s="131"/>
      <c r="CG53" s="131"/>
      <c r="CH53" s="131"/>
      <c r="CI53" s="131"/>
      <c r="CJ53" s="131"/>
      <c r="CK53" s="131"/>
      <c r="CL53" s="131"/>
      <c r="CM53" s="131"/>
      <c r="CN53" s="131"/>
      <c r="CO53" s="131"/>
      <c r="CP53" s="131"/>
      <c r="CQ53" s="131"/>
      <c r="CR53" s="131"/>
      <c r="CS53" s="131"/>
      <c r="CT53" s="131"/>
      <c r="CU53" s="131"/>
      <c r="CV53" s="131"/>
      <c r="CW53" s="131"/>
      <c r="CX53" s="131"/>
      <c r="CY53" s="131"/>
      <c r="CZ53" s="131"/>
      <c r="DA53" s="131"/>
      <c r="DB53" s="131"/>
      <c r="DC53" s="131"/>
      <c r="DD53" s="131"/>
      <c r="DE53" s="131"/>
      <c r="DF53" s="131"/>
      <c r="DG53" s="131"/>
      <c r="DH53" s="131"/>
      <c r="DI53" s="131"/>
      <c r="DJ53" s="131"/>
      <c r="DK53" s="131"/>
      <c r="DL53" s="131"/>
      <c r="DM53" s="131"/>
      <c r="DN53" s="131"/>
      <c r="DO53" s="131"/>
      <c r="DP53" s="131"/>
      <c r="DQ53" s="131"/>
      <c r="DR53" s="131"/>
      <c r="DS53" s="131"/>
      <c r="DT53" s="131"/>
      <c r="DU53" s="131"/>
      <c r="DV53" s="131"/>
      <c r="DW53" s="131"/>
      <c r="DX53" s="131"/>
      <c r="DY53" s="131"/>
      <c r="DZ53" s="131"/>
      <c r="EA53" s="131"/>
      <c r="EB53" s="131"/>
      <c r="EC53" s="131"/>
      <c r="ED53" s="131"/>
      <c r="EE53" s="131"/>
      <c r="EF53" s="131"/>
      <c r="EG53" s="131"/>
      <c r="EH53" s="131"/>
      <c r="EI53" s="131"/>
      <c r="EJ53" s="131"/>
      <c r="EK53" s="131"/>
      <c r="EL53" s="131"/>
      <c r="EM53" s="131"/>
      <c r="EN53" s="131"/>
      <c r="EO53" s="131"/>
      <c r="EP53" s="131"/>
      <c r="EQ53" s="131"/>
      <c r="ER53" s="131"/>
      <c r="ES53" s="131"/>
      <c r="ET53" s="131"/>
      <c r="EU53" s="131"/>
      <c r="EV53" s="131"/>
      <c r="EW53" s="131"/>
      <c r="EX53" s="131"/>
      <c r="EY53" s="131"/>
      <c r="EZ53" s="131"/>
      <c r="FA53" s="131"/>
      <c r="FB53" s="131"/>
      <c r="FC53" s="131"/>
      <c r="FD53" s="131"/>
      <c r="FE53" s="131"/>
      <c r="FF53" s="131"/>
      <c r="FG53" s="131"/>
      <c r="FH53" s="131"/>
      <c r="FI53" s="131"/>
      <c r="FJ53" s="131"/>
      <c r="FK53" s="131"/>
      <c r="FL53" s="131"/>
      <c r="FM53" s="131"/>
      <c r="FN53" s="131"/>
      <c r="FO53" s="131"/>
      <c r="FP53" s="131"/>
      <c r="FQ53" s="131"/>
      <c r="FR53" s="131"/>
      <c r="FS53" s="131"/>
      <c r="FT53" s="131"/>
      <c r="FU53" s="131"/>
      <c r="FV53" s="131"/>
      <c r="FW53" s="131"/>
      <c r="FX53" s="131"/>
      <c r="FY53" s="131"/>
      <c r="FZ53" s="131"/>
      <c r="GA53" s="131"/>
      <c r="GB53" s="131"/>
      <c r="GC53" s="131"/>
      <c r="GD53" s="131"/>
      <c r="GE53" s="131"/>
      <c r="GF53" s="131"/>
      <c r="GG53" s="131"/>
      <c r="GH53" s="131"/>
      <c r="GI53" s="131"/>
      <c r="GJ53" s="131"/>
      <c r="GK53" s="131"/>
      <c r="GL53" s="131"/>
      <c r="GM53" s="131"/>
      <c r="GN53" s="131"/>
      <c r="GO53" s="131"/>
      <c r="GP53" s="131"/>
      <c r="GQ53" s="131"/>
      <c r="GR53" s="131"/>
      <c r="GS53" s="131"/>
      <c r="GT53" s="131"/>
      <c r="GU53" s="131"/>
      <c r="GV53" s="131"/>
      <c r="GW53" s="131"/>
      <c r="GX53" s="131"/>
      <c r="GY53" s="131"/>
      <c r="GZ53" s="131"/>
      <c r="HA53" s="131"/>
      <c r="HB53" s="131"/>
      <c r="HC53" s="131"/>
      <c r="HD53" s="131"/>
      <c r="HE53" s="131"/>
      <c r="HF53" s="131"/>
      <c r="HG53" s="131"/>
      <c r="HH53" s="131"/>
      <c r="HI53" s="131"/>
      <c r="HJ53" s="131"/>
      <c r="HK53" s="131"/>
      <c r="HL53" s="131"/>
      <c r="HM53" s="131"/>
      <c r="HN53" s="131"/>
      <c r="HO53" s="131"/>
      <c r="HP53" s="131"/>
      <c r="HQ53" s="131"/>
      <c r="HR53" s="131"/>
      <c r="HS53" s="131"/>
      <c r="HT53" s="131"/>
      <c r="HU53" s="131"/>
      <c r="HV53" s="131"/>
      <c r="HW53" s="131"/>
      <c r="HX53" s="131"/>
      <c r="HY53" s="131"/>
      <c r="HZ53" s="131"/>
      <c r="IA53" s="131"/>
      <c r="IB53" s="131"/>
      <c r="IC53" s="131"/>
      <c r="ID53" s="131"/>
      <c r="IE53" s="131"/>
      <c r="IF53" s="131"/>
      <c r="IG53" s="131"/>
      <c r="IH53" s="131"/>
      <c r="II53" s="131"/>
      <c r="IJ53" s="131"/>
      <c r="IK53" s="131"/>
      <c r="IL53" s="131"/>
      <c r="IM53" s="131"/>
      <c r="IN53" s="131"/>
      <c r="IO53" s="131"/>
      <c r="IP53" s="131"/>
      <c r="IQ53" s="131"/>
      <c r="IR53" s="131"/>
      <c r="IS53" s="131"/>
      <c r="IT53" s="131"/>
      <c r="IU53" s="131"/>
      <c r="IV53" s="131"/>
    </row>
    <row r="54" spans="1:256">
      <c r="B54" s="154" t="str">
        <v>ממשלתי שקלי 118</v>
      </c>
      <c r="C54" s="155">
        <v>1126218</v>
      </c>
      <c r="D54" s="155" t="s">
        <v>94</v>
      </c>
      <c r="E54" s="155" t="s">
        <v>95</v>
      </c>
      <c r="F54" s="155"/>
      <c r="G54" s="155" t="s">
        <v>96</v>
      </c>
      <c r="H54" s="156">
        <v>0.04</v>
      </c>
      <c r="I54" s="149">
        <v>3.98</v>
      </c>
      <c r="J54" s="150">
        <v>0.0229</v>
      </c>
      <c r="K54" s="151">
        <v>15744802.35</v>
      </c>
      <c r="L54" s="149">
        <v>109.62</v>
      </c>
      <c r="M54" s="151">
        <v>17259.45</v>
      </c>
      <c r="N54" s="150">
        <v>0.0012</v>
      </c>
      <c r="O54" s="150">
        <v>0.0004</v>
      </c>
    </row>
    <row r="55" spans="1:256">
      <c r="B55" s="154" t="str">
        <v>ממשלתי שקלי 122</v>
      </c>
      <c r="C55" s="155">
        <v>1123272</v>
      </c>
      <c r="D55" s="155" t="s">
        <v>94</v>
      </c>
      <c r="E55" s="155" t="s">
        <v>95</v>
      </c>
      <c r="F55" s="155"/>
      <c r="G55" s="155" t="s">
        <v>96</v>
      </c>
      <c r="H55" s="156">
        <v>0.055</v>
      </c>
      <c r="I55" s="149">
        <v>6.8</v>
      </c>
      <c r="J55" s="150">
        <v>0.0353</v>
      </c>
      <c r="K55" s="151">
        <v>321894958.2</v>
      </c>
      <c r="L55" s="149">
        <v>117.64</v>
      </c>
      <c r="M55" s="151">
        <v>378677.24</v>
      </c>
      <c r="N55" s="150">
        <v>0.0188</v>
      </c>
      <c r="O55" s="150">
        <v>0.0079</v>
      </c>
    </row>
    <row r="56" spans="1:256">
      <c r="B56" s="154" t="str">
        <v>ממשלתי שקלי 323</v>
      </c>
      <c r="C56" s="155">
        <v>1126747</v>
      </c>
      <c r="D56" s="155" t="s">
        <v>94</v>
      </c>
      <c r="E56" s="155" t="s">
        <v>95</v>
      </c>
      <c r="F56" s="155"/>
      <c r="G56" s="155" t="s">
        <v>96</v>
      </c>
      <c r="H56" s="156">
        <v>0.0425</v>
      </c>
      <c r="I56" s="149">
        <v>7.89</v>
      </c>
      <c r="J56" s="150">
        <v>0.0377</v>
      </c>
      <c r="K56" s="151">
        <v>107755532.18</v>
      </c>
      <c r="L56" s="149">
        <v>105.9</v>
      </c>
      <c r="M56" s="151">
        <v>114113.1</v>
      </c>
      <c r="N56" s="150">
        <v>0.0077</v>
      </c>
      <c r="O56" s="150">
        <v>0.0024</v>
      </c>
    </row>
    <row r="57" spans="1:256">
      <c r="B57" s="154" t="str">
        <v>ממשלתי שקלי 814</v>
      </c>
      <c r="C57" s="155">
        <v>1124486</v>
      </c>
      <c r="D57" s="155" t="s">
        <v>94</v>
      </c>
      <c r="E57" s="155" t="s">
        <v>95</v>
      </c>
      <c r="F57" s="155"/>
      <c r="G57" s="155" t="s">
        <v>96</v>
      </c>
      <c r="H57" s="156">
        <v>0.035</v>
      </c>
      <c r="I57" s="149">
        <v>0.92</v>
      </c>
      <c r="J57" s="150">
        <v>0.0104</v>
      </c>
      <c r="K57" s="151">
        <v>285853091.58</v>
      </c>
      <c r="L57" s="149">
        <v>102.53</v>
      </c>
      <c r="M57" s="151">
        <v>293085.18</v>
      </c>
      <c r="N57" s="150">
        <v>0.0186</v>
      </c>
      <c r="O57" s="150">
        <v>0.0061</v>
      </c>
    </row>
    <row r="58" spans="1:256">
      <c r="B58" s="154" t="str">
        <v>ממשק0120</v>
      </c>
      <c r="C58" s="155">
        <v>1115773</v>
      </c>
      <c r="D58" s="155" t="s">
        <v>94</v>
      </c>
      <c r="E58" s="155" t="s">
        <v>95</v>
      </c>
      <c r="F58" s="155"/>
      <c r="G58" s="155" t="s">
        <v>96</v>
      </c>
      <c r="H58" s="156">
        <v>0.05</v>
      </c>
      <c r="I58" s="149">
        <v>5.47</v>
      </c>
      <c r="J58" s="150">
        <v>0.0296</v>
      </c>
      <c r="K58" s="151">
        <v>69405348.46</v>
      </c>
      <c r="L58" s="149">
        <v>114.92</v>
      </c>
      <c r="M58" s="151">
        <v>79760.63</v>
      </c>
      <c r="N58" s="150">
        <v>0.0044</v>
      </c>
      <c r="O58" s="150">
        <v>0.0017</v>
      </c>
    </row>
    <row r="59" spans="1:256">
      <c r="B59" s="154" t="str">
        <v>ממשק0142</v>
      </c>
      <c r="C59" s="155">
        <v>1125400</v>
      </c>
      <c r="D59" s="155" t="s">
        <v>94</v>
      </c>
      <c r="E59" s="155" t="s">
        <v>95</v>
      </c>
      <c r="F59" s="155"/>
      <c r="G59" s="155" t="s">
        <v>96</v>
      </c>
      <c r="H59" s="156">
        <v>0.055</v>
      </c>
      <c r="I59" s="149">
        <v>14.77</v>
      </c>
      <c r="J59" s="150">
        <v>0.0517</v>
      </c>
      <c r="K59" s="151">
        <v>131210480.69</v>
      </c>
      <c r="L59" s="149">
        <v>108.44</v>
      </c>
      <c r="M59" s="151">
        <v>142284.65</v>
      </c>
      <c r="N59" s="150">
        <v>0.0194</v>
      </c>
      <c r="O59" s="150">
        <v>0.003</v>
      </c>
    </row>
    <row r="60" spans="1:256">
      <c r="B60" s="154" t="str">
        <v>ממשק0816</v>
      </c>
      <c r="C60" s="155">
        <v>1122019</v>
      </c>
      <c r="D60" s="155" t="s">
        <v>94</v>
      </c>
      <c r="E60" s="155" t="s">
        <v>95</v>
      </c>
      <c r="F60" s="155"/>
      <c r="G60" s="155" t="s">
        <v>96</v>
      </c>
      <c r="H60" s="156">
        <v>0.0425</v>
      </c>
      <c r="I60" s="149">
        <v>2.8</v>
      </c>
      <c r="J60" s="150">
        <v>0.0171</v>
      </c>
      <c r="K60" s="151">
        <v>41377563.82</v>
      </c>
      <c r="L60" s="149">
        <v>107.55</v>
      </c>
      <c r="M60" s="151">
        <v>44501.57</v>
      </c>
      <c r="N60" s="150">
        <v>0.0026</v>
      </c>
      <c r="O60" s="150">
        <v>0.0009</v>
      </c>
    </row>
    <row r="61" spans="1:256">
      <c r="B61" s="154" t="str">
        <v>שחר2683</v>
      </c>
      <c r="C61" s="155">
        <v>9268335</v>
      </c>
      <c r="D61" s="155" t="s">
        <v>94</v>
      </c>
      <c r="E61" s="155" t="s">
        <v>95</v>
      </c>
      <c r="F61" s="155"/>
      <c r="G61" s="155" t="s">
        <v>96</v>
      </c>
      <c r="H61" s="156">
        <v>0.065</v>
      </c>
      <c r="I61" s="149">
        <v>2.17</v>
      </c>
      <c r="J61" s="150">
        <v>0.0146</v>
      </c>
      <c r="K61" s="151">
        <v>92288611.79</v>
      </c>
      <c r="L61" s="149">
        <v>115.8</v>
      </c>
      <c r="M61" s="151">
        <v>106870.21</v>
      </c>
      <c r="N61" s="150">
        <v>0.009</v>
      </c>
      <c r="O61" s="150">
        <v>0.0022</v>
      </c>
    </row>
    <row r="62" spans="1:256">
      <c r="B62" s="153"/>
      <c r="I62" s="149"/>
      <c r="J62" s="150"/>
      <c r="K62" s="151"/>
      <c r="L62" s="149"/>
    </row>
    <row r="63" spans="1:256">
      <c r="B63" s="152" t="s">
        <v>99</v>
      </c>
      <c r="C63" s="131"/>
      <c r="D63" s="131"/>
      <c r="E63" s="131"/>
      <c r="F63" s="131"/>
      <c r="G63" s="131"/>
      <c r="H63" s="131"/>
      <c r="I63" s="145">
        <v>4.6</v>
      </c>
      <c r="J63" s="146">
        <v>0.0228</v>
      </c>
      <c r="K63" s="147"/>
      <c r="L63" s="145"/>
      <c r="M63" s="147">
        <v>2965020.69</v>
      </c>
      <c r="N63" s="146"/>
      <c r="O63" s="146">
        <v>0.0618</v>
      </c>
    </row>
    <row r="64" spans="1:256">
      <c r="B64" s="157"/>
      <c r="I64" s="149"/>
      <c r="J64" s="150"/>
      <c r="K64" s="151"/>
      <c r="L64" s="149"/>
    </row>
    <row r="65" spans="1:256">
      <c r="B65" s="148" t="s">
        <v>100</v>
      </c>
      <c r="C65" s="131"/>
      <c r="D65" s="131"/>
      <c r="E65" s="131"/>
      <c r="F65" s="131"/>
      <c r="G65" s="131"/>
      <c r="H65" s="131"/>
      <c r="I65" s="145">
        <v>5.84</v>
      </c>
      <c r="J65" s="146">
        <v>0.018</v>
      </c>
      <c r="K65" s="147"/>
      <c r="L65" s="145"/>
      <c r="M65" s="147">
        <v>5277680.61</v>
      </c>
      <c r="N65" s="146"/>
      <c r="O65" s="146">
        <v>0.1099</v>
      </c>
    </row>
    <row r="66" spans="1:256">
      <c r="B66" s="159"/>
      <c r="I66" s="149"/>
      <c r="J66" s="150"/>
      <c r="K66" s="151"/>
      <c r="L66" s="149"/>
    </row>
    <row r="67" spans="1:256">
      <c r="B67" s="148" t="s">
        <v>101</v>
      </c>
      <c r="C67" s="131"/>
      <c r="D67" s="131"/>
      <c r="E67" s="131"/>
      <c r="F67" s="131"/>
      <c r="G67" s="131"/>
      <c r="H67" s="131"/>
      <c r="I67" s="149"/>
      <c r="J67" s="150"/>
      <c r="K67" s="151"/>
      <c r="L67" s="149"/>
    </row>
    <row r="68" spans="1:256">
      <c r="B68" s="152" t="s">
        <v>102</v>
      </c>
      <c r="C68" s="131"/>
      <c r="D68" s="131"/>
      <c r="E68" s="131"/>
      <c r="F68" s="131"/>
      <c r="G68" s="131"/>
      <c r="H68" s="131"/>
      <c r="I68" s="145"/>
      <c r="J68" s="146"/>
      <c r="K68" s="147"/>
      <c r="L68" s="145"/>
      <c r="M68" s="131"/>
      <c r="N68" s="131"/>
      <c r="O68" s="131"/>
    </row>
    <row r="69" spans="1:256">
      <c r="B69" s="153" t="s">
        <v>102</v>
      </c>
      <c r="I69" s="149"/>
      <c r="J69" s="150"/>
      <c r="K69" s="151"/>
      <c r="L69" s="149"/>
    </row>
    <row r="70" spans="1:256">
      <c r="B70" s="154" t="str">
        <v>MBONO 6.5 06/09/22</v>
      </c>
      <c r="C70" s="155" t="str">
        <v>MX0MGO0000Q0</v>
      </c>
      <c r="D70" s="155" t="str">
        <v>Mexico Government</v>
      </c>
      <c r="E70" s="155" t="s">
        <v>103</v>
      </c>
      <c r="F70" s="155" t="s">
        <v>104</v>
      </c>
      <c r="G70" s="155" t="s">
        <v>48</v>
      </c>
      <c r="H70" s="156">
        <v>0.033</v>
      </c>
      <c r="I70" s="149">
        <v>6.76</v>
      </c>
      <c r="J70" s="150">
        <v>0.0597</v>
      </c>
      <c r="K70" s="151">
        <v>382862.59</v>
      </c>
      <c r="L70" s="149">
        <v>103.39</v>
      </c>
      <c r="M70" s="151">
        <v>40474.48</v>
      </c>
      <c r="N70" s="150">
        <v>0</v>
      </c>
      <c r="O70" s="150">
        <v>0.0008</v>
      </c>
    </row>
    <row r="71" spans="1:256">
      <c r="B71" s="153"/>
      <c r="I71" s="149"/>
      <c r="J71" s="150"/>
      <c r="K71" s="151"/>
      <c r="L71" s="149"/>
    </row>
    <row r="72" spans="1:256">
      <c r="B72" s="152" t="str">
        <v>אג"ח שהנפיקו ממשלות זרות בחו"ל סה"כ</v>
      </c>
      <c r="C72" s="131"/>
      <c r="D72" s="131"/>
      <c r="E72" s="131"/>
      <c r="F72" s="131"/>
      <c r="G72" s="131"/>
      <c r="H72" s="131"/>
      <c r="I72" s="145">
        <v>6.76</v>
      </c>
      <c r="J72" s="146">
        <v>0.0597</v>
      </c>
      <c r="K72" s="147"/>
      <c r="L72" s="145"/>
      <c r="M72" s="147">
        <v>40474.48</v>
      </c>
      <c r="N72" s="146"/>
      <c r="O72" s="146">
        <v>0.0008</v>
      </c>
    </row>
    <row r="73" spans="1:256">
      <c r="B73" s="157"/>
      <c r="I73" s="149"/>
      <c r="J73" s="150"/>
      <c r="K73" s="151"/>
      <c r="L73" s="149"/>
    </row>
    <row r="74" spans="1:256">
      <c r="B74" s="148" t="s">
        <v>105</v>
      </c>
      <c r="C74" s="131"/>
      <c r="D74" s="131"/>
      <c r="E74" s="131"/>
      <c r="F74" s="131"/>
      <c r="G74" s="131"/>
      <c r="H74" s="131"/>
      <c r="I74" s="145">
        <v>6.76</v>
      </c>
      <c r="J74" s="146">
        <v>0.0597</v>
      </c>
      <c r="K74" s="147"/>
      <c r="L74" s="145"/>
      <c r="M74" s="147">
        <v>40474.48</v>
      </c>
      <c r="N74" s="146"/>
      <c r="O74" s="146">
        <v>0.0008</v>
      </c>
    </row>
    <row r="75" spans="1:256">
      <c r="B75" s="158"/>
      <c r="I75" s="149"/>
      <c r="J75" s="150"/>
      <c r="K75" s="151"/>
      <c r="L75" s="149"/>
    </row>
    <row r="76" spans="1:256">
      <c r="B76" s="144" t="str">
        <v>תעודות התחייבות ממשלתיות (1) סה"כ</v>
      </c>
      <c r="C76" s="131"/>
      <c r="D76" s="131"/>
      <c r="E76" s="131"/>
      <c r="F76" s="131"/>
      <c r="G76" s="131"/>
      <c r="H76" s="131"/>
      <c r="I76" s="145">
        <v>5.85</v>
      </c>
      <c r="J76" s="146">
        <v>0.0183</v>
      </c>
      <c r="K76" s="147"/>
      <c r="L76" s="145"/>
      <c r="M76" s="147">
        <v>5318155.09</v>
      </c>
      <c r="N76" s="146"/>
      <c r="O76" s="146">
        <v>0.1108</v>
      </c>
    </row>
    <row r="77" spans="1:256">
      <c r="B77" s="160"/>
      <c r="C77" s="161"/>
      <c r="D77" s="161"/>
      <c r="E77" s="161"/>
      <c r="F77" s="161"/>
      <c r="G77" s="161"/>
      <c r="H77" s="161"/>
      <c r="I77" s="162"/>
      <c r="J77" s="163"/>
      <c r="K77" s="164"/>
      <c r="L77" s="162"/>
      <c r="M77" s="161"/>
      <c r="N77" s="161"/>
      <c r="O77" s="161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71" right="0.71" top="0.75" bottom="0.75" header="0.31" footer="0.31"/>
  <pageSetup blackAndWhite="0" cellComments="none" draft="0" errors="displayed" orientation="landscape" pageOrder="downThenOver" paperSize="9" scale="100" useFirstPageNumber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17"/>
  <sheetViews>
    <sheetView workbookViewId="0" showGridLines="0" rightToLeft="1">
      <selection activeCell="D21" sqref="D21"/>
    </sheetView>
  </sheetViews>
  <sheetFormatPr defaultRowHeight="14.25"/>
  <cols>
    <col min="1" max="1" style="165" width="4.253365" customWidth="1"/>
    <col min="2" max="2" style="165" width="26.29509" customWidth="1"/>
    <col min="3" max="3" style="165" width="17.06512" customWidth="1"/>
    <col min="4" max="4" style="165" width="9.074993" customWidth="1"/>
    <col min="5" max="5" style="165" width="21.88675" customWidth="1"/>
    <col min="6" max="6" style="165" width="13.75886" customWidth="1"/>
    <col min="7" max="7" style="165" width="16.10079" customWidth="1"/>
    <col min="8" max="8" style="165" width="19.26929" customWidth="1"/>
    <col min="9" max="9" style="165" width="23.67764" customWidth="1"/>
    <col min="10" max="10" style="165" width="12.24349" customWidth="1"/>
    <col min="11" max="11" style="165" width="9.074993" customWidth="1"/>
    <col min="12" max="12" style="165" width="9.212754" customWidth="1"/>
    <col min="13" max="13" style="165" width="12.51901" customWidth="1"/>
    <col min="14" max="14" style="165" width="16.10079" customWidth="1"/>
    <col min="15" max="15" style="165" width="19.26929" customWidth="1"/>
    <col min="16" max="16" style="165" width="23.67764" customWidth="1"/>
    <col min="17" max="17" style="165" width="11.96797" customWidth="1"/>
    <col min="18" max="256" style="165"/>
  </cols>
  <sheetData>
    <row r="2" spans="1:256">
      <c r="B2" s="166" t="s">
        <v>27</v>
      </c>
      <c r="C2" s="166"/>
      <c r="D2" s="166"/>
      <c r="E2" s="166"/>
      <c r="F2" s="166"/>
      <c r="G2" s="166"/>
      <c r="H2" s="166"/>
      <c r="I2" s="166"/>
      <c r="J2" s="166"/>
      <c r="K2" s="166"/>
    </row>
    <row r="3" spans="1:256">
      <c r="B3" s="167" t="s">
        <v>28</v>
      </c>
      <c r="C3" s="167"/>
      <c r="D3" s="167"/>
      <c r="E3" s="167"/>
      <c r="F3" s="167"/>
      <c r="G3" s="167"/>
      <c r="H3" s="167"/>
      <c r="I3" s="167"/>
      <c r="J3" s="167"/>
      <c r="K3" s="167"/>
    </row>
    <row r="4" spans="1:256">
      <c r="B4" s="167"/>
      <c r="C4" s="167"/>
      <c r="D4" s="167"/>
      <c r="E4" s="167"/>
      <c r="F4" s="167"/>
      <c r="G4" s="167"/>
      <c r="H4" s="167"/>
      <c r="I4" s="167"/>
      <c r="J4" s="167"/>
      <c r="K4" s="167"/>
    </row>
    <row r="5" spans="1:256">
      <c r="B5" s="168" t="s">
        <v>29</v>
      </c>
    </row>
    <row r="6" spans="1:256">
      <c r="B6" s="169" t="s">
        <v>30</v>
      </c>
      <c r="C6" s="170">
        <v>41547</v>
      </c>
      <c r="E6" s="171" t="s">
        <v>4</v>
      </c>
    </row>
    <row r="7" spans="1:256">
      <c r="B7" s="169" t="s">
        <v>31</v>
      </c>
      <c r="C7" s="172" t="s">
        <v>32</v>
      </c>
      <c r="E7" s="171" t="s">
        <v>6</v>
      </c>
    </row>
    <row r="8" spans="1:256">
      <c r="B8" s="169" t="s">
        <v>33</v>
      </c>
      <c r="C8" s="172" t="s">
        <v>34</v>
      </c>
    </row>
    <row r="9" spans="1:256">
      <c r="B9" s="169" t="s">
        <v>35</v>
      </c>
      <c r="C9" s="172" t="s">
        <v>36</v>
      </c>
    </row>
    <row r="10" spans="1:256">
      <c r="B10" s="169" t="s">
        <v>37</v>
      </c>
      <c r="C10" s="172" t="s">
        <v>38</v>
      </c>
    </row>
    <row r="12" spans="1:256">
      <c r="A12" s="173"/>
      <c r="B12" s="174" t="s">
        <v>2</v>
      </c>
      <c r="C12" s="175" t="s">
        <v>86</v>
      </c>
      <c r="D12" s="176" t="s">
        <v>87</v>
      </c>
      <c r="E12" s="177" t="s">
        <v>88</v>
      </c>
      <c r="F12" s="177" t="s">
        <v>89</v>
      </c>
      <c r="G12" s="177" t="s">
        <v>90</v>
      </c>
      <c r="H12" s="177" t="s">
        <v>91</v>
      </c>
      <c r="I12" s="177" t="s">
        <v>40</v>
      </c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3"/>
      <c r="BM12" s="173"/>
      <c r="BN12" s="173"/>
      <c r="BO12" s="173"/>
      <c r="BP12" s="173"/>
      <c r="BQ12" s="173"/>
      <c r="BR12" s="173"/>
      <c r="BS12" s="173"/>
      <c r="BT12" s="173"/>
      <c r="BU12" s="173"/>
      <c r="BV12" s="173"/>
      <c r="BW12" s="173"/>
      <c r="BX12" s="173"/>
      <c r="BY12" s="173"/>
      <c r="BZ12" s="173"/>
      <c r="CA12" s="173"/>
      <c r="CB12" s="173"/>
      <c r="CC12" s="173"/>
      <c r="CD12" s="173"/>
      <c r="CE12" s="173"/>
      <c r="CF12" s="173"/>
      <c r="CG12" s="173"/>
      <c r="CH12" s="173"/>
      <c r="CI12" s="173"/>
      <c r="CJ12" s="173"/>
      <c r="CK12" s="173"/>
      <c r="CL12" s="173"/>
      <c r="CM12" s="173"/>
      <c r="CN12" s="173"/>
      <c r="CO12" s="173"/>
      <c r="CP12" s="173"/>
      <c r="CQ12" s="173"/>
      <c r="CR12" s="173"/>
      <c r="CS12" s="173"/>
      <c r="CT12" s="173"/>
      <c r="CU12" s="173"/>
      <c r="CV12" s="173"/>
      <c r="CW12" s="173"/>
      <c r="CX12" s="173"/>
      <c r="CY12" s="173"/>
      <c r="CZ12" s="173"/>
      <c r="DA12" s="173"/>
      <c r="DB12" s="173"/>
      <c r="DC12" s="173"/>
      <c r="DD12" s="173"/>
      <c r="DE12" s="173"/>
      <c r="DF12" s="173"/>
      <c r="DG12" s="173"/>
      <c r="DH12" s="173"/>
      <c r="DI12" s="173"/>
      <c r="DJ12" s="173"/>
      <c r="DK12" s="173"/>
      <c r="DL12" s="173"/>
      <c r="DM12" s="173"/>
      <c r="DN12" s="173"/>
      <c r="DO12" s="173"/>
      <c r="DP12" s="173"/>
      <c r="DQ12" s="173"/>
      <c r="DR12" s="173"/>
      <c r="DS12" s="173"/>
      <c r="DT12" s="173"/>
      <c r="DU12" s="173"/>
      <c r="DV12" s="173"/>
      <c r="DW12" s="173"/>
      <c r="DX12" s="173"/>
      <c r="DY12" s="173"/>
      <c r="DZ12" s="173"/>
      <c r="EA12" s="173"/>
      <c r="EB12" s="173"/>
      <c r="EC12" s="173"/>
      <c r="ED12" s="173"/>
      <c r="EE12" s="173"/>
      <c r="EF12" s="173"/>
      <c r="EG12" s="173"/>
      <c r="EH12" s="173"/>
      <c r="EI12" s="173"/>
      <c r="EJ12" s="173"/>
      <c r="EK12" s="173"/>
      <c r="EL12" s="173"/>
      <c r="EM12" s="173"/>
      <c r="EN12" s="173"/>
      <c r="EO12" s="173"/>
      <c r="EP12" s="173"/>
      <c r="EQ12" s="173"/>
      <c r="ER12" s="173"/>
      <c r="ES12" s="173"/>
      <c r="ET12" s="173"/>
      <c r="EU12" s="173"/>
      <c r="EV12" s="173"/>
      <c r="EW12" s="173"/>
      <c r="EX12" s="173"/>
      <c r="EY12" s="173"/>
      <c r="EZ12" s="173"/>
      <c r="FA12" s="173"/>
      <c r="FB12" s="173"/>
      <c r="FC12" s="173"/>
      <c r="FD12" s="173"/>
      <c r="FE12" s="173"/>
      <c r="FF12" s="173"/>
      <c r="FG12" s="173"/>
      <c r="FH12" s="173"/>
      <c r="FI12" s="173"/>
      <c r="FJ12" s="173"/>
      <c r="FK12" s="173"/>
      <c r="FL12" s="173"/>
      <c r="FM12" s="173"/>
      <c r="FN12" s="173"/>
      <c r="FO12" s="173"/>
      <c r="FP12" s="173"/>
      <c r="FQ12" s="173"/>
      <c r="FR12" s="173"/>
      <c r="FS12" s="173"/>
      <c r="FT12" s="173"/>
      <c r="FU12" s="173"/>
      <c r="FV12" s="173"/>
      <c r="FW12" s="173"/>
      <c r="FX12" s="173"/>
      <c r="FY12" s="173"/>
      <c r="FZ12" s="173"/>
      <c r="GA12" s="173"/>
      <c r="GB12" s="173"/>
      <c r="GC12" s="173"/>
      <c r="GD12" s="173"/>
      <c r="GE12" s="173"/>
      <c r="GF12" s="173"/>
      <c r="GG12" s="173"/>
      <c r="GH12" s="173"/>
      <c r="GI12" s="173"/>
      <c r="GJ12" s="173"/>
      <c r="GK12" s="173"/>
      <c r="GL12" s="173"/>
      <c r="GM12" s="173"/>
      <c r="GN12" s="173"/>
      <c r="GO12" s="173"/>
      <c r="GP12" s="173"/>
      <c r="GQ12" s="173"/>
      <c r="GR12" s="173"/>
      <c r="GS12" s="173"/>
      <c r="GT12" s="173"/>
      <c r="GU12" s="173"/>
      <c r="GV12" s="173"/>
      <c r="GW12" s="173"/>
      <c r="GX12" s="173"/>
      <c r="GY12" s="173"/>
      <c r="GZ12" s="173"/>
      <c r="HA12" s="173"/>
      <c r="HB12" s="173"/>
      <c r="HC12" s="173"/>
      <c r="HD12" s="173"/>
      <c r="HE12" s="173"/>
      <c r="HF12" s="173"/>
      <c r="HG12" s="173"/>
      <c r="HH12" s="173"/>
      <c r="HI12" s="173"/>
      <c r="HJ12" s="173"/>
      <c r="HK12" s="173"/>
      <c r="HL12" s="173"/>
      <c r="HM12" s="173"/>
      <c r="HN12" s="173"/>
      <c r="HO12" s="173"/>
      <c r="HP12" s="173"/>
      <c r="HQ12" s="173"/>
      <c r="HR12" s="173"/>
      <c r="HS12" s="173"/>
      <c r="HT12" s="173"/>
      <c r="HU12" s="173"/>
      <c r="HV12" s="173"/>
      <c r="HW12" s="173"/>
      <c r="HX12" s="173"/>
      <c r="HY12" s="173"/>
      <c r="HZ12" s="173"/>
      <c r="IA12" s="173"/>
      <c r="IB12" s="173"/>
      <c r="IC12" s="173"/>
      <c r="ID12" s="173"/>
      <c r="IE12" s="173"/>
      <c r="IF12" s="173"/>
      <c r="IG12" s="173"/>
      <c r="IH12" s="173"/>
      <c r="II12" s="173"/>
      <c r="IJ12" s="173"/>
      <c r="IK12" s="173"/>
      <c r="IL12" s="173"/>
      <c r="IM12" s="173"/>
      <c r="IN12" s="173"/>
      <c r="IO12" s="173"/>
      <c r="IP12" s="173"/>
      <c r="IQ12" s="173"/>
      <c r="IR12" s="173"/>
      <c r="IS12" s="173"/>
      <c r="IT12" s="173"/>
      <c r="IU12" s="173"/>
      <c r="IV12" s="173"/>
    </row>
    <row r="13" spans="1:256">
      <c r="B13" s="178"/>
      <c r="C13" s="179"/>
      <c r="D13" s="180"/>
      <c r="E13" s="181"/>
      <c r="F13" s="182"/>
      <c r="G13" s="183"/>
      <c r="H13" s="180"/>
      <c r="I13" s="180"/>
    </row>
    <row r="14" spans="1:256">
      <c r="B14" s="178" t="s">
        <v>4</v>
      </c>
      <c r="C14" s="179"/>
      <c r="D14" s="180"/>
      <c r="E14" s="184"/>
      <c r="F14" s="184"/>
      <c r="G14" s="184"/>
      <c r="H14" s="184"/>
      <c r="I14" s="184"/>
    </row>
    <row r="15" spans="1:256">
      <c r="B15" s="185" t="s">
        <v>6</v>
      </c>
      <c r="C15" s="186"/>
      <c r="D15" s="187"/>
      <c r="E15" s="171"/>
      <c r="F15" s="171"/>
      <c r="G15" s="171"/>
      <c r="H15" s="171"/>
      <c r="I15" s="171"/>
    </row>
    <row r="16" spans="1:256">
      <c r="B16" s="188" t="s">
        <v>92</v>
      </c>
      <c r="C16" s="189"/>
      <c r="D16" s="190"/>
      <c r="E16" s="191"/>
      <c r="F16" s="192"/>
      <c r="G16" s="193"/>
      <c r="H16" s="190"/>
      <c r="I16" s="190"/>
    </row>
    <row r="17" spans="1:256">
      <c r="B17" s="194" t="s">
        <v>101</v>
      </c>
      <c r="C17" s="195"/>
      <c r="D17" s="196"/>
      <c r="E17" s="197"/>
      <c r="F17" s="198"/>
      <c r="G17" s="199"/>
      <c r="H17" s="196"/>
      <c r="I17" s="196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71" right="0.71" top="0.75" bottom="0.75" header="0.31" footer="0.31"/>
  <pageSetup blackAndWhite="0" cellComments="none" draft="0" errors="displayed" orientation="landscape" pageOrder="downThenOver" paperSize="9" scale="100" useFirstPageNumber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255"/>
  <sheetViews>
    <sheetView topLeftCell="A18" workbookViewId="0" zoomScale="85" showGridLines="0" rightToLeft="1">
      <selection activeCell="A18" sqref="A18"/>
    </sheetView>
  </sheetViews>
  <sheetFormatPr defaultRowHeight="14.25"/>
  <cols>
    <col min="1" max="1" style="200" width="4.253365" customWidth="1"/>
    <col min="2" max="2" style="200" width="28.22374" customWidth="1"/>
    <col min="3" max="3" style="200" width="16.65184" customWidth="1"/>
    <col min="4" max="4" style="200" width="24.09092" customWidth="1"/>
    <col min="5" max="5" style="200" width="15.27423" customWidth="1"/>
    <col min="6" max="6" style="200" width="10.17708" customWidth="1"/>
    <col min="7" max="7" style="200" width="14.3099" customWidth="1"/>
    <col min="8" max="9" style="200" width="14.72319" customWidth="1"/>
    <col min="10" max="10" style="200" width="10.03932" customWidth="1"/>
    <col min="11" max="11" style="200" width="10.86588" customWidth="1"/>
    <col min="12" max="13" style="200" width="16.37632" customWidth="1"/>
    <col min="14" max="14" style="200" width="15.41199" customWidth="1"/>
    <col min="15" max="15" style="200" width="16.7896" customWidth="1"/>
    <col min="16" max="16" style="200" width="13.48334" customWidth="1"/>
    <col min="17" max="17" style="200" width="13.75886" customWidth="1"/>
    <col min="18" max="18" style="200" width="14.72319" customWidth="1"/>
    <col min="19" max="256" style="200"/>
  </cols>
  <sheetData>
    <row r="2" spans="1:256">
      <c r="B2" s="201" t="s">
        <v>27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</row>
    <row r="3" spans="1:256">
      <c r="B3" s="202" t="s">
        <v>28</v>
      </c>
      <c r="C3" s="202"/>
      <c r="D3" s="202"/>
      <c r="E3" s="202"/>
      <c r="F3" s="202"/>
      <c r="G3" s="202"/>
      <c r="H3" s="202"/>
      <c r="I3" s="202"/>
      <c r="J3" s="202"/>
      <c r="K3" s="202"/>
      <c r="L3" s="202"/>
    </row>
    <row r="4" spans="1:256">
      <c r="B4" s="202" t="s">
        <v>1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</row>
    <row r="5" spans="1:256">
      <c r="B5" s="203" t="s">
        <v>29</v>
      </c>
    </row>
    <row r="6" spans="1:256">
      <c r="B6" s="204" t="s">
        <v>30</v>
      </c>
      <c r="C6" s="205">
        <v>41547</v>
      </c>
      <c r="E6" s="206" t="s">
        <v>4</v>
      </c>
      <c r="F6" s="206"/>
    </row>
    <row r="7" spans="1:256">
      <c r="B7" s="204" t="s">
        <v>31</v>
      </c>
      <c r="C7" s="207" t="s">
        <v>32</v>
      </c>
      <c r="E7" s="206" t="s">
        <v>7</v>
      </c>
    </row>
    <row r="8" spans="1:256">
      <c r="B8" s="204" t="s">
        <v>33</v>
      </c>
      <c r="C8" s="207" t="s">
        <v>34</v>
      </c>
    </row>
    <row r="9" spans="1:256">
      <c r="B9" s="204" t="s">
        <v>35</v>
      </c>
      <c r="C9" s="207" t="s">
        <v>36</v>
      </c>
    </row>
    <row r="10" spans="1:256">
      <c r="B10" s="204" t="s">
        <v>37</v>
      </c>
      <c r="C10" s="207" t="s">
        <v>38</v>
      </c>
    </row>
    <row r="12" spans="1:256">
      <c r="A12" s="208"/>
      <c r="B12" s="209" t="s">
        <v>2</v>
      </c>
      <c r="C12" s="210" t="s">
        <v>82</v>
      </c>
      <c r="D12" s="210" t="s">
        <v>83</v>
      </c>
      <c r="E12" s="210" t="s">
        <v>106</v>
      </c>
      <c r="F12" s="210" t="s">
        <v>84</v>
      </c>
      <c r="G12" s="210" t="s">
        <v>51</v>
      </c>
      <c r="H12" s="210" t="s">
        <v>52</v>
      </c>
      <c r="I12" s="210" t="s">
        <v>85</v>
      </c>
      <c r="J12" s="211" t="s">
        <v>86</v>
      </c>
      <c r="K12" s="212" t="s">
        <v>87</v>
      </c>
      <c r="L12" s="213" t="s">
        <v>88</v>
      </c>
      <c r="M12" s="210" t="s">
        <v>89</v>
      </c>
      <c r="N12" s="213" t="s">
        <v>90</v>
      </c>
      <c r="O12" s="213" t="s">
        <v>91</v>
      </c>
      <c r="P12" s="213" t="s">
        <v>40</v>
      </c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8"/>
      <c r="AF12" s="208"/>
      <c r="AG12" s="208"/>
      <c r="AH12" s="208"/>
      <c r="AI12" s="208"/>
      <c r="AJ12" s="208"/>
      <c r="AK12" s="208"/>
      <c r="AL12" s="208"/>
      <c r="AM12" s="208"/>
      <c r="AN12" s="208"/>
      <c r="AO12" s="208"/>
      <c r="AP12" s="208"/>
      <c r="AQ12" s="208"/>
      <c r="AR12" s="208"/>
      <c r="AS12" s="208"/>
      <c r="AT12" s="208"/>
      <c r="AU12" s="208"/>
      <c r="AV12" s="208"/>
      <c r="AW12" s="208"/>
      <c r="AX12" s="208"/>
      <c r="AY12" s="208"/>
      <c r="AZ12" s="208"/>
      <c r="BA12" s="208"/>
      <c r="BB12" s="208"/>
      <c r="BC12" s="208"/>
      <c r="BD12" s="208"/>
      <c r="BE12" s="208"/>
      <c r="BF12" s="208"/>
      <c r="BG12" s="208"/>
      <c r="BH12" s="208"/>
      <c r="BI12" s="208"/>
      <c r="BJ12" s="208"/>
      <c r="BK12" s="208"/>
      <c r="BL12" s="208"/>
      <c r="BM12" s="208"/>
      <c r="BN12" s="208"/>
      <c r="BO12" s="208"/>
      <c r="BP12" s="208"/>
      <c r="BQ12" s="208"/>
      <c r="BR12" s="208"/>
      <c r="BS12" s="208"/>
      <c r="BT12" s="208"/>
      <c r="BU12" s="208"/>
      <c r="BV12" s="208"/>
      <c r="BW12" s="208"/>
      <c r="BX12" s="208"/>
      <c r="BY12" s="208"/>
      <c r="BZ12" s="208"/>
      <c r="CA12" s="208"/>
      <c r="CB12" s="208"/>
      <c r="CC12" s="208"/>
      <c r="CD12" s="208"/>
      <c r="CE12" s="208"/>
      <c r="CF12" s="208"/>
      <c r="CG12" s="208"/>
      <c r="CH12" s="208"/>
      <c r="CI12" s="208"/>
      <c r="CJ12" s="208"/>
      <c r="CK12" s="208"/>
      <c r="CL12" s="208"/>
      <c r="CM12" s="208"/>
      <c r="CN12" s="208"/>
      <c r="CO12" s="208"/>
      <c r="CP12" s="208"/>
      <c r="CQ12" s="208"/>
      <c r="CR12" s="208"/>
      <c r="CS12" s="208"/>
      <c r="CT12" s="208"/>
      <c r="CU12" s="208"/>
      <c r="CV12" s="208"/>
      <c r="CW12" s="208"/>
      <c r="CX12" s="208"/>
      <c r="CY12" s="208"/>
      <c r="CZ12" s="208"/>
      <c r="DA12" s="208"/>
      <c r="DB12" s="208"/>
      <c r="DC12" s="208"/>
      <c r="DD12" s="208"/>
      <c r="DE12" s="208"/>
      <c r="DF12" s="208"/>
      <c r="DG12" s="208"/>
      <c r="DH12" s="208"/>
      <c r="DI12" s="208"/>
      <c r="DJ12" s="208"/>
      <c r="DK12" s="208"/>
      <c r="DL12" s="208"/>
      <c r="DM12" s="208"/>
      <c r="DN12" s="208"/>
      <c r="DO12" s="208"/>
      <c r="DP12" s="208"/>
      <c r="DQ12" s="208"/>
      <c r="DR12" s="208"/>
      <c r="DS12" s="208"/>
      <c r="DT12" s="208"/>
      <c r="DU12" s="208"/>
      <c r="DV12" s="208"/>
      <c r="DW12" s="208"/>
      <c r="DX12" s="208"/>
      <c r="DY12" s="208"/>
      <c r="DZ12" s="208"/>
      <c r="EA12" s="208"/>
      <c r="EB12" s="208"/>
      <c r="EC12" s="208"/>
      <c r="ED12" s="208"/>
      <c r="EE12" s="208"/>
      <c r="EF12" s="208"/>
      <c r="EG12" s="208"/>
      <c r="EH12" s="208"/>
      <c r="EI12" s="208"/>
      <c r="EJ12" s="208"/>
      <c r="EK12" s="208"/>
      <c r="EL12" s="208"/>
      <c r="EM12" s="208"/>
      <c r="EN12" s="208"/>
      <c r="EO12" s="208"/>
      <c r="EP12" s="208"/>
      <c r="EQ12" s="208"/>
      <c r="ER12" s="208"/>
      <c r="ES12" s="208"/>
      <c r="ET12" s="208"/>
      <c r="EU12" s="208"/>
      <c r="EV12" s="208"/>
      <c r="EW12" s="208"/>
      <c r="EX12" s="208"/>
      <c r="EY12" s="208"/>
      <c r="EZ12" s="208"/>
      <c r="FA12" s="208"/>
      <c r="FB12" s="208"/>
      <c r="FC12" s="208"/>
      <c r="FD12" s="208"/>
      <c r="FE12" s="208"/>
      <c r="FF12" s="208"/>
      <c r="FG12" s="208"/>
      <c r="FH12" s="208"/>
      <c r="FI12" s="208"/>
      <c r="FJ12" s="208"/>
      <c r="FK12" s="208"/>
      <c r="FL12" s="208"/>
      <c r="FM12" s="208"/>
      <c r="FN12" s="208"/>
      <c r="FO12" s="208"/>
      <c r="FP12" s="208"/>
      <c r="FQ12" s="208"/>
      <c r="FR12" s="208"/>
      <c r="FS12" s="208"/>
      <c r="FT12" s="208"/>
      <c r="FU12" s="208"/>
      <c r="FV12" s="208"/>
      <c r="FW12" s="208"/>
      <c r="FX12" s="208"/>
      <c r="FY12" s="208"/>
      <c r="FZ12" s="208"/>
      <c r="GA12" s="208"/>
      <c r="GB12" s="208"/>
      <c r="GC12" s="208"/>
      <c r="GD12" s="208"/>
      <c r="GE12" s="208"/>
      <c r="GF12" s="208"/>
      <c r="GG12" s="208"/>
      <c r="GH12" s="208"/>
      <c r="GI12" s="208"/>
      <c r="GJ12" s="208"/>
      <c r="GK12" s="208"/>
      <c r="GL12" s="208"/>
      <c r="GM12" s="208"/>
      <c r="GN12" s="208"/>
      <c r="GO12" s="208"/>
      <c r="GP12" s="208"/>
      <c r="GQ12" s="208"/>
      <c r="GR12" s="208"/>
      <c r="GS12" s="208"/>
      <c r="GT12" s="208"/>
      <c r="GU12" s="208"/>
      <c r="GV12" s="208"/>
      <c r="GW12" s="208"/>
      <c r="GX12" s="208"/>
      <c r="GY12" s="208"/>
      <c r="GZ12" s="208"/>
      <c r="HA12" s="208"/>
      <c r="HB12" s="208"/>
      <c r="HC12" s="208"/>
      <c r="HD12" s="208"/>
      <c r="HE12" s="208"/>
      <c r="HF12" s="208"/>
      <c r="HG12" s="208"/>
      <c r="HH12" s="208"/>
      <c r="HI12" s="208"/>
      <c r="HJ12" s="208"/>
      <c r="HK12" s="208"/>
      <c r="HL12" s="208"/>
      <c r="HM12" s="208"/>
      <c r="HN12" s="208"/>
      <c r="HO12" s="208"/>
      <c r="HP12" s="208"/>
      <c r="HQ12" s="208"/>
      <c r="HR12" s="208"/>
      <c r="HS12" s="208"/>
      <c r="HT12" s="208"/>
      <c r="HU12" s="208"/>
      <c r="HV12" s="208"/>
      <c r="HW12" s="208"/>
      <c r="HX12" s="208"/>
      <c r="HY12" s="208"/>
      <c r="HZ12" s="208"/>
      <c r="IA12" s="208"/>
      <c r="IB12" s="208"/>
      <c r="IC12" s="208"/>
      <c r="ID12" s="208"/>
      <c r="IE12" s="208"/>
      <c r="IF12" s="208"/>
      <c r="IG12" s="208"/>
      <c r="IH12" s="208"/>
      <c r="II12" s="208"/>
      <c r="IJ12" s="208"/>
      <c r="IK12" s="208"/>
      <c r="IL12" s="208"/>
      <c r="IM12" s="208"/>
      <c r="IN12" s="208"/>
      <c r="IO12" s="208"/>
      <c r="IP12" s="208"/>
      <c r="IQ12" s="208"/>
      <c r="IR12" s="208"/>
      <c r="IS12" s="208"/>
      <c r="IT12" s="208"/>
      <c r="IU12" s="208"/>
      <c r="IV12" s="208"/>
    </row>
    <row r="13" spans="1:256">
      <c r="B13" s="214" t="s">
        <v>4</v>
      </c>
      <c r="C13" s="215"/>
      <c r="D13" s="215"/>
      <c r="E13" s="215"/>
      <c r="F13" s="215"/>
      <c r="G13" s="215"/>
      <c r="H13" s="215"/>
      <c r="I13" s="215"/>
      <c r="J13" s="216"/>
      <c r="K13" s="217"/>
      <c r="L13" s="218"/>
      <c r="M13" s="216"/>
      <c r="N13" s="215"/>
      <c r="O13" s="215"/>
      <c r="P13" s="215"/>
    </row>
    <row r="14" spans="1:256">
      <c r="B14" s="219" t="s">
        <v>7</v>
      </c>
      <c r="C14" s="206"/>
      <c r="D14" s="206"/>
      <c r="E14" s="206"/>
      <c r="F14" s="206"/>
      <c r="G14" s="206"/>
      <c r="H14" s="206"/>
      <c r="J14" s="220"/>
      <c r="K14" s="221"/>
      <c r="L14" s="222"/>
      <c r="M14" s="220"/>
      <c r="N14" s="206"/>
      <c r="O14" s="206"/>
      <c r="P14" s="206"/>
    </row>
    <row r="15" spans="1:256">
      <c r="A15" s="206"/>
      <c r="B15" s="223" t="s">
        <v>92</v>
      </c>
      <c r="C15" s="206"/>
      <c r="D15" s="206"/>
      <c r="E15" s="206"/>
      <c r="F15" s="206"/>
      <c r="G15" s="206"/>
      <c r="H15" s="206"/>
      <c r="J15" s="224"/>
      <c r="K15" s="225"/>
      <c r="L15" s="226"/>
      <c r="M15" s="224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  <c r="BJ15" s="206"/>
      <c r="BK15" s="206"/>
      <c r="BL15" s="206"/>
      <c r="BM15" s="206"/>
      <c r="BN15" s="206"/>
      <c r="BO15" s="206"/>
      <c r="BP15" s="206"/>
      <c r="BQ15" s="206"/>
      <c r="BR15" s="206"/>
      <c r="BS15" s="206"/>
      <c r="BT15" s="206"/>
      <c r="BU15" s="206"/>
      <c r="BV15" s="206"/>
      <c r="BW15" s="206"/>
      <c r="BX15" s="206"/>
      <c r="BY15" s="206"/>
      <c r="BZ15" s="206"/>
      <c r="CA15" s="206"/>
      <c r="CB15" s="206"/>
      <c r="CC15" s="206"/>
      <c r="CD15" s="206"/>
      <c r="CE15" s="206"/>
      <c r="CF15" s="206"/>
      <c r="CG15" s="206"/>
      <c r="CH15" s="206"/>
      <c r="CI15" s="206"/>
      <c r="CJ15" s="206"/>
      <c r="CK15" s="206"/>
      <c r="CL15" s="206"/>
      <c r="CM15" s="206"/>
      <c r="CN15" s="206"/>
      <c r="CO15" s="206"/>
      <c r="CP15" s="206"/>
      <c r="CQ15" s="206"/>
      <c r="CR15" s="206"/>
      <c r="CS15" s="206"/>
      <c r="CT15" s="206"/>
      <c r="CU15" s="206"/>
      <c r="CV15" s="206"/>
      <c r="CW15" s="206"/>
      <c r="CX15" s="206"/>
      <c r="CY15" s="206"/>
      <c r="CZ15" s="206"/>
      <c r="DA15" s="206"/>
      <c r="DB15" s="206"/>
      <c r="DC15" s="206"/>
      <c r="DD15" s="206"/>
      <c r="DE15" s="206"/>
      <c r="DF15" s="206"/>
      <c r="DG15" s="206"/>
      <c r="DH15" s="206"/>
      <c r="DI15" s="206"/>
      <c r="DJ15" s="206"/>
      <c r="DK15" s="206"/>
      <c r="DL15" s="206"/>
      <c r="DM15" s="206"/>
      <c r="DN15" s="206"/>
      <c r="DO15" s="206"/>
      <c r="DP15" s="206"/>
      <c r="DQ15" s="206"/>
      <c r="DR15" s="206"/>
      <c r="DS15" s="206"/>
      <c r="DT15" s="206"/>
      <c r="DU15" s="206"/>
      <c r="DV15" s="206"/>
      <c r="DW15" s="206"/>
      <c r="DX15" s="206"/>
      <c r="DY15" s="206"/>
      <c r="DZ15" s="206"/>
      <c r="EA15" s="206"/>
      <c r="EB15" s="206"/>
      <c r="EC15" s="206"/>
      <c r="ED15" s="206"/>
      <c r="EE15" s="206"/>
      <c r="EF15" s="206"/>
      <c r="EG15" s="206"/>
      <c r="EH15" s="206"/>
      <c r="EI15" s="206"/>
      <c r="EJ15" s="206"/>
      <c r="EK15" s="206"/>
      <c r="EL15" s="206"/>
      <c r="EM15" s="206"/>
      <c r="EN15" s="206"/>
      <c r="EO15" s="206"/>
      <c r="EP15" s="206"/>
      <c r="EQ15" s="206"/>
      <c r="ER15" s="206"/>
      <c r="ES15" s="206"/>
      <c r="ET15" s="206"/>
      <c r="EU15" s="206"/>
      <c r="EV15" s="206"/>
      <c r="EW15" s="206"/>
      <c r="EX15" s="206"/>
      <c r="EY15" s="206"/>
      <c r="EZ15" s="206"/>
      <c r="FA15" s="206"/>
      <c r="FB15" s="206"/>
      <c r="FC15" s="206"/>
      <c r="FD15" s="206"/>
      <c r="FE15" s="206"/>
      <c r="FF15" s="206"/>
      <c r="FG15" s="206"/>
      <c r="FH15" s="206"/>
      <c r="FI15" s="206"/>
      <c r="FJ15" s="206"/>
      <c r="FK15" s="206"/>
      <c r="FL15" s="206"/>
      <c r="FM15" s="206"/>
      <c r="FN15" s="206"/>
      <c r="FO15" s="206"/>
      <c r="FP15" s="206"/>
      <c r="FQ15" s="206"/>
      <c r="FR15" s="206"/>
      <c r="FS15" s="206"/>
      <c r="FT15" s="206"/>
      <c r="FU15" s="206"/>
      <c r="FV15" s="206"/>
      <c r="FW15" s="206"/>
      <c r="FX15" s="206"/>
      <c r="FY15" s="206"/>
      <c r="FZ15" s="206"/>
      <c r="GA15" s="206"/>
      <c r="GB15" s="206"/>
      <c r="GC15" s="206"/>
      <c r="GD15" s="206"/>
      <c r="GE15" s="206"/>
      <c r="GF15" s="206"/>
      <c r="GG15" s="206"/>
      <c r="GH15" s="206"/>
      <c r="GI15" s="206"/>
      <c r="GJ15" s="206"/>
      <c r="GK15" s="206"/>
      <c r="GL15" s="206"/>
      <c r="GM15" s="206"/>
      <c r="GN15" s="206"/>
      <c r="GO15" s="206"/>
      <c r="GP15" s="206"/>
      <c r="GQ15" s="206"/>
      <c r="GR15" s="206"/>
      <c r="GS15" s="206"/>
      <c r="GT15" s="206"/>
      <c r="GU15" s="206"/>
      <c r="GV15" s="206"/>
      <c r="GW15" s="206"/>
      <c r="GX15" s="206"/>
      <c r="GY15" s="206"/>
      <c r="GZ15" s="206"/>
      <c r="HA15" s="206"/>
      <c r="HB15" s="206"/>
      <c r="HC15" s="206"/>
      <c r="HD15" s="206"/>
      <c r="HE15" s="206"/>
      <c r="HF15" s="206"/>
      <c r="HG15" s="206"/>
      <c r="HH15" s="206"/>
      <c r="HI15" s="206"/>
      <c r="HJ15" s="206"/>
      <c r="HK15" s="206"/>
      <c r="HL15" s="206"/>
      <c r="HM15" s="206"/>
      <c r="HN15" s="206"/>
      <c r="HO15" s="206"/>
      <c r="HP15" s="206"/>
      <c r="HQ15" s="206"/>
      <c r="HR15" s="206"/>
      <c r="HS15" s="206"/>
      <c r="HT15" s="206"/>
      <c r="HU15" s="206"/>
      <c r="HV15" s="206"/>
      <c r="HW15" s="206"/>
      <c r="HX15" s="206"/>
      <c r="HY15" s="206"/>
      <c r="HZ15" s="206"/>
      <c r="IA15" s="206"/>
      <c r="IB15" s="206"/>
      <c r="IC15" s="206"/>
      <c r="ID15" s="206"/>
      <c r="IE15" s="206"/>
      <c r="IF15" s="206"/>
      <c r="IG15" s="206"/>
      <c r="IH15" s="206"/>
      <c r="II15" s="206"/>
      <c r="IJ15" s="206"/>
      <c r="IK15" s="206"/>
      <c r="IL15" s="206"/>
      <c r="IM15" s="206"/>
      <c r="IN15" s="206"/>
      <c r="IO15" s="206"/>
      <c r="IP15" s="206"/>
      <c r="IQ15" s="206"/>
      <c r="IR15" s="206"/>
      <c r="IS15" s="206"/>
      <c r="IT15" s="206"/>
      <c r="IU15" s="206"/>
      <c r="IV15" s="206"/>
    </row>
    <row r="16" spans="1:256">
      <c r="B16" s="227" t="str">
        <v>צמודות</v>
      </c>
      <c r="C16" s="206"/>
      <c r="D16" s="206"/>
      <c r="E16" s="206"/>
      <c r="F16" s="206"/>
      <c r="G16" s="206"/>
      <c r="H16" s="206"/>
      <c r="J16" s="220"/>
      <c r="K16" s="221"/>
      <c r="L16" s="222"/>
      <c r="M16" s="220"/>
      <c r="N16" s="206"/>
      <c r="O16" s="206"/>
      <c r="P16" s="206"/>
    </row>
    <row r="17" spans="1:256">
      <c r="B17" s="228" t="str">
        <v>טפחות הנפקות אג 29</v>
      </c>
      <c r="C17" s="229">
        <v>2310050</v>
      </c>
      <c r="D17" s="229" t="s">
        <v>107</v>
      </c>
      <c r="E17" s="229" t="s">
        <v>108</v>
      </c>
      <c r="F17" s="229" t="s">
        <v>56</v>
      </c>
      <c r="G17" s="229" t="s">
        <v>57</v>
      </c>
      <c r="H17" s="229" t="s">
        <v>96</v>
      </c>
      <c r="I17" s="230">
        <v>0.042</v>
      </c>
      <c r="J17" s="224">
        <v>1.25</v>
      </c>
      <c r="K17" s="225">
        <v>0.0023</v>
      </c>
      <c r="L17" s="226">
        <v>715354.68</v>
      </c>
      <c r="M17" s="224">
        <v>130.85</v>
      </c>
      <c r="N17" s="226">
        <v>936.04</v>
      </c>
      <c r="O17" s="225">
        <v>0.0005</v>
      </c>
      <c r="P17" s="225">
        <v>0</v>
      </c>
      <c r="R17" s="231"/>
    </row>
    <row r="18" spans="1:256">
      <c r="B18" s="228" t="str">
        <v>כיל 1</v>
      </c>
      <c r="C18" s="229">
        <v>2810208</v>
      </c>
      <c r="D18" s="229" t="s">
        <v>109</v>
      </c>
      <c r="E18" s="229" t="s">
        <v>110</v>
      </c>
      <c r="F18" s="229" t="s">
        <v>56</v>
      </c>
      <c r="G18" s="229" t="s">
        <v>57</v>
      </c>
      <c r="H18" s="229" t="s">
        <v>96</v>
      </c>
      <c r="I18" s="230">
        <v>0.034</v>
      </c>
      <c r="J18" s="224">
        <v>0.57</v>
      </c>
      <c r="K18" s="225">
        <v>0.0026</v>
      </c>
      <c r="L18" s="226">
        <v>1041188.54</v>
      </c>
      <c r="M18" s="224">
        <v>116.61</v>
      </c>
      <c r="N18" s="226">
        <v>1214.13</v>
      </c>
      <c r="O18" s="225">
        <v>0.0023</v>
      </c>
      <c r="P18" s="225">
        <v>0</v>
      </c>
      <c r="R18" s="231"/>
    </row>
    <row r="19" spans="1:256">
      <c r="B19" s="228" t="str">
        <v>מזרחי טפחות 35</v>
      </c>
      <c r="C19" s="229">
        <v>2310118</v>
      </c>
      <c r="D19" s="229" t="s">
        <v>107</v>
      </c>
      <c r="E19" s="229" t="s">
        <v>108</v>
      </c>
      <c r="F19" s="229" t="s">
        <v>56</v>
      </c>
      <c r="G19" s="229" t="s">
        <v>57</v>
      </c>
      <c r="H19" s="229" t="s">
        <v>96</v>
      </c>
      <c r="I19" s="230">
        <v>0.0258</v>
      </c>
      <c r="J19" s="224">
        <v>4.96</v>
      </c>
      <c r="K19" s="225">
        <v>0.0123</v>
      </c>
      <c r="L19" s="226">
        <v>6732443.76</v>
      </c>
      <c r="M19" s="224">
        <v>112.48</v>
      </c>
      <c r="N19" s="226">
        <v>7572.65</v>
      </c>
      <c r="O19" s="225">
        <v>0.003</v>
      </c>
      <c r="P19" s="225">
        <v>0.0002</v>
      </c>
      <c r="R19" s="231"/>
    </row>
    <row r="20" spans="1:256">
      <c r="B20" s="228" t="str">
        <v>מזרחי טפחות סדרה 33</v>
      </c>
      <c r="C20" s="229">
        <v>2310092</v>
      </c>
      <c r="D20" s="229" t="s">
        <v>107</v>
      </c>
      <c r="E20" s="229" t="s">
        <v>108</v>
      </c>
      <c r="F20" s="229" t="s">
        <v>56</v>
      </c>
      <c r="G20" s="229" t="s">
        <v>57</v>
      </c>
      <c r="H20" s="229" t="s">
        <v>96</v>
      </c>
      <c r="I20" s="230">
        <v>0.026</v>
      </c>
      <c r="J20" s="224">
        <v>2.46</v>
      </c>
      <c r="K20" s="225">
        <v>0.0052</v>
      </c>
      <c r="L20" s="226">
        <v>4652552.54</v>
      </c>
      <c r="M20" s="224">
        <v>111.97</v>
      </c>
      <c r="N20" s="226">
        <v>5209.46</v>
      </c>
      <c r="O20" s="225">
        <v>0.002</v>
      </c>
      <c r="P20" s="225">
        <v>0.0001</v>
      </c>
      <c r="R20" s="231"/>
    </row>
    <row r="21" spans="1:256">
      <c r="B21" s="228" t="str">
        <v>פועלים הנפקות 22</v>
      </c>
      <c r="C21" s="229">
        <v>1940287</v>
      </c>
      <c r="D21" s="229" t="s">
        <v>111</v>
      </c>
      <c r="E21" s="229" t="s">
        <v>108</v>
      </c>
      <c r="F21" s="229" t="s">
        <v>56</v>
      </c>
      <c r="G21" s="229" t="s">
        <v>57</v>
      </c>
      <c r="H21" s="229" t="s">
        <v>96</v>
      </c>
      <c r="I21" s="230">
        <v>0.05</v>
      </c>
      <c r="J21" s="224">
        <v>0.5</v>
      </c>
      <c r="K21" s="225">
        <v>0.0092</v>
      </c>
      <c r="L21" s="226">
        <v>17421.54</v>
      </c>
      <c r="M21" s="224">
        <v>130.99</v>
      </c>
      <c r="N21" s="226">
        <v>22.82</v>
      </c>
      <c r="O21" s="225">
        <v>0</v>
      </c>
      <c r="P21" s="225">
        <v>0</v>
      </c>
      <c r="R21" s="231"/>
    </row>
    <row r="22" spans="1:256">
      <c r="B22" s="228" t="str">
        <v>פועלים הנפקות 25</v>
      </c>
      <c r="C22" s="229">
        <v>1940360</v>
      </c>
      <c r="D22" s="229" t="s">
        <v>111</v>
      </c>
      <c r="E22" s="229" t="s">
        <v>108</v>
      </c>
      <c r="F22" s="229" t="s">
        <v>56</v>
      </c>
      <c r="G22" s="229" t="s">
        <v>57</v>
      </c>
      <c r="H22" s="229" t="s">
        <v>96</v>
      </c>
      <c r="I22" s="230">
        <v>0.0435</v>
      </c>
      <c r="J22" s="224">
        <v>1.59</v>
      </c>
      <c r="K22" s="225">
        <v>0.0037</v>
      </c>
      <c r="L22" s="226">
        <v>306102.9</v>
      </c>
      <c r="M22" s="224">
        <v>133.68</v>
      </c>
      <c r="N22" s="226">
        <v>409.2</v>
      </c>
      <c r="O22" s="225">
        <v>0.0002</v>
      </c>
      <c r="P22" s="225">
        <v>0</v>
      </c>
      <c r="R22" s="231"/>
    </row>
    <row r="23" spans="1:256">
      <c r="B23" s="228" t="str">
        <v>פעלה.ק31</v>
      </c>
      <c r="C23" s="229">
        <v>1940527</v>
      </c>
      <c r="D23" s="229" t="s">
        <v>111</v>
      </c>
      <c r="E23" s="229" t="s">
        <v>108</v>
      </c>
      <c r="F23" s="229" t="s">
        <v>56</v>
      </c>
      <c r="G23" s="229" t="s">
        <v>57</v>
      </c>
      <c r="H23" s="229" t="s">
        <v>96</v>
      </c>
      <c r="I23" s="230">
        <v>0.045</v>
      </c>
      <c r="J23" s="224">
        <v>3.17</v>
      </c>
      <c r="K23" s="225">
        <v>0.0041</v>
      </c>
      <c r="L23" s="226">
        <v>38458505.15</v>
      </c>
      <c r="M23" s="224">
        <v>118.24</v>
      </c>
      <c r="N23" s="226">
        <v>45473.34</v>
      </c>
      <c r="O23" s="225">
        <v>0.0597</v>
      </c>
      <c r="P23" s="225">
        <v>0.0009</v>
      </c>
      <c r="R23" s="231"/>
    </row>
    <row r="24" spans="1:256">
      <c r="B24" s="228" t="str">
        <v>1פועלים הנפ אג</v>
      </c>
      <c r="C24" s="229">
        <v>1940048</v>
      </c>
      <c r="D24" s="229" t="s">
        <v>111</v>
      </c>
      <c r="E24" s="229" t="s">
        <v>108</v>
      </c>
      <c r="F24" s="229" t="s">
        <v>70</v>
      </c>
      <c r="G24" s="229" t="s">
        <v>57</v>
      </c>
      <c r="H24" s="229" t="s">
        <v>96</v>
      </c>
      <c r="I24" s="230">
        <v>0.0545</v>
      </c>
      <c r="J24" s="224">
        <v>0.07</v>
      </c>
      <c r="K24" s="225">
        <v>-0.0109</v>
      </c>
      <c r="L24" s="226">
        <v>2405899.44</v>
      </c>
      <c r="M24" s="224">
        <v>146.45</v>
      </c>
      <c r="N24" s="226">
        <v>3523.44</v>
      </c>
      <c r="O24" s="225">
        <v>0.0265</v>
      </c>
      <c r="P24" s="225">
        <v>0.0001</v>
      </c>
      <c r="R24" s="231"/>
    </row>
    <row r="25" spans="1:256">
      <c r="B25" s="228" t="str">
        <v>בזק אגח סד 5</v>
      </c>
      <c r="C25" s="229">
        <v>2300069</v>
      </c>
      <c r="D25" s="229" t="s">
        <v>112</v>
      </c>
      <c r="E25" s="229" t="s">
        <v>113</v>
      </c>
      <c r="F25" s="229" t="s">
        <v>70</v>
      </c>
      <c r="G25" s="229" t="s">
        <v>57</v>
      </c>
      <c r="H25" s="229" t="s">
        <v>96</v>
      </c>
      <c r="I25" s="230">
        <v>0.053</v>
      </c>
      <c r="J25" s="224">
        <v>1.63</v>
      </c>
      <c r="K25" s="225">
        <v>0.0023</v>
      </c>
      <c r="L25" s="226">
        <v>1.29</v>
      </c>
      <c r="M25" s="224">
        <v>136.72</v>
      </c>
      <c r="N25" s="226">
        <v>0</v>
      </c>
      <c r="O25" s="225">
        <v>0</v>
      </c>
      <c r="P25" s="225">
        <v>0</v>
      </c>
      <c r="R25" s="231"/>
    </row>
    <row r="26" spans="1:256">
      <c r="B26" s="228" t="str">
        <v>בינל הנפק התח כ</v>
      </c>
      <c r="C26" s="229">
        <v>1121953</v>
      </c>
      <c r="D26" s="229" t="s">
        <v>114</v>
      </c>
      <c r="E26" s="229" t="s">
        <v>108</v>
      </c>
      <c r="F26" s="229" t="s">
        <v>70</v>
      </c>
      <c r="G26" s="229" t="s">
        <v>61</v>
      </c>
      <c r="H26" s="229" t="s">
        <v>96</v>
      </c>
      <c r="I26" s="230">
        <v>0.031</v>
      </c>
      <c r="J26" s="224">
        <v>4.93</v>
      </c>
      <c r="K26" s="225">
        <v>0.0122</v>
      </c>
      <c r="L26" s="226">
        <v>11058213.9</v>
      </c>
      <c r="M26" s="224">
        <v>118.53</v>
      </c>
      <c r="N26" s="226">
        <v>13107.3</v>
      </c>
      <c r="O26" s="225">
        <v>0.0129</v>
      </c>
      <c r="P26" s="225">
        <v>0.0003</v>
      </c>
      <c r="R26" s="231"/>
    </row>
    <row r="27" spans="1:256">
      <c r="B27" s="228" t="str">
        <v>בינלאומי הנפקות 21</v>
      </c>
      <c r="C27" s="229">
        <v>1126598</v>
      </c>
      <c r="D27" s="229" t="s">
        <v>114</v>
      </c>
      <c r="E27" s="229" t="s">
        <v>108</v>
      </c>
      <c r="F27" s="229" t="s">
        <v>70</v>
      </c>
      <c r="G27" s="229" t="s">
        <v>61</v>
      </c>
      <c r="H27" s="229" t="s">
        <v>96</v>
      </c>
      <c r="I27" s="230">
        <v>0.028</v>
      </c>
      <c r="J27" s="224">
        <v>5.4</v>
      </c>
      <c r="K27" s="225">
        <v>0.0136</v>
      </c>
      <c r="L27" s="226">
        <v>14889838.43</v>
      </c>
      <c r="M27" s="224">
        <v>110.96</v>
      </c>
      <c r="N27" s="226">
        <v>16521.76</v>
      </c>
      <c r="O27" s="225">
        <v>0.0151</v>
      </c>
      <c r="P27" s="225">
        <v>0.0003</v>
      </c>
      <c r="R27" s="231"/>
    </row>
    <row r="28" spans="1:256">
      <c r="B28" s="228" t="str">
        <v>גלילה.ק3</v>
      </c>
      <c r="C28" s="229">
        <v>1092139</v>
      </c>
      <c r="D28" s="229" t="str">
        <v>גלילה הפקדות בע"מ</v>
      </c>
      <c r="E28" s="229" t="s">
        <v>115</v>
      </c>
      <c r="F28" s="229" t="s">
        <v>70</v>
      </c>
      <c r="G28" s="229" t="s">
        <v>57</v>
      </c>
      <c r="H28" s="229" t="s">
        <v>96</v>
      </c>
      <c r="I28" s="230">
        <v>0.0435</v>
      </c>
      <c r="J28" s="224">
        <v>1.33</v>
      </c>
      <c r="K28" s="225">
        <v>0.0058</v>
      </c>
      <c r="L28" s="226">
        <v>13244770.28</v>
      </c>
      <c r="M28" s="224">
        <v>130.9</v>
      </c>
      <c r="N28" s="226">
        <v>17337.41</v>
      </c>
      <c r="O28" s="225">
        <v>0.0053</v>
      </c>
      <c r="P28" s="225">
        <v>0.0004</v>
      </c>
      <c r="R28" s="231"/>
    </row>
    <row r="29" spans="1:256">
      <c r="B29" s="228" t="str">
        <v>הראל בטוח אגח</v>
      </c>
      <c r="C29" s="229">
        <v>1099738</v>
      </c>
      <c r="D29" s="229" t="s">
        <v>116</v>
      </c>
      <c r="E29" s="229" t="s">
        <v>117</v>
      </c>
      <c r="F29" s="229" t="s">
        <v>70</v>
      </c>
      <c r="G29" s="229" t="s">
        <v>57</v>
      </c>
      <c r="H29" s="229" t="s">
        <v>96</v>
      </c>
      <c r="I29" s="230">
        <v>0.0465</v>
      </c>
      <c r="J29" s="224">
        <v>3.95</v>
      </c>
      <c r="K29" s="225">
        <v>0.0079</v>
      </c>
      <c r="L29" s="226">
        <v>372543.73</v>
      </c>
      <c r="M29" s="224">
        <v>144.33</v>
      </c>
      <c r="N29" s="226">
        <v>537.69</v>
      </c>
      <c r="O29" s="225">
        <v>0.0007</v>
      </c>
      <c r="P29" s="225">
        <v>0</v>
      </c>
      <c r="R29" s="231"/>
    </row>
    <row r="30" spans="1:256">
      <c r="B30" s="228" t="str">
        <v>טפחות הנפקות אגח 27</v>
      </c>
      <c r="C30" s="229">
        <v>2310035</v>
      </c>
      <c r="D30" s="229" t="s">
        <v>107</v>
      </c>
      <c r="E30" s="229" t="s">
        <v>108</v>
      </c>
      <c r="F30" s="229" t="s">
        <v>70</v>
      </c>
      <c r="G30" s="229" t="s">
        <v>57</v>
      </c>
      <c r="H30" s="229" t="s">
        <v>96</v>
      </c>
      <c r="I30" s="230">
        <v>0.055</v>
      </c>
      <c r="J30" s="224">
        <v>2.89</v>
      </c>
      <c r="K30" s="225">
        <v>0.0041</v>
      </c>
      <c r="L30" s="226">
        <v>25483530.45</v>
      </c>
      <c r="M30" s="224">
        <v>156.77</v>
      </c>
      <c r="N30" s="226">
        <v>39950.53</v>
      </c>
      <c r="O30" s="225">
        <v>0.1274</v>
      </c>
      <c r="P30" s="225">
        <v>0.0008</v>
      </c>
      <c r="R30" s="231"/>
    </row>
    <row r="31" spans="1:256">
      <c r="B31" s="228" t="str">
        <v>כתב התח נדחה פועלים סד י</v>
      </c>
      <c r="C31" s="229">
        <v>1940402</v>
      </c>
      <c r="D31" s="229" t="s">
        <v>111</v>
      </c>
      <c r="E31" s="229" t="s">
        <v>108</v>
      </c>
      <c r="F31" s="229" t="s">
        <v>70</v>
      </c>
      <c r="G31" s="229" t="s">
        <v>57</v>
      </c>
      <c r="H31" s="229" t="s">
        <v>96</v>
      </c>
      <c r="I31" s="230">
        <v>0.041</v>
      </c>
      <c r="J31" s="224">
        <v>4.99</v>
      </c>
      <c r="K31" s="225">
        <v>0.013</v>
      </c>
      <c r="L31" s="226">
        <v>138485754.07</v>
      </c>
      <c r="M31" s="224">
        <v>142</v>
      </c>
      <c r="N31" s="226">
        <v>196649.77</v>
      </c>
      <c r="O31" s="225">
        <v>0.0355</v>
      </c>
      <c r="P31" s="225">
        <v>0.0041</v>
      </c>
      <c r="R31" s="231"/>
    </row>
    <row r="32" spans="1:256">
      <c r="B32" s="228" t="str">
        <v>לאומי מימ הת10</v>
      </c>
      <c r="C32" s="229">
        <v>7410186</v>
      </c>
      <c r="D32" s="229" t="s">
        <v>118</v>
      </c>
      <c r="E32" s="229" t="s">
        <v>108</v>
      </c>
      <c r="F32" s="229" t="s">
        <v>70</v>
      </c>
      <c r="G32" s="229" t="s">
        <v>57</v>
      </c>
      <c r="H32" s="229" t="s">
        <v>96</v>
      </c>
      <c r="I32" s="230">
        <v>0.053</v>
      </c>
      <c r="J32" s="224">
        <v>1.26</v>
      </c>
      <c r="K32" s="225">
        <v>0.0031</v>
      </c>
      <c r="L32" s="226">
        <v>448493.39</v>
      </c>
      <c r="M32" s="224">
        <v>124.64</v>
      </c>
      <c r="N32" s="226">
        <v>559</v>
      </c>
      <c r="O32" s="225">
        <v>0.0002</v>
      </c>
      <c r="P32" s="225">
        <v>0</v>
      </c>
      <c r="R32" s="231"/>
    </row>
    <row r="33" spans="1:256">
      <c r="B33" s="228" t="str">
        <v>לאומי מימון אג7</v>
      </c>
      <c r="C33" s="229">
        <v>7410152</v>
      </c>
      <c r="D33" s="229" t="s">
        <v>118</v>
      </c>
      <c r="E33" s="229" t="s">
        <v>108</v>
      </c>
      <c r="F33" s="229" t="s">
        <v>70</v>
      </c>
      <c r="G33" s="229" t="s">
        <v>57</v>
      </c>
      <c r="H33" s="229" t="s">
        <v>96</v>
      </c>
      <c r="I33" s="230">
        <v>0.041</v>
      </c>
      <c r="J33" s="224">
        <v>1.44</v>
      </c>
      <c r="K33" s="225">
        <v>0.0045</v>
      </c>
      <c r="L33" s="226">
        <v>11955783.64</v>
      </c>
      <c r="M33" s="224">
        <v>130.71</v>
      </c>
      <c r="N33" s="226">
        <v>15627.4</v>
      </c>
      <c r="O33" s="225">
        <v>0.006</v>
      </c>
      <c r="P33" s="225">
        <v>0.0003</v>
      </c>
      <c r="R33" s="231"/>
    </row>
    <row r="34" spans="1:256">
      <c r="B34" s="228" t="str">
        <v>לאומי מימון הת אג3</v>
      </c>
      <c r="C34" s="229">
        <v>7410061</v>
      </c>
      <c r="D34" s="229" t="s">
        <v>118</v>
      </c>
      <c r="E34" s="229" t="s">
        <v>108</v>
      </c>
      <c r="F34" s="229" t="s">
        <v>70</v>
      </c>
      <c r="G34" s="229" t="s">
        <v>57</v>
      </c>
      <c r="H34" s="229" t="s">
        <v>96</v>
      </c>
      <c r="I34" s="230">
        <v>0.049</v>
      </c>
      <c r="J34" s="224">
        <v>2.62</v>
      </c>
      <c r="K34" s="225">
        <v>0.0056</v>
      </c>
      <c r="L34" s="226">
        <v>35988405.85</v>
      </c>
      <c r="M34" s="224">
        <v>148.9</v>
      </c>
      <c r="N34" s="226">
        <v>53586.74</v>
      </c>
      <c r="O34" s="225">
        <v>0.07</v>
      </c>
      <c r="P34" s="225">
        <v>0.0011</v>
      </c>
      <c r="R34" s="231"/>
    </row>
    <row r="35" spans="1:256">
      <c r="B35" s="228" t="str">
        <v>לאומי מימון הת יב</v>
      </c>
      <c r="C35" s="229">
        <v>7410228</v>
      </c>
      <c r="D35" s="229" t="s">
        <v>118</v>
      </c>
      <c r="E35" s="229" t="s">
        <v>108</v>
      </c>
      <c r="F35" s="229" t="s">
        <v>70</v>
      </c>
      <c r="G35" s="229" t="s">
        <v>57</v>
      </c>
      <c r="H35" s="229" t="s">
        <v>96</v>
      </c>
      <c r="I35" s="230">
        <v>0.026</v>
      </c>
      <c r="J35" s="224">
        <v>3.8</v>
      </c>
      <c r="K35" s="225">
        <v>0.0081</v>
      </c>
      <c r="L35" s="226">
        <v>109872485.24</v>
      </c>
      <c r="M35" s="224">
        <v>114.9</v>
      </c>
      <c r="N35" s="226">
        <v>126243.48</v>
      </c>
      <c r="O35" s="225">
        <v>0.0336</v>
      </c>
      <c r="P35" s="225">
        <v>0.0026</v>
      </c>
      <c r="R35" s="231"/>
    </row>
    <row r="36" spans="1:256">
      <c r="B36" s="228" t="str">
        <v>לאומי מימון הת יד</v>
      </c>
      <c r="C36" s="229">
        <v>7410244</v>
      </c>
      <c r="D36" s="229" t="s">
        <v>118</v>
      </c>
      <c r="E36" s="229" t="s">
        <v>108</v>
      </c>
      <c r="F36" s="229" t="s">
        <v>70</v>
      </c>
      <c r="G36" s="229" t="s">
        <v>57</v>
      </c>
      <c r="H36" s="229" t="s">
        <v>96</v>
      </c>
      <c r="I36" s="230">
        <v>0.034</v>
      </c>
      <c r="J36" s="224">
        <v>6.31</v>
      </c>
      <c r="K36" s="225">
        <v>0.0181</v>
      </c>
      <c r="L36" s="226">
        <v>20.47</v>
      </c>
      <c r="M36" s="224">
        <v>117.51</v>
      </c>
      <c r="N36" s="226">
        <v>0.02</v>
      </c>
      <c r="O36" s="225">
        <v>0</v>
      </c>
      <c r="P36" s="225">
        <v>0</v>
      </c>
      <c r="R36" s="231"/>
    </row>
    <row r="37" spans="1:256">
      <c r="B37" s="228" t="str">
        <v>לאומי מימון התח ח</v>
      </c>
      <c r="C37" s="229">
        <v>7410160</v>
      </c>
      <c r="D37" s="229" t="s">
        <v>118</v>
      </c>
      <c r="E37" s="229" t="s">
        <v>108</v>
      </c>
      <c r="F37" s="229" t="s">
        <v>70</v>
      </c>
      <c r="G37" s="229" t="s">
        <v>57</v>
      </c>
      <c r="H37" s="229" t="s">
        <v>96</v>
      </c>
      <c r="I37" s="230">
        <v>0.044</v>
      </c>
      <c r="J37" s="224">
        <v>2.88</v>
      </c>
      <c r="K37" s="225">
        <v>0.0064</v>
      </c>
      <c r="L37" s="226">
        <v>99898634.04</v>
      </c>
      <c r="M37" s="224">
        <v>136.63</v>
      </c>
      <c r="N37" s="226">
        <v>136491.5</v>
      </c>
      <c r="O37" s="225">
        <v>0.0518</v>
      </c>
      <c r="P37" s="225">
        <v>0.0028</v>
      </c>
      <c r="R37" s="231"/>
    </row>
    <row r="38" spans="1:256">
      <c r="B38" s="228" t="str">
        <v>מזרחי אגח הנפקות 30</v>
      </c>
      <c r="C38" s="229">
        <v>2310068</v>
      </c>
      <c r="D38" s="229" t="s">
        <v>107</v>
      </c>
      <c r="E38" s="229" t="s">
        <v>108</v>
      </c>
      <c r="F38" s="229" t="s">
        <v>70</v>
      </c>
      <c r="G38" s="229" t="s">
        <v>57</v>
      </c>
      <c r="H38" s="229" t="s">
        <v>96</v>
      </c>
      <c r="I38" s="230">
        <v>0.039</v>
      </c>
      <c r="J38" s="224">
        <v>3.45</v>
      </c>
      <c r="K38" s="225">
        <v>0.0071</v>
      </c>
      <c r="L38" s="226">
        <v>37468909.57</v>
      </c>
      <c r="M38" s="224">
        <v>136.2</v>
      </c>
      <c r="N38" s="226">
        <v>51032.65</v>
      </c>
      <c r="O38" s="225">
        <v>0.0258</v>
      </c>
      <c r="P38" s="225">
        <v>0.0011</v>
      </c>
      <c r="R38" s="231"/>
    </row>
    <row r="39" spans="1:256">
      <c r="B39" s="228" t="str">
        <v>מזרחי טפחות הנפקות הת 31</v>
      </c>
      <c r="C39" s="229">
        <v>2310076</v>
      </c>
      <c r="D39" s="229" t="s">
        <v>107</v>
      </c>
      <c r="E39" s="229" t="s">
        <v>108</v>
      </c>
      <c r="F39" s="229" t="s">
        <v>70</v>
      </c>
      <c r="G39" s="229" t="s">
        <v>57</v>
      </c>
      <c r="H39" s="229" t="s">
        <v>96</v>
      </c>
      <c r="I39" s="230">
        <v>0.03</v>
      </c>
      <c r="J39" s="224">
        <v>5.57</v>
      </c>
      <c r="K39" s="225">
        <v>0.0146</v>
      </c>
      <c r="L39" s="226">
        <v>49642490.29</v>
      </c>
      <c r="M39" s="224">
        <v>116.28</v>
      </c>
      <c r="N39" s="226">
        <v>57724.28</v>
      </c>
      <c r="O39" s="225">
        <v>0.1034</v>
      </c>
      <c r="P39" s="225">
        <v>0.0012</v>
      </c>
      <c r="R39" s="231"/>
    </row>
    <row r="40" spans="1:256">
      <c r="B40" s="228" t="str">
        <v>נצבא      ד</v>
      </c>
      <c r="C40" s="229">
        <v>1116169</v>
      </c>
      <c r="D40" s="229" t="s">
        <v>119</v>
      </c>
      <c r="E40" s="229" t="s">
        <v>120</v>
      </c>
      <c r="F40" s="229" t="s">
        <v>70</v>
      </c>
      <c r="G40" s="229" t="s">
        <v>57</v>
      </c>
      <c r="H40" s="229" t="s">
        <v>96</v>
      </c>
      <c r="I40" s="230">
        <v>0.0319</v>
      </c>
      <c r="J40" s="224">
        <v>1.35</v>
      </c>
      <c r="K40" s="225">
        <v>0.0037</v>
      </c>
      <c r="L40" s="226">
        <v>3500423.14</v>
      </c>
      <c r="M40" s="224">
        <v>113.49</v>
      </c>
      <c r="N40" s="226">
        <v>3972.63</v>
      </c>
      <c r="O40" s="225">
        <v>0.0177</v>
      </c>
      <c r="P40" s="225">
        <v>0.0001</v>
      </c>
      <c r="R40" s="231"/>
    </row>
    <row r="41" spans="1:256">
      <c r="B41" s="228" t="str">
        <v>נצבא אג 6</v>
      </c>
      <c r="C41" s="229">
        <v>1128032</v>
      </c>
      <c r="D41" s="229" t="s">
        <v>119</v>
      </c>
      <c r="E41" s="229" t="s">
        <v>120</v>
      </c>
      <c r="F41" s="229" t="s">
        <v>70</v>
      </c>
      <c r="G41" s="229" t="s">
        <v>57</v>
      </c>
      <c r="H41" s="229" t="s">
        <v>96</v>
      </c>
      <c r="I41" s="230">
        <v>0.0305</v>
      </c>
      <c r="J41" s="224">
        <v>6.27</v>
      </c>
      <c r="K41" s="225">
        <v>0.0257</v>
      </c>
      <c r="L41" s="226">
        <v>14363154.27</v>
      </c>
      <c r="M41" s="224">
        <v>106.81</v>
      </c>
      <c r="N41" s="226">
        <v>15341.28</v>
      </c>
      <c r="O41" s="225">
        <v>0.0395</v>
      </c>
      <c r="P41" s="225">
        <v>0.0003</v>
      </c>
      <c r="R41" s="231"/>
    </row>
    <row r="42" spans="1:256">
      <c r="B42" s="228" t="str">
        <v>נצבא ה</v>
      </c>
      <c r="C42" s="229">
        <v>1120468</v>
      </c>
      <c r="D42" s="229" t="s">
        <v>119</v>
      </c>
      <c r="E42" s="229" t="s">
        <v>120</v>
      </c>
      <c r="F42" s="229" t="s">
        <v>70</v>
      </c>
      <c r="G42" s="229" t="s">
        <v>57</v>
      </c>
      <c r="H42" s="229" t="s">
        <v>96</v>
      </c>
      <c r="I42" s="230">
        <v>0.03</v>
      </c>
      <c r="J42" s="224">
        <v>4.56</v>
      </c>
      <c r="K42" s="225">
        <v>0.0145</v>
      </c>
      <c r="L42" s="226">
        <v>16771884.84</v>
      </c>
      <c r="M42" s="224">
        <v>115.48</v>
      </c>
      <c r="N42" s="226">
        <v>19368.17</v>
      </c>
      <c r="O42" s="225">
        <v>0.0161</v>
      </c>
      <c r="P42" s="225">
        <v>0.0004</v>
      </c>
      <c r="R42" s="231"/>
    </row>
    <row r="43" spans="1:256">
      <c r="B43" s="228" t="str">
        <v>פועלים 14</v>
      </c>
      <c r="C43" s="229">
        <v>1940501</v>
      </c>
      <c r="D43" s="229" t="s">
        <v>111</v>
      </c>
      <c r="E43" s="229" t="s">
        <v>108</v>
      </c>
      <c r="F43" s="229" t="s">
        <v>70</v>
      </c>
      <c r="G43" s="229" t="s">
        <v>57</v>
      </c>
      <c r="H43" s="229" t="s">
        <v>96</v>
      </c>
      <c r="I43" s="230">
        <v>0.04</v>
      </c>
      <c r="J43" s="224">
        <v>6.7</v>
      </c>
      <c r="K43" s="225">
        <v>0.0199</v>
      </c>
      <c r="L43" s="226">
        <v>118510157.31</v>
      </c>
      <c r="M43" s="224">
        <v>122.78</v>
      </c>
      <c r="N43" s="226">
        <v>145506.77</v>
      </c>
      <c r="O43" s="225">
        <v>0.0408</v>
      </c>
      <c r="P43" s="225">
        <v>0.003</v>
      </c>
      <c r="R43" s="231"/>
    </row>
    <row r="44" spans="1:256">
      <c r="B44" s="228" t="str">
        <v>פועלים הנפ אג2</v>
      </c>
      <c r="C44" s="229">
        <v>1940063</v>
      </c>
      <c r="D44" s="229" t="s">
        <v>111</v>
      </c>
      <c r="E44" s="229" t="s">
        <v>108</v>
      </c>
      <c r="F44" s="229" t="s">
        <v>70</v>
      </c>
      <c r="G44" s="229" t="s">
        <v>57</v>
      </c>
      <c r="H44" s="229" t="s">
        <v>96</v>
      </c>
      <c r="I44" s="230">
        <v>0.055</v>
      </c>
      <c r="J44" s="224">
        <v>0.7</v>
      </c>
      <c r="K44" s="225">
        <v>0.017</v>
      </c>
      <c r="L44" s="226">
        <v>3297012.18</v>
      </c>
      <c r="M44" s="224">
        <v>141.9</v>
      </c>
      <c r="N44" s="226">
        <v>4678.46</v>
      </c>
      <c r="O44" s="225">
        <v>0.0363</v>
      </c>
      <c r="P44" s="225">
        <v>0.0001</v>
      </c>
      <c r="R44" s="231"/>
    </row>
    <row r="45" spans="1:256">
      <c r="B45" s="228" t="str">
        <v>פועלים הנפ אג4</v>
      </c>
      <c r="C45" s="229">
        <v>1940105</v>
      </c>
      <c r="D45" s="229" t="s">
        <v>111</v>
      </c>
      <c r="E45" s="229" t="s">
        <v>108</v>
      </c>
      <c r="F45" s="229" t="s">
        <v>70</v>
      </c>
      <c r="G45" s="229" t="s">
        <v>57</v>
      </c>
      <c r="H45" s="229" t="s">
        <v>96</v>
      </c>
      <c r="I45" s="230">
        <v>0.0519</v>
      </c>
      <c r="J45" s="224">
        <v>2.58</v>
      </c>
      <c r="K45" s="225">
        <v>0.0052</v>
      </c>
      <c r="L45" s="226">
        <v>22282585.13</v>
      </c>
      <c r="M45" s="224">
        <v>150.8</v>
      </c>
      <c r="N45" s="226">
        <v>33602.14</v>
      </c>
      <c r="O45" s="225">
        <v>0.0743</v>
      </c>
      <c r="P45" s="225">
        <v>0.0007</v>
      </c>
      <c r="R45" s="231"/>
    </row>
    <row r="46" spans="1:256">
      <c r="B46" s="228" t="str">
        <v>פועלים הנפקות סדרה ט</v>
      </c>
      <c r="C46" s="229">
        <v>1940386</v>
      </c>
      <c r="D46" s="229" t="s">
        <v>111</v>
      </c>
      <c r="E46" s="229" t="s">
        <v>108</v>
      </c>
      <c r="F46" s="229" t="s">
        <v>70</v>
      </c>
      <c r="G46" s="229" t="s">
        <v>57</v>
      </c>
      <c r="H46" s="229" t="s">
        <v>96</v>
      </c>
      <c r="I46" s="230">
        <v>0.047</v>
      </c>
      <c r="J46" s="224">
        <v>2.13</v>
      </c>
      <c r="K46" s="225">
        <v>0.0046</v>
      </c>
      <c r="L46" s="226">
        <v>3.51</v>
      </c>
      <c r="M46" s="224">
        <v>136.4</v>
      </c>
      <c r="N46" s="226">
        <v>0</v>
      </c>
      <c r="O46" s="225">
        <v>0</v>
      </c>
      <c r="P46" s="225">
        <v>0</v>
      </c>
      <c r="R46" s="231"/>
    </row>
    <row r="47" spans="1:256">
      <c r="B47" s="228" t="str">
        <v>פניקס הון הת א</v>
      </c>
      <c r="C47" s="229">
        <v>1115104</v>
      </c>
      <c r="D47" s="229" t="s">
        <v>121</v>
      </c>
      <c r="E47" s="229" t="s">
        <v>117</v>
      </c>
      <c r="F47" s="229" t="s">
        <v>70</v>
      </c>
      <c r="G47" s="229" t="s">
        <v>61</v>
      </c>
      <c r="H47" s="229" t="s">
        <v>96</v>
      </c>
      <c r="I47" s="230">
        <v>0.044</v>
      </c>
      <c r="J47" s="224">
        <v>3.66</v>
      </c>
      <c r="K47" s="225">
        <v>0.0073</v>
      </c>
      <c r="L47" s="226">
        <v>5880346.87</v>
      </c>
      <c r="M47" s="224">
        <v>125.13</v>
      </c>
      <c r="N47" s="226">
        <v>7358.08</v>
      </c>
      <c r="O47" s="225">
        <v>0.0118</v>
      </c>
      <c r="P47" s="225">
        <v>0.0002</v>
      </c>
      <c r="R47" s="231"/>
    </row>
    <row r="48" spans="1:256">
      <c r="B48" s="228" t="str">
        <v>פעלה.ק12</v>
      </c>
      <c r="C48" s="229">
        <v>1940428</v>
      </c>
      <c r="D48" s="229" t="s">
        <v>111</v>
      </c>
      <c r="E48" s="229" t="s">
        <v>108</v>
      </c>
      <c r="F48" s="229" t="s">
        <v>70</v>
      </c>
      <c r="G48" s="229" t="s">
        <v>57</v>
      </c>
      <c r="H48" s="229" t="s">
        <v>96</v>
      </c>
      <c r="I48" s="230">
        <v>0.05</v>
      </c>
      <c r="J48" s="224">
        <v>1.64</v>
      </c>
      <c r="K48" s="225">
        <v>0.005</v>
      </c>
      <c r="L48" s="226">
        <v>13567309.15</v>
      </c>
      <c r="M48" s="224">
        <v>122.02</v>
      </c>
      <c r="N48" s="226">
        <v>16554.83</v>
      </c>
      <c r="O48" s="225">
        <v>0.0221</v>
      </c>
      <c r="P48" s="225">
        <v>0.0003</v>
      </c>
      <c r="R48" s="231"/>
    </row>
    <row r="49" spans="1:256">
      <c r="B49" s="228" t="str">
        <v>אגוד הנפ אגח ה</v>
      </c>
      <c r="C49" s="229">
        <v>1119817</v>
      </c>
      <c r="D49" s="229" t="s">
        <v>122</v>
      </c>
      <c r="E49" s="229" t="s">
        <v>108</v>
      </c>
      <c r="F49" s="229" t="s">
        <v>67</v>
      </c>
      <c r="G49" s="229" t="s">
        <v>61</v>
      </c>
      <c r="H49" s="229" t="s">
        <v>96</v>
      </c>
      <c r="I49" s="230">
        <v>0.013</v>
      </c>
      <c r="J49" s="224">
        <v>0.72</v>
      </c>
      <c r="K49" s="225">
        <v>0.0042</v>
      </c>
      <c r="L49" s="226">
        <v>1624749.99</v>
      </c>
      <c r="M49" s="224">
        <v>109.2</v>
      </c>
      <c r="N49" s="226">
        <v>1774.23</v>
      </c>
      <c r="O49" s="225">
        <v>0.0162</v>
      </c>
      <c r="P49" s="225">
        <v>0</v>
      </c>
      <c r="R49" s="231"/>
    </row>
    <row r="50" spans="1:256">
      <c r="B50" s="228" t="str">
        <v>אמות.ק3</v>
      </c>
      <c r="C50" s="229">
        <v>1117357</v>
      </c>
      <c r="D50" s="229" t="s">
        <v>123</v>
      </c>
      <c r="E50" s="229" t="s">
        <v>120</v>
      </c>
      <c r="F50" s="229" t="s">
        <v>67</v>
      </c>
      <c r="G50" s="229" t="s">
        <v>61</v>
      </c>
      <c r="H50" s="229" t="s">
        <v>96</v>
      </c>
      <c r="I50" s="230">
        <v>0.049</v>
      </c>
      <c r="J50" s="224">
        <v>3.47</v>
      </c>
      <c r="K50" s="225">
        <v>0.0122</v>
      </c>
      <c r="L50" s="226">
        <v>30317835</v>
      </c>
      <c r="M50" s="224">
        <v>126.94</v>
      </c>
      <c r="N50" s="226">
        <v>38485.46</v>
      </c>
      <c r="O50" s="225">
        <v>0.0452</v>
      </c>
      <c r="P50" s="225">
        <v>0.0008</v>
      </c>
      <c r="R50" s="231"/>
    </row>
    <row r="51" spans="1:256">
      <c r="B51" s="228" t="str">
        <v>ארפט.ק1</v>
      </c>
      <c r="C51" s="229">
        <v>1096320</v>
      </c>
      <c r="D51" s="229" t="str">
        <v>אירפורט סיטי</v>
      </c>
      <c r="E51" s="229" t="s">
        <v>120</v>
      </c>
      <c r="F51" s="229" t="s">
        <v>67</v>
      </c>
      <c r="G51" s="229" t="s">
        <v>57</v>
      </c>
      <c r="H51" s="229" t="s">
        <v>96</v>
      </c>
      <c r="I51" s="230">
        <v>0.05</v>
      </c>
      <c r="J51" s="224">
        <v>0.91</v>
      </c>
      <c r="K51" s="225">
        <v>0.0051</v>
      </c>
      <c r="L51" s="226">
        <v>657842.44</v>
      </c>
      <c r="M51" s="224">
        <v>126.77</v>
      </c>
      <c r="N51" s="226">
        <v>833.95</v>
      </c>
      <c r="O51" s="225">
        <v>0.0026</v>
      </c>
      <c r="P51" s="225">
        <v>0</v>
      </c>
      <c r="R51" s="231"/>
    </row>
    <row r="52" spans="1:256">
      <c r="B52" s="228" t="str">
        <v>בינל אגח ה</v>
      </c>
      <c r="C52" s="229">
        <v>1105576</v>
      </c>
      <c r="D52" s="229" t="s">
        <v>114</v>
      </c>
      <c r="E52" s="229" t="s">
        <v>108</v>
      </c>
      <c r="F52" s="229" t="s">
        <v>67</v>
      </c>
      <c r="G52" s="229" t="s">
        <v>57</v>
      </c>
      <c r="H52" s="229" t="s">
        <v>96</v>
      </c>
      <c r="I52" s="230">
        <v>0.0385</v>
      </c>
      <c r="J52" s="224">
        <v>3.02</v>
      </c>
      <c r="K52" s="225">
        <v>0.0064</v>
      </c>
      <c r="L52" s="226">
        <v>36540338.62</v>
      </c>
      <c r="M52" s="224">
        <v>134.4</v>
      </c>
      <c r="N52" s="226">
        <v>49110.22</v>
      </c>
      <c r="O52" s="225">
        <v>0.0497</v>
      </c>
      <c r="P52" s="225">
        <v>0.001</v>
      </c>
      <c r="R52" s="231"/>
    </row>
    <row r="53" spans="1:256">
      <c r="B53" s="228" t="str">
        <v>בינלאומי הנפקות התחייבות אגח ד</v>
      </c>
      <c r="C53" s="229">
        <v>1103126</v>
      </c>
      <c r="D53" s="229" t="s">
        <v>114</v>
      </c>
      <c r="E53" s="229" t="s">
        <v>108</v>
      </c>
      <c r="F53" s="229" t="s">
        <v>67</v>
      </c>
      <c r="G53" s="229" t="s">
        <v>57</v>
      </c>
      <c r="H53" s="229" t="s">
        <v>96</v>
      </c>
      <c r="I53" s="230">
        <v>0.042</v>
      </c>
      <c r="J53" s="224">
        <v>3.77</v>
      </c>
      <c r="K53" s="225">
        <v>0.008</v>
      </c>
      <c r="L53" s="226">
        <v>13325864.15</v>
      </c>
      <c r="M53" s="224">
        <v>137.8</v>
      </c>
      <c r="N53" s="226">
        <v>18363.04</v>
      </c>
      <c r="O53" s="225">
        <v>0.0639</v>
      </c>
      <c r="P53" s="225">
        <v>0.0004</v>
      </c>
      <c r="R53" s="231"/>
    </row>
    <row r="54" spans="1:256">
      <c r="B54" s="228" t="str">
        <v>בנק לאומי שה סדרה 200</v>
      </c>
      <c r="C54" s="229">
        <v>6040141</v>
      </c>
      <c r="D54" s="229" t="s">
        <v>118</v>
      </c>
      <c r="E54" s="229" t="s">
        <v>108</v>
      </c>
      <c r="F54" s="229" t="s">
        <v>67</v>
      </c>
      <c r="G54" s="229" t="s">
        <v>57</v>
      </c>
      <c r="H54" s="229" t="s">
        <v>96</v>
      </c>
      <c r="I54" s="230">
        <v>0.04</v>
      </c>
      <c r="J54" s="224">
        <v>6.44</v>
      </c>
      <c r="K54" s="225">
        <v>0.0212</v>
      </c>
      <c r="L54" s="226">
        <v>86679241.06</v>
      </c>
      <c r="M54" s="224">
        <v>123.18</v>
      </c>
      <c r="N54" s="226">
        <v>106771.49</v>
      </c>
      <c r="O54" s="225">
        <v>0.0642</v>
      </c>
      <c r="P54" s="225">
        <v>0.0022</v>
      </c>
      <c r="R54" s="231"/>
    </row>
    <row r="55" spans="1:256">
      <c r="B55" s="228" t="str">
        <v>גזית  גלובאגח 3 4.95%</v>
      </c>
      <c r="C55" s="229">
        <v>1260306</v>
      </c>
      <c r="D55" s="229" t="s">
        <v>124</v>
      </c>
      <c r="E55" s="229" t="s">
        <v>120</v>
      </c>
      <c r="F55" s="229" t="s">
        <v>67</v>
      </c>
      <c r="G55" s="229" t="s">
        <v>61</v>
      </c>
      <c r="H55" s="229" t="s">
        <v>96</v>
      </c>
      <c r="I55" s="230">
        <v>0.0495</v>
      </c>
      <c r="J55" s="224">
        <v>3.11</v>
      </c>
      <c r="K55" s="225">
        <v>0.0111</v>
      </c>
      <c r="L55" s="226">
        <v>4523790.94</v>
      </c>
      <c r="M55" s="224">
        <v>141.61</v>
      </c>
      <c r="N55" s="226">
        <v>6406.14</v>
      </c>
      <c r="O55" s="225">
        <v>0.0051</v>
      </c>
      <c r="P55" s="225">
        <v>0.0001</v>
      </c>
      <c r="R55" s="231"/>
    </row>
    <row r="56" spans="1:256">
      <c r="B56" s="228" t="str">
        <v>גזית גלוב אג10</v>
      </c>
      <c r="C56" s="229">
        <v>1260488</v>
      </c>
      <c r="D56" s="229" t="s">
        <v>124</v>
      </c>
      <c r="E56" s="229" t="s">
        <v>120</v>
      </c>
      <c r="F56" s="229" t="s">
        <v>67</v>
      </c>
      <c r="G56" s="229" t="s">
        <v>61</v>
      </c>
      <c r="H56" s="229" t="s">
        <v>96</v>
      </c>
      <c r="I56" s="230">
        <v>0.065</v>
      </c>
      <c r="J56" s="224">
        <v>5</v>
      </c>
      <c r="K56" s="225">
        <v>0.0151</v>
      </c>
      <c r="L56" s="226">
        <v>12853101.87</v>
      </c>
      <c r="M56" s="224">
        <v>144.29</v>
      </c>
      <c r="N56" s="226">
        <v>18545.74</v>
      </c>
      <c r="O56" s="225">
        <v>0.0175</v>
      </c>
      <c r="P56" s="225">
        <v>0.0004</v>
      </c>
      <c r="R56" s="231"/>
    </row>
    <row r="57" spans="1:256">
      <c r="B57" s="228" t="str">
        <v>גזית גלוב ד</v>
      </c>
      <c r="C57" s="229">
        <v>1260397</v>
      </c>
      <c r="D57" s="229" t="s">
        <v>124</v>
      </c>
      <c r="E57" s="229" t="s">
        <v>120</v>
      </c>
      <c r="F57" s="229" t="s">
        <v>67</v>
      </c>
      <c r="G57" s="229" t="s">
        <v>61</v>
      </c>
      <c r="H57" s="229" t="s">
        <v>96</v>
      </c>
      <c r="I57" s="230">
        <v>0.051</v>
      </c>
      <c r="J57" s="224">
        <v>5.71</v>
      </c>
      <c r="K57" s="225">
        <v>0.0266</v>
      </c>
      <c r="L57" s="226">
        <v>50636296.25</v>
      </c>
      <c r="M57" s="224">
        <v>139.35</v>
      </c>
      <c r="N57" s="226">
        <v>70561.68</v>
      </c>
      <c r="O57" s="225">
        <v>0.0245</v>
      </c>
      <c r="P57" s="225">
        <v>0.0015</v>
      </c>
      <c r="R57" s="231"/>
    </row>
    <row r="58" spans="1:256">
      <c r="B58" s="228" t="str">
        <v>גזית גלוב ט</v>
      </c>
      <c r="C58" s="229">
        <v>1260462</v>
      </c>
      <c r="D58" s="229" t="s">
        <v>124</v>
      </c>
      <c r="E58" s="229" t="s">
        <v>120</v>
      </c>
      <c r="F58" s="229" t="s">
        <v>67</v>
      </c>
      <c r="G58" s="229" t="s">
        <v>61</v>
      </c>
      <c r="H58" s="229" t="s">
        <v>96</v>
      </c>
      <c r="I58" s="230">
        <v>0.053</v>
      </c>
      <c r="J58" s="224">
        <v>3.05</v>
      </c>
      <c r="K58" s="225">
        <v>0.0113</v>
      </c>
      <c r="L58" s="226">
        <v>7030251.22</v>
      </c>
      <c r="M58" s="224">
        <v>135.08</v>
      </c>
      <c r="N58" s="226">
        <v>9496.46</v>
      </c>
      <c r="O58" s="225">
        <v>0.0057</v>
      </c>
      <c r="P58" s="225">
        <v>0.0002</v>
      </c>
      <c r="R58" s="231"/>
    </row>
    <row r="59" spans="1:256">
      <c r="B59" s="228" t="str">
        <v>דקאהנ.ק7</v>
      </c>
      <c r="C59" s="229">
        <v>1119825</v>
      </c>
      <c r="D59" s="229" t="s">
        <v>125</v>
      </c>
      <c r="E59" s="229" t="s">
        <v>108</v>
      </c>
      <c r="F59" s="229" t="s">
        <v>67</v>
      </c>
      <c r="G59" s="229" t="s">
        <v>57</v>
      </c>
      <c r="H59" s="229" t="s">
        <v>96</v>
      </c>
      <c r="I59" s="230">
        <v>0.0355</v>
      </c>
      <c r="J59" s="224">
        <v>4.99</v>
      </c>
      <c r="K59" s="225">
        <v>0.0122</v>
      </c>
      <c r="L59" s="226">
        <v>13437032.15</v>
      </c>
      <c r="M59" s="224">
        <v>121.57</v>
      </c>
      <c r="N59" s="226">
        <v>16335.4</v>
      </c>
      <c r="O59" s="225">
        <v>0.0336</v>
      </c>
      <c r="P59" s="225">
        <v>0.0003</v>
      </c>
      <c r="R59" s="231"/>
    </row>
    <row r="60" spans="1:256">
      <c r="B60" s="228" t="str">
        <v>דקסיה הנפקות אג 5</v>
      </c>
      <c r="C60" s="229">
        <v>1114800</v>
      </c>
      <c r="D60" s="229" t="s">
        <v>125</v>
      </c>
      <c r="E60" s="229" t="s">
        <v>108</v>
      </c>
      <c r="F60" s="229" t="s">
        <v>67</v>
      </c>
      <c r="G60" s="229" t="s">
        <v>57</v>
      </c>
      <c r="H60" s="229" t="s">
        <v>96</v>
      </c>
      <c r="I60" s="230">
        <v>0.027</v>
      </c>
      <c r="J60" s="224">
        <v>1.33</v>
      </c>
      <c r="K60" s="225">
        <v>0.003</v>
      </c>
      <c r="L60" s="226">
        <v>1683455.47</v>
      </c>
      <c r="M60" s="224">
        <v>114.45</v>
      </c>
      <c r="N60" s="226">
        <v>1926.71</v>
      </c>
      <c r="O60" s="225">
        <v>0.0034</v>
      </c>
      <c r="P60" s="225">
        <v>0</v>
      </c>
      <c r="R60" s="231"/>
    </row>
    <row r="61" spans="1:256">
      <c r="B61" s="228" t="str">
        <v>דקסיה ישראל אגח 4</v>
      </c>
      <c r="C61" s="229">
        <v>1111160</v>
      </c>
      <c r="D61" s="229" t="s">
        <v>125</v>
      </c>
      <c r="E61" s="229" t="s">
        <v>108</v>
      </c>
      <c r="F61" s="229" t="s">
        <v>67</v>
      </c>
      <c r="G61" s="229" t="s">
        <v>57</v>
      </c>
      <c r="H61" s="229" t="s">
        <v>96</v>
      </c>
      <c r="I61" s="230">
        <v>0.034</v>
      </c>
      <c r="J61" s="224">
        <v>1.14</v>
      </c>
      <c r="K61" s="225">
        <v>0.0028</v>
      </c>
      <c r="L61" s="226">
        <v>1930265.89</v>
      </c>
      <c r="M61" s="224">
        <v>120.78</v>
      </c>
      <c r="N61" s="226">
        <v>2331.38</v>
      </c>
      <c r="O61" s="225">
        <v>0.0138</v>
      </c>
      <c r="P61" s="225">
        <v>0</v>
      </c>
      <c r="R61" s="231"/>
    </row>
    <row r="62" spans="1:256">
      <c r="B62" s="228" t="str">
        <v>דקסיה ישראל אגח א</v>
      </c>
      <c r="C62" s="229">
        <v>1095058</v>
      </c>
      <c r="D62" s="229" t="s">
        <v>125</v>
      </c>
      <c r="E62" s="229" t="s">
        <v>108</v>
      </c>
      <c r="F62" s="229" t="s">
        <v>67</v>
      </c>
      <c r="G62" s="229" t="s">
        <v>57</v>
      </c>
      <c r="H62" s="229" t="s">
        <v>96</v>
      </c>
      <c r="I62" s="230">
        <v>0.0425</v>
      </c>
      <c r="J62" s="224">
        <v>0.19</v>
      </c>
      <c r="K62" s="225">
        <v>0.0062</v>
      </c>
      <c r="L62" s="226">
        <v>839183.38</v>
      </c>
      <c r="M62" s="224">
        <v>125.57</v>
      </c>
      <c r="N62" s="226">
        <v>1053.76</v>
      </c>
      <c r="O62" s="225">
        <v>0.0117</v>
      </c>
      <c r="P62" s="225">
        <v>0</v>
      </c>
      <c r="R62" s="231"/>
    </row>
    <row r="63" spans="1:256">
      <c r="B63" s="228" t="str">
        <v>דקסיה ישראל אגח ב</v>
      </c>
      <c r="C63" s="229">
        <v>1095066</v>
      </c>
      <c r="D63" s="229" t="s">
        <v>125</v>
      </c>
      <c r="E63" s="229" t="s">
        <v>108</v>
      </c>
      <c r="F63" s="229" t="s">
        <v>67</v>
      </c>
      <c r="G63" s="229" t="s">
        <v>57</v>
      </c>
      <c r="H63" s="229" t="s">
        <v>96</v>
      </c>
      <c r="I63" s="230">
        <v>0.0465</v>
      </c>
      <c r="J63" s="224">
        <v>3.45</v>
      </c>
      <c r="K63" s="225">
        <v>0.0067</v>
      </c>
      <c r="L63" s="226">
        <v>11446624.36</v>
      </c>
      <c r="M63" s="224">
        <v>142.49</v>
      </c>
      <c r="N63" s="226">
        <v>16310.29</v>
      </c>
      <c r="O63" s="225">
        <v>0.0163</v>
      </c>
      <c r="P63" s="225">
        <v>0.0003</v>
      </c>
      <c r="R63" s="231"/>
    </row>
    <row r="64" spans="1:256">
      <c r="B64" s="228" t="str">
        <v>הראל הנפקות אגח ד</v>
      </c>
      <c r="C64" s="229">
        <v>1119213</v>
      </c>
      <c r="D64" s="229" t="s">
        <v>116</v>
      </c>
      <c r="E64" s="229" t="s">
        <v>117</v>
      </c>
      <c r="F64" s="229" t="s">
        <v>67</v>
      </c>
      <c r="G64" s="229" t="s">
        <v>57</v>
      </c>
      <c r="H64" s="229" t="s">
        <v>96</v>
      </c>
      <c r="I64" s="230">
        <v>0.039</v>
      </c>
      <c r="J64" s="224">
        <v>5.92</v>
      </c>
      <c r="K64" s="225">
        <v>0.0192</v>
      </c>
      <c r="L64" s="226">
        <v>6458881.35</v>
      </c>
      <c r="M64" s="224">
        <v>123.4</v>
      </c>
      <c r="N64" s="226">
        <v>7970.26</v>
      </c>
      <c r="O64" s="225">
        <v>0.0325</v>
      </c>
      <c r="P64" s="225">
        <v>0.0002</v>
      </c>
      <c r="R64" s="231"/>
    </row>
    <row r="65" spans="1:256">
      <c r="B65" s="228" t="str">
        <v>הראל הנפקות אגח ה</v>
      </c>
      <c r="C65" s="229">
        <v>1119221</v>
      </c>
      <c r="D65" s="229" t="s">
        <v>116</v>
      </c>
      <c r="E65" s="229" t="s">
        <v>117</v>
      </c>
      <c r="F65" s="229" t="s">
        <v>67</v>
      </c>
      <c r="G65" s="229" t="s">
        <v>57</v>
      </c>
      <c r="H65" s="229" t="s">
        <v>96</v>
      </c>
      <c r="I65" s="230">
        <v>0.039</v>
      </c>
      <c r="J65" s="224">
        <v>6.69</v>
      </c>
      <c r="K65" s="225">
        <v>0.0208</v>
      </c>
      <c r="L65" s="226">
        <v>11261377.51</v>
      </c>
      <c r="M65" s="224">
        <v>124</v>
      </c>
      <c r="N65" s="226">
        <v>13964.11</v>
      </c>
      <c r="O65" s="225">
        <v>0.0282</v>
      </c>
      <c r="P65" s="225">
        <v>0.0003</v>
      </c>
      <c r="R65" s="231"/>
    </row>
    <row r="66" spans="1:256">
      <c r="B66" s="228" t="str">
        <v>וילאר אג 6</v>
      </c>
      <c r="C66" s="229">
        <v>4160115</v>
      </c>
      <c r="D66" s="229" t="s">
        <v>126</v>
      </c>
      <c r="E66" s="229" t="s">
        <v>120</v>
      </c>
      <c r="F66" s="229" t="s">
        <v>67</v>
      </c>
      <c r="G66" s="229" t="s">
        <v>57</v>
      </c>
      <c r="H66" s="229" t="s">
        <v>96</v>
      </c>
      <c r="I66" s="230">
        <v>0.0364</v>
      </c>
      <c r="J66" s="224">
        <v>4.99</v>
      </c>
      <c r="K66" s="225">
        <v>0.0178</v>
      </c>
      <c r="L66" s="226">
        <v>5294664.79</v>
      </c>
      <c r="M66" s="224">
        <v>120</v>
      </c>
      <c r="N66" s="226">
        <v>6353.6</v>
      </c>
      <c r="O66" s="225">
        <v>0.036</v>
      </c>
      <c r="P66" s="225">
        <v>0.0001</v>
      </c>
      <c r="R66" s="231"/>
    </row>
    <row r="67" spans="1:256">
      <c r="B67" s="228" t="str">
        <v>חשמל אגח סדרה 22</v>
      </c>
      <c r="C67" s="229">
        <v>6000020</v>
      </c>
      <c r="D67" s="229" t="s">
        <v>127</v>
      </c>
      <c r="E67" s="229" t="s">
        <v>128</v>
      </c>
      <c r="F67" s="229" t="s">
        <v>67</v>
      </c>
      <c r="G67" s="229" t="s">
        <v>57</v>
      </c>
      <c r="H67" s="229" t="s">
        <v>96</v>
      </c>
      <c r="I67" s="230">
        <v>0.065</v>
      </c>
      <c r="J67" s="224">
        <v>0.75</v>
      </c>
      <c r="K67" s="225">
        <v>0.0078</v>
      </c>
      <c r="L67" s="226">
        <v>19000.3</v>
      </c>
      <c r="M67" s="224">
        <v>132.38</v>
      </c>
      <c r="N67" s="226">
        <v>25.15</v>
      </c>
      <c r="O67" s="225">
        <v>0</v>
      </c>
      <c r="P67" s="225">
        <v>0</v>
      </c>
      <c r="R67" s="231"/>
    </row>
    <row r="68" spans="1:256">
      <c r="B68" s="228" t="str">
        <v>יואל אגח 3</v>
      </c>
      <c r="C68" s="229">
        <v>5830104</v>
      </c>
      <c r="D68" s="229" t="s">
        <v>129</v>
      </c>
      <c r="E68" s="229" t="s">
        <v>115</v>
      </c>
      <c r="F68" s="229" t="s">
        <v>67</v>
      </c>
      <c r="G68" s="229" t="s">
        <v>57</v>
      </c>
      <c r="H68" s="229" t="s">
        <v>96</v>
      </c>
      <c r="I68" s="230">
        <v>0.0128</v>
      </c>
      <c r="J68" s="224">
        <v>2.59</v>
      </c>
      <c r="K68" s="225">
        <v>0.0059</v>
      </c>
      <c r="L68" s="226">
        <v>8515802.18</v>
      </c>
      <c r="M68" s="224">
        <v>103.58</v>
      </c>
      <c r="N68" s="226">
        <v>8820.67</v>
      </c>
      <c r="O68" s="225">
        <v>0.0341</v>
      </c>
      <c r="P68" s="225">
        <v>0.0002</v>
      </c>
      <c r="R68" s="231"/>
    </row>
    <row r="69" spans="1:256">
      <c r="B69" s="228" t="str">
        <v>למן.ק300</v>
      </c>
      <c r="C69" s="229">
        <v>7410202</v>
      </c>
      <c r="D69" s="229" t="s">
        <v>118</v>
      </c>
      <c r="E69" s="229" t="s">
        <v>108</v>
      </c>
      <c r="F69" s="229" t="s">
        <v>67</v>
      </c>
      <c r="G69" s="229" t="s">
        <v>57</v>
      </c>
      <c r="H69" s="229" t="s">
        <v>96</v>
      </c>
      <c r="I69" s="230">
        <v>0.05</v>
      </c>
      <c r="J69" s="224">
        <v>5.92</v>
      </c>
      <c r="K69" s="225">
        <v>0.0198</v>
      </c>
      <c r="L69" s="226">
        <v>37437653.92</v>
      </c>
      <c r="M69" s="224">
        <v>132.66</v>
      </c>
      <c r="N69" s="226">
        <v>49664.79</v>
      </c>
      <c r="O69" s="225">
        <v>0.0374</v>
      </c>
      <c r="P69" s="225">
        <v>0.001</v>
      </c>
      <c r="R69" s="231"/>
    </row>
    <row r="70" spans="1:256">
      <c r="B70" s="228" t="str">
        <v>מנורה הון</v>
      </c>
      <c r="C70" s="229">
        <v>1103670</v>
      </c>
      <c r="D70" s="229" t="s">
        <v>130</v>
      </c>
      <c r="E70" s="229" t="s">
        <v>117</v>
      </c>
      <c r="F70" s="229" t="s">
        <v>67</v>
      </c>
      <c r="G70" s="229" t="s">
        <v>61</v>
      </c>
      <c r="H70" s="229" t="s">
        <v>96</v>
      </c>
      <c r="I70" s="230">
        <v>0.0405</v>
      </c>
      <c r="J70" s="224">
        <v>4.46</v>
      </c>
      <c r="K70" s="225">
        <v>0.0094</v>
      </c>
      <c r="L70" s="226">
        <v>3152665.96</v>
      </c>
      <c r="M70" s="224">
        <v>139.2</v>
      </c>
      <c r="N70" s="226">
        <v>4388.51</v>
      </c>
      <c r="O70" s="225">
        <v>0.0096</v>
      </c>
      <c r="P70" s="225">
        <v>0.0001</v>
      </c>
      <c r="R70" s="231"/>
    </row>
    <row r="71" spans="1:256">
      <c r="B71" s="228" t="str">
        <v>מנורה מב אג1</v>
      </c>
      <c r="C71" s="229">
        <v>5660048</v>
      </c>
      <c r="D71" s="229" t="s">
        <v>130</v>
      </c>
      <c r="E71" s="229" t="s">
        <v>117</v>
      </c>
      <c r="F71" s="229" t="s">
        <v>67</v>
      </c>
      <c r="G71" s="229" t="s">
        <v>61</v>
      </c>
      <c r="H71" s="229" t="s">
        <v>96</v>
      </c>
      <c r="I71" s="230">
        <v>0.0428</v>
      </c>
      <c r="J71" s="224">
        <v>3.16</v>
      </c>
      <c r="K71" s="225">
        <v>0.0055</v>
      </c>
      <c r="L71" s="226">
        <v>3538477.82</v>
      </c>
      <c r="M71" s="224">
        <v>136.42</v>
      </c>
      <c r="N71" s="226">
        <v>4827.19</v>
      </c>
      <c r="O71" s="225">
        <v>0.0082</v>
      </c>
      <c r="P71" s="225">
        <v>0.0001</v>
      </c>
      <c r="R71" s="231"/>
    </row>
    <row r="72" spans="1:256">
      <c r="B72" s="228" t="str">
        <v>פועלים שטר הון  סדרה 1</v>
      </c>
      <c r="C72" s="229">
        <v>1940444</v>
      </c>
      <c r="D72" s="229" t="s">
        <v>111</v>
      </c>
      <c r="E72" s="229" t="s">
        <v>108</v>
      </c>
      <c r="F72" s="229" t="s">
        <v>67</v>
      </c>
      <c r="G72" s="229" t="s">
        <v>57</v>
      </c>
      <c r="H72" s="229" t="s">
        <v>96</v>
      </c>
      <c r="I72" s="230">
        <v>0.065</v>
      </c>
      <c r="J72" s="224">
        <v>5.7</v>
      </c>
      <c r="K72" s="225">
        <v>0.0189</v>
      </c>
      <c r="L72" s="226">
        <v>133751448.66</v>
      </c>
      <c r="M72" s="224">
        <v>143.93</v>
      </c>
      <c r="N72" s="226">
        <v>194929.69</v>
      </c>
      <c r="O72" s="225">
        <v>0.0849</v>
      </c>
      <c r="P72" s="225">
        <v>0.0041</v>
      </c>
      <c r="R72" s="231"/>
    </row>
    <row r="73" spans="1:256">
      <c r="B73" s="228" t="str">
        <v>פניקס הון אגח ב</v>
      </c>
      <c r="C73" s="229">
        <v>1120799</v>
      </c>
      <c r="D73" s="229" t="s">
        <v>121</v>
      </c>
      <c r="E73" s="229" t="s">
        <v>117</v>
      </c>
      <c r="F73" s="229" t="s">
        <v>67</v>
      </c>
      <c r="G73" s="229" t="s">
        <v>61</v>
      </c>
      <c r="H73" s="229" t="s">
        <v>96</v>
      </c>
      <c r="I73" s="230">
        <v>0.036</v>
      </c>
      <c r="J73" s="224">
        <v>5.49</v>
      </c>
      <c r="K73" s="225">
        <v>0.0168</v>
      </c>
      <c r="L73" s="226">
        <v>28697159.55</v>
      </c>
      <c r="M73" s="224">
        <v>118.54</v>
      </c>
      <c r="N73" s="226">
        <v>34017.61</v>
      </c>
      <c r="O73" s="225">
        <v>0.0694</v>
      </c>
      <c r="P73" s="225">
        <v>0.0007</v>
      </c>
      <c r="R73" s="231"/>
    </row>
    <row r="74" spans="1:256">
      <c r="B74" s="228" t="str">
        <v>פרטנר     ג</v>
      </c>
      <c r="C74" s="229">
        <v>1118827</v>
      </c>
      <c r="D74" s="229" t="s">
        <v>131</v>
      </c>
      <c r="E74" s="229" t="s">
        <v>113</v>
      </c>
      <c r="F74" s="229" t="s">
        <v>67</v>
      </c>
      <c r="G74" s="229" t="s">
        <v>57</v>
      </c>
      <c r="H74" s="229" t="s">
        <v>96</v>
      </c>
      <c r="I74" s="230">
        <v>0.0335</v>
      </c>
      <c r="J74" s="224">
        <v>3.98</v>
      </c>
      <c r="K74" s="225">
        <v>0.0134</v>
      </c>
      <c r="L74" s="226">
        <v>33144900</v>
      </c>
      <c r="M74" s="224">
        <v>119.46</v>
      </c>
      <c r="N74" s="226">
        <v>39594.9</v>
      </c>
      <c r="O74" s="225">
        <v>0.0515</v>
      </c>
      <c r="P74" s="225">
        <v>0.0008</v>
      </c>
      <c r="R74" s="231"/>
    </row>
    <row r="75" spans="1:256">
      <c r="B75" s="228" t="str">
        <v>אגוד הנפקות  יט</v>
      </c>
      <c r="C75" s="229">
        <v>1124080</v>
      </c>
      <c r="D75" s="229" t="s">
        <v>122</v>
      </c>
      <c r="E75" s="229" t="s">
        <v>108</v>
      </c>
      <c r="F75" s="229" t="s">
        <v>132</v>
      </c>
      <c r="G75" s="229" t="s">
        <v>61</v>
      </c>
      <c r="H75" s="229" t="s">
        <v>96</v>
      </c>
      <c r="I75" s="230">
        <v>0.0415</v>
      </c>
      <c r="J75" s="224">
        <v>6.04</v>
      </c>
      <c r="K75" s="225">
        <v>0.0186</v>
      </c>
      <c r="L75" s="226">
        <v>2802649.88</v>
      </c>
      <c r="M75" s="224">
        <v>119.9</v>
      </c>
      <c r="N75" s="226">
        <v>3360.38</v>
      </c>
      <c r="O75" s="225">
        <v>0.0093</v>
      </c>
      <c r="P75" s="225">
        <v>0.0001</v>
      </c>
      <c r="R75" s="231"/>
    </row>
    <row r="76" spans="1:256">
      <c r="B76" s="228" t="str">
        <v>אמות אגח א</v>
      </c>
      <c r="C76" s="229">
        <v>1097385</v>
      </c>
      <c r="D76" s="229" t="s">
        <v>123</v>
      </c>
      <c r="E76" s="229" t="s">
        <v>120</v>
      </c>
      <c r="F76" s="229" t="s">
        <v>132</v>
      </c>
      <c r="G76" s="229" t="s">
        <v>57</v>
      </c>
      <c r="H76" s="229" t="s">
        <v>96</v>
      </c>
      <c r="I76" s="230">
        <v>0.0495</v>
      </c>
      <c r="J76" s="224">
        <v>3.11</v>
      </c>
      <c r="K76" s="225">
        <v>0.0099</v>
      </c>
      <c r="L76" s="226">
        <v>1459074.81</v>
      </c>
      <c r="M76" s="224">
        <v>135.62</v>
      </c>
      <c r="N76" s="226">
        <v>1978.8</v>
      </c>
      <c r="O76" s="225">
        <v>0.0019</v>
      </c>
      <c r="P76" s="225">
        <v>0</v>
      </c>
      <c r="R76" s="231"/>
    </row>
    <row r="77" spans="1:256">
      <c r="B77" s="228" t="str">
        <v>בראק אן וי אגח א</v>
      </c>
      <c r="C77" s="229">
        <v>1122860</v>
      </c>
      <c r="D77" s="229" t="s">
        <v>133</v>
      </c>
      <c r="E77" s="229" t="s">
        <v>120</v>
      </c>
      <c r="F77" s="229" t="s">
        <v>132</v>
      </c>
      <c r="G77" s="229" t="s">
        <v>57</v>
      </c>
      <c r="H77" s="229" t="s">
        <v>96</v>
      </c>
      <c r="I77" s="230">
        <v>0.048</v>
      </c>
      <c r="J77" s="224">
        <v>3.52</v>
      </c>
      <c r="K77" s="225">
        <v>0.0166</v>
      </c>
      <c r="L77" s="226">
        <v>12254146.23</v>
      </c>
      <c r="M77" s="224">
        <v>118.63</v>
      </c>
      <c r="N77" s="226">
        <v>14537.09</v>
      </c>
      <c r="O77" s="225">
        <v>0.0306</v>
      </c>
      <c r="P77" s="225">
        <v>0.0003</v>
      </c>
      <c r="R77" s="231"/>
    </row>
    <row r="78" spans="1:256">
      <c r="B78" s="228" t="str">
        <v>בראק אן וי אגח ב</v>
      </c>
      <c r="C78" s="229">
        <v>1128347</v>
      </c>
      <c r="D78" s="229" t="s">
        <v>133</v>
      </c>
      <c r="E78" s="229" t="s">
        <v>120</v>
      </c>
      <c r="F78" s="229" t="s">
        <v>132</v>
      </c>
      <c r="G78" s="229" t="s">
        <v>57</v>
      </c>
      <c r="H78" s="229" t="s">
        <v>96</v>
      </c>
      <c r="I78" s="230">
        <v>0.0329</v>
      </c>
      <c r="J78" s="224">
        <v>6.56</v>
      </c>
      <c r="K78" s="225">
        <v>0.0328</v>
      </c>
      <c r="L78" s="226">
        <v>13878939.45</v>
      </c>
      <c r="M78" s="224">
        <v>102.82</v>
      </c>
      <c r="N78" s="226">
        <v>14270.33</v>
      </c>
      <c r="O78" s="225">
        <v>0.0793</v>
      </c>
      <c r="P78" s="225">
        <v>0.0003</v>
      </c>
      <c r="R78" s="231"/>
    </row>
    <row r="79" spans="1:256">
      <c r="B79" s="228" t="str">
        <v>בריטיש ישר אגח א</v>
      </c>
      <c r="C79" s="229">
        <v>1104504</v>
      </c>
      <c r="D79" s="229" t="s">
        <v>134</v>
      </c>
      <c r="E79" s="229" t="s">
        <v>120</v>
      </c>
      <c r="F79" s="229" t="s">
        <v>132</v>
      </c>
      <c r="G79" s="229" t="s">
        <v>57</v>
      </c>
      <c r="H79" s="229" t="s">
        <v>96</v>
      </c>
      <c r="I79" s="230">
        <v>0.055</v>
      </c>
      <c r="J79" s="224">
        <v>2.3</v>
      </c>
      <c r="K79" s="225">
        <v>0.0095</v>
      </c>
      <c r="L79" s="226">
        <v>1067856.54</v>
      </c>
      <c r="M79" s="224">
        <v>135.99</v>
      </c>
      <c r="N79" s="226">
        <v>1452.18</v>
      </c>
      <c r="O79" s="225">
        <v>0.0071</v>
      </c>
      <c r="P79" s="225">
        <v>0</v>
      </c>
      <c r="R79" s="231"/>
    </row>
    <row r="80" spans="1:256">
      <c r="B80" s="228" t="str">
        <v>בריטיש ישראל סדרה ג</v>
      </c>
      <c r="C80" s="229">
        <v>1117423</v>
      </c>
      <c r="D80" s="229" t="s">
        <v>134</v>
      </c>
      <c r="E80" s="229" t="s">
        <v>120</v>
      </c>
      <c r="F80" s="229" t="s">
        <v>132</v>
      </c>
      <c r="G80" s="229" t="s">
        <v>57</v>
      </c>
      <c r="H80" s="229" t="s">
        <v>96</v>
      </c>
      <c r="I80" s="230">
        <v>0.0585</v>
      </c>
      <c r="J80" s="224">
        <v>4.36</v>
      </c>
      <c r="K80" s="225">
        <v>0.0225</v>
      </c>
      <c r="L80" s="226">
        <v>32821713.83</v>
      </c>
      <c r="M80" s="224">
        <v>128.5</v>
      </c>
      <c r="N80" s="226">
        <v>42175.9</v>
      </c>
      <c r="O80" s="225">
        <v>0.0139</v>
      </c>
      <c r="P80" s="225">
        <v>0.0009</v>
      </c>
      <c r="R80" s="231"/>
    </row>
    <row r="81" spans="1:256">
      <c r="B81" s="228" t="str">
        <v>גב ים     ה</v>
      </c>
      <c r="C81" s="229">
        <v>7590110</v>
      </c>
      <c r="D81" s="229" t="s">
        <v>135</v>
      </c>
      <c r="E81" s="229" t="s">
        <v>120</v>
      </c>
      <c r="F81" s="229" t="s">
        <v>132</v>
      </c>
      <c r="G81" s="229" t="s">
        <v>57</v>
      </c>
      <c r="H81" s="229" t="s">
        <v>96</v>
      </c>
      <c r="I81" s="230">
        <v>0.0455</v>
      </c>
      <c r="J81" s="224">
        <v>2.42</v>
      </c>
      <c r="K81" s="225">
        <v>0.0091</v>
      </c>
      <c r="L81" s="226">
        <v>15163868.76</v>
      </c>
      <c r="M81" s="224">
        <v>132.47</v>
      </c>
      <c r="N81" s="226">
        <v>20087.58</v>
      </c>
      <c r="O81" s="225">
        <v>0.0214</v>
      </c>
      <c r="P81" s="225">
        <v>0.0004</v>
      </c>
      <c r="R81" s="231"/>
    </row>
    <row r="82" spans="1:256">
      <c r="B82" s="228" t="str">
        <v>דיסק התחייבות י</v>
      </c>
      <c r="C82" s="229">
        <v>6910129</v>
      </c>
      <c r="D82" s="229" t="s">
        <v>136</v>
      </c>
      <c r="E82" s="229" t="s">
        <v>108</v>
      </c>
      <c r="F82" s="229" t="s">
        <v>132</v>
      </c>
      <c r="G82" s="229" t="s">
        <v>57</v>
      </c>
      <c r="H82" s="229" t="s">
        <v>96</v>
      </c>
      <c r="I82" s="230">
        <v>0.0385</v>
      </c>
      <c r="J82" s="224">
        <v>6.35</v>
      </c>
      <c r="K82" s="225">
        <v>0.0196</v>
      </c>
      <c r="L82" s="226">
        <v>15668669.49</v>
      </c>
      <c r="M82" s="224">
        <v>123.07</v>
      </c>
      <c r="N82" s="226">
        <v>19283.43</v>
      </c>
      <c r="O82" s="225">
        <v>0.0368</v>
      </c>
      <c r="P82" s="225">
        <v>0.0004</v>
      </c>
      <c r="R82" s="231"/>
    </row>
    <row r="83" spans="1:256">
      <c r="B83" s="228" t="str">
        <v>דיסקונט מנפיקים 8</v>
      </c>
      <c r="C83" s="229">
        <v>7480072</v>
      </c>
      <c r="D83" s="229" t="s">
        <v>136</v>
      </c>
      <c r="E83" s="229" t="s">
        <v>108</v>
      </c>
      <c r="F83" s="229" t="s">
        <v>132</v>
      </c>
      <c r="G83" s="229" t="s">
        <v>57</v>
      </c>
      <c r="H83" s="229" t="s">
        <v>96</v>
      </c>
      <c r="I83" s="230">
        <v>0.0429</v>
      </c>
      <c r="J83" s="224">
        <v>2.33</v>
      </c>
      <c r="K83" s="225">
        <v>0.0059</v>
      </c>
      <c r="L83" s="226">
        <v>11920577.91</v>
      </c>
      <c r="M83" s="224">
        <v>130.35</v>
      </c>
      <c r="N83" s="226">
        <v>15538.47</v>
      </c>
      <c r="O83" s="225">
        <v>0.014</v>
      </c>
      <c r="P83" s="225">
        <v>0.0003</v>
      </c>
      <c r="R83" s="231"/>
    </row>
    <row r="84" spans="1:256">
      <c r="B84" s="228" t="str">
        <v>דלק קב אגח יח</v>
      </c>
      <c r="C84" s="229">
        <v>1115823</v>
      </c>
      <c r="D84" s="229" t="s">
        <v>137</v>
      </c>
      <c r="E84" s="229" t="s">
        <v>115</v>
      </c>
      <c r="F84" s="229" t="s">
        <v>132</v>
      </c>
      <c r="G84" s="229" t="s">
        <v>61</v>
      </c>
      <c r="H84" s="229" t="s">
        <v>96</v>
      </c>
      <c r="I84" s="230">
        <v>0.061</v>
      </c>
      <c r="J84" s="224">
        <v>5.31</v>
      </c>
      <c r="K84" s="225">
        <v>0.0234</v>
      </c>
      <c r="L84" s="226">
        <v>68101974.99</v>
      </c>
      <c r="M84" s="224">
        <v>135.45</v>
      </c>
      <c r="N84" s="226">
        <v>92244.12</v>
      </c>
      <c r="O84" s="225">
        <v>0.0641</v>
      </c>
      <c r="P84" s="225">
        <v>0.0019</v>
      </c>
      <c r="R84" s="231"/>
    </row>
    <row r="85" spans="1:256">
      <c r="B85" s="228" t="str">
        <v>דסקמנ.ק4</v>
      </c>
      <c r="C85" s="229">
        <v>7480049</v>
      </c>
      <c r="D85" s="229" t="s">
        <v>136</v>
      </c>
      <c r="E85" s="229" t="s">
        <v>108</v>
      </c>
      <c r="F85" s="229" t="s">
        <v>132</v>
      </c>
      <c r="G85" s="229" t="s">
        <v>57</v>
      </c>
      <c r="H85" s="229" t="s">
        <v>96</v>
      </c>
      <c r="I85" s="230">
        <v>0.0475</v>
      </c>
      <c r="J85" s="224">
        <v>4.19</v>
      </c>
      <c r="K85" s="225">
        <v>0.0098</v>
      </c>
      <c r="L85" s="226">
        <v>15965703.36</v>
      </c>
      <c r="M85" s="224">
        <v>143.27</v>
      </c>
      <c r="N85" s="226">
        <v>22874.06</v>
      </c>
      <c r="O85" s="225">
        <v>0.022</v>
      </c>
      <c r="P85" s="225">
        <v>0.0005</v>
      </c>
      <c r="R85" s="231"/>
    </row>
    <row r="86" spans="1:256">
      <c r="B86" s="228" t="str">
        <v>החברה לישראל אגח 6</v>
      </c>
      <c r="C86" s="229">
        <v>5760152</v>
      </c>
      <c r="D86" s="229" t="s">
        <v>138</v>
      </c>
      <c r="E86" s="229" t="s">
        <v>115</v>
      </c>
      <c r="F86" s="229" t="s">
        <v>132</v>
      </c>
      <c r="G86" s="229" t="s">
        <v>57</v>
      </c>
      <c r="H86" s="229" t="s">
        <v>96</v>
      </c>
      <c r="I86" s="230">
        <v>0.0455</v>
      </c>
      <c r="J86" s="224">
        <v>1.42</v>
      </c>
      <c r="K86" s="225">
        <v>0.0069</v>
      </c>
      <c r="L86" s="226">
        <v>3122281.51</v>
      </c>
      <c r="M86" s="224">
        <v>128.24</v>
      </c>
      <c r="N86" s="226">
        <v>4004.01</v>
      </c>
      <c r="O86" s="225">
        <v>0.003</v>
      </c>
      <c r="P86" s="225">
        <v>0.0001</v>
      </c>
      <c r="R86" s="231"/>
    </row>
    <row r="87" spans="1:256">
      <c r="B87" s="228" t="str">
        <v>חברה לישראל אגח 7</v>
      </c>
      <c r="C87" s="229">
        <v>5760160</v>
      </c>
      <c r="D87" s="229" t="s">
        <v>138</v>
      </c>
      <c r="E87" s="229" t="s">
        <v>115</v>
      </c>
      <c r="F87" s="229" t="s">
        <v>132</v>
      </c>
      <c r="G87" s="229" t="s">
        <v>57</v>
      </c>
      <c r="H87" s="229" t="s">
        <v>96</v>
      </c>
      <c r="I87" s="230">
        <v>0.047</v>
      </c>
      <c r="J87" s="224">
        <v>4.91</v>
      </c>
      <c r="K87" s="225">
        <v>0.0204</v>
      </c>
      <c r="L87" s="226">
        <v>50595447.11</v>
      </c>
      <c r="M87" s="224">
        <v>138.09</v>
      </c>
      <c r="N87" s="226">
        <v>69867.25</v>
      </c>
      <c r="O87" s="225">
        <v>0.0292</v>
      </c>
      <c r="P87" s="225">
        <v>0.0015</v>
      </c>
      <c r="R87" s="231"/>
    </row>
    <row r="88" spans="1:256">
      <c r="B88" s="228" t="str">
        <v>כלל ביט מימון אגח ג</v>
      </c>
      <c r="C88" s="229">
        <v>1120120</v>
      </c>
      <c r="D88" s="229" t="s">
        <v>139</v>
      </c>
      <c r="E88" s="229" t="s">
        <v>117</v>
      </c>
      <c r="F88" s="229" t="s">
        <v>132</v>
      </c>
      <c r="G88" s="229" t="s">
        <v>57</v>
      </c>
      <c r="H88" s="229" t="s">
        <v>96</v>
      </c>
      <c r="I88" s="230">
        <v>0.0375</v>
      </c>
      <c r="J88" s="224">
        <v>6.88</v>
      </c>
      <c r="K88" s="225">
        <v>0.0232</v>
      </c>
      <c r="L88" s="226">
        <v>44054844.09</v>
      </c>
      <c r="M88" s="224">
        <v>119.59</v>
      </c>
      <c r="N88" s="226">
        <v>52685.19</v>
      </c>
      <c r="O88" s="225">
        <v>0.0569</v>
      </c>
      <c r="P88" s="225">
        <v>0.0011</v>
      </c>
      <c r="R88" s="231"/>
    </row>
    <row r="89" spans="1:256">
      <c r="B89" s="228" t="str">
        <v>מזרחי טפחות שטר הון 1</v>
      </c>
      <c r="C89" s="229">
        <v>6950083</v>
      </c>
      <c r="D89" s="229" t="s">
        <v>107</v>
      </c>
      <c r="E89" s="229" t="s">
        <v>108</v>
      </c>
      <c r="F89" s="229" t="s">
        <v>132</v>
      </c>
      <c r="G89" s="229" t="s">
        <v>57</v>
      </c>
      <c r="H89" s="229" t="s">
        <v>96</v>
      </c>
      <c r="I89" s="230">
        <v>0.045</v>
      </c>
      <c r="J89" s="224">
        <v>7.06</v>
      </c>
      <c r="K89" s="225">
        <v>0.0237</v>
      </c>
      <c r="L89" s="226">
        <v>99349956.29</v>
      </c>
      <c r="M89" s="224">
        <v>140.25</v>
      </c>
      <c r="N89" s="226">
        <v>140688.73</v>
      </c>
      <c r="O89" s="225">
        <v>0.0584</v>
      </c>
      <c r="P89" s="225">
        <v>0.0029</v>
      </c>
      <c r="R89" s="231"/>
    </row>
    <row r="90" spans="1:256">
      <c r="B90" s="228" t="str">
        <v>מכתשים אגן ב</v>
      </c>
      <c r="C90" s="229">
        <v>1110915</v>
      </c>
      <c r="D90" s="229" t="s">
        <v>140</v>
      </c>
      <c r="E90" s="229" t="s">
        <v>110</v>
      </c>
      <c r="F90" s="229" t="s">
        <v>132</v>
      </c>
      <c r="G90" s="229" t="s">
        <v>57</v>
      </c>
      <c r="H90" s="229" t="s">
        <v>96</v>
      </c>
      <c r="I90" s="230">
        <v>0.0515</v>
      </c>
      <c r="J90" s="224">
        <v>10.32</v>
      </c>
      <c r="K90" s="225">
        <v>0.0502</v>
      </c>
      <c r="L90" s="226">
        <v>23965131.39</v>
      </c>
      <c r="M90" s="224">
        <v>125.24</v>
      </c>
      <c r="N90" s="226">
        <v>30013.93</v>
      </c>
      <c r="O90" s="225">
        <v>0.0087</v>
      </c>
      <c r="P90" s="225">
        <v>0.0006</v>
      </c>
      <c r="R90" s="231"/>
    </row>
    <row r="91" spans="1:256">
      <c r="B91" s="228" t="str">
        <v>מליסרון   אגח ה</v>
      </c>
      <c r="C91" s="229">
        <v>3230091</v>
      </c>
      <c r="D91" s="229" t="s">
        <v>141</v>
      </c>
      <c r="E91" s="229" t="s">
        <v>120</v>
      </c>
      <c r="F91" s="229" t="s">
        <v>132</v>
      </c>
      <c r="G91" s="229" t="s">
        <v>57</v>
      </c>
      <c r="H91" s="229" t="s">
        <v>96</v>
      </c>
      <c r="I91" s="230">
        <v>0.051</v>
      </c>
      <c r="J91" s="224">
        <v>5.5</v>
      </c>
      <c r="K91" s="225">
        <v>0.0184</v>
      </c>
      <c r="L91" s="226">
        <v>25175589.79</v>
      </c>
      <c r="M91" s="224">
        <v>134.11</v>
      </c>
      <c r="N91" s="226">
        <v>33762.99</v>
      </c>
      <c r="O91" s="225">
        <v>0.0205</v>
      </c>
      <c r="P91" s="225">
        <v>0.0007</v>
      </c>
      <c r="R91" s="231"/>
    </row>
    <row r="92" spans="1:256">
      <c r="B92" s="228" t="str">
        <v>מליסרון 7</v>
      </c>
      <c r="C92" s="229">
        <v>3230141</v>
      </c>
      <c r="D92" s="229" t="s">
        <v>141</v>
      </c>
      <c r="E92" s="229" t="s">
        <v>120</v>
      </c>
      <c r="F92" s="229" t="s">
        <v>132</v>
      </c>
      <c r="G92" s="229" t="s">
        <v>57</v>
      </c>
      <c r="H92" s="229" t="s">
        <v>96</v>
      </c>
      <c r="I92" s="230">
        <v>0.034</v>
      </c>
      <c r="J92" s="224">
        <v>5.86</v>
      </c>
      <c r="K92" s="225">
        <v>0.0215</v>
      </c>
      <c r="L92" s="226">
        <v>29250042.8</v>
      </c>
      <c r="M92" s="224">
        <v>111.66</v>
      </c>
      <c r="N92" s="226">
        <v>32660.6</v>
      </c>
      <c r="O92" s="225">
        <v>0.0794</v>
      </c>
      <c r="P92" s="225">
        <v>0.0007</v>
      </c>
      <c r="R92" s="231"/>
    </row>
    <row r="93" spans="1:256">
      <c r="B93" s="228" t="str">
        <v>מליסרון 8</v>
      </c>
      <c r="C93" s="229">
        <v>3230166</v>
      </c>
      <c r="D93" s="229" t="s">
        <v>141</v>
      </c>
      <c r="E93" s="229" t="s">
        <v>120</v>
      </c>
      <c r="F93" s="229" t="s">
        <v>132</v>
      </c>
      <c r="G93" s="229" t="s">
        <v>57</v>
      </c>
      <c r="H93" s="229" t="s">
        <v>96</v>
      </c>
      <c r="I93" s="230">
        <v>0.0255</v>
      </c>
      <c r="J93" s="224">
        <v>6.86</v>
      </c>
      <c r="K93" s="225">
        <v>0.0229</v>
      </c>
      <c r="L93" s="226">
        <v>5740888.73</v>
      </c>
      <c r="M93" s="224">
        <v>104.14</v>
      </c>
      <c r="N93" s="226">
        <v>5978.56</v>
      </c>
      <c r="O93" s="225">
        <v>0.0191</v>
      </c>
      <c r="P93" s="225">
        <v>0.0001</v>
      </c>
      <c r="R93" s="231"/>
    </row>
    <row r="94" spans="1:256">
      <c r="B94" s="228" t="str">
        <v>מליסרון אגח ו</v>
      </c>
      <c r="C94" s="229">
        <v>3230125</v>
      </c>
      <c r="D94" s="229" t="s">
        <v>141</v>
      </c>
      <c r="E94" s="229" t="s">
        <v>120</v>
      </c>
      <c r="F94" s="229" t="s">
        <v>132</v>
      </c>
      <c r="G94" s="229" t="s">
        <v>57</v>
      </c>
      <c r="H94" s="229" t="s">
        <v>96</v>
      </c>
      <c r="I94" s="230">
        <v>0.049</v>
      </c>
      <c r="J94" s="224">
        <v>5.68</v>
      </c>
      <c r="K94" s="225">
        <v>0.0248</v>
      </c>
      <c r="L94" s="226">
        <v>36069450</v>
      </c>
      <c r="M94" s="224">
        <v>117.88</v>
      </c>
      <c r="N94" s="226">
        <v>43431.37</v>
      </c>
      <c r="O94" s="225">
        <v>0.0495</v>
      </c>
      <c r="P94" s="225">
        <v>0.0009</v>
      </c>
      <c r="R94" s="231"/>
    </row>
    <row r="95" spans="1:256">
      <c r="B95" s="228" t="str">
        <v>מנפיקים התח ב</v>
      </c>
      <c r="C95" s="229">
        <v>7480023</v>
      </c>
      <c r="D95" s="229" t="s">
        <v>136</v>
      </c>
      <c r="E95" s="229" t="s">
        <v>108</v>
      </c>
      <c r="F95" s="229" t="s">
        <v>132</v>
      </c>
      <c r="G95" s="229" t="s">
        <v>57</v>
      </c>
      <c r="H95" s="229" t="s">
        <v>96</v>
      </c>
      <c r="I95" s="230">
        <v>0.0525</v>
      </c>
      <c r="J95" s="224">
        <v>3.78</v>
      </c>
      <c r="K95" s="225">
        <v>0.0063</v>
      </c>
      <c r="L95" s="226">
        <v>22212444.68</v>
      </c>
      <c r="M95" s="224">
        <v>152.67</v>
      </c>
      <c r="N95" s="226">
        <v>33911.74</v>
      </c>
      <c r="O95" s="225">
        <v>0.037</v>
      </c>
      <c r="P95" s="225">
        <v>0.0007</v>
      </c>
      <c r="R95" s="231"/>
    </row>
    <row r="96" spans="1:256">
      <c r="B96" s="228" t="str">
        <v>מנפיקים כ. התחי א 2009/2018</v>
      </c>
      <c r="C96" s="229">
        <v>7480015</v>
      </c>
      <c r="D96" s="229" t="s">
        <v>136</v>
      </c>
      <c r="E96" s="229" t="s">
        <v>108</v>
      </c>
      <c r="F96" s="229" t="s">
        <v>132</v>
      </c>
      <c r="G96" s="229" t="s">
        <v>57</v>
      </c>
      <c r="H96" s="229" t="s">
        <v>96</v>
      </c>
      <c r="I96" s="230">
        <v>0.055</v>
      </c>
      <c r="J96" s="224">
        <v>2.39</v>
      </c>
      <c r="K96" s="225">
        <v>0.0056</v>
      </c>
      <c r="L96" s="226">
        <v>8434868.77</v>
      </c>
      <c r="M96" s="224">
        <v>144.05</v>
      </c>
      <c r="N96" s="226">
        <v>12150.43</v>
      </c>
      <c r="O96" s="225">
        <v>0.0211</v>
      </c>
      <c r="P96" s="225">
        <v>0.0003</v>
      </c>
      <c r="R96" s="231"/>
    </row>
    <row r="97" spans="1:256">
      <c r="B97" s="228" t="str">
        <v>נכסים ובנין 6</v>
      </c>
      <c r="C97" s="229">
        <v>6990188</v>
      </c>
      <c r="D97" s="229" t="s">
        <v>142</v>
      </c>
      <c r="E97" s="229" t="s">
        <v>120</v>
      </c>
      <c r="F97" s="229" t="s">
        <v>132</v>
      </c>
      <c r="G97" s="229" t="s">
        <v>57</v>
      </c>
      <c r="H97" s="229" t="s">
        <v>96</v>
      </c>
      <c r="I97" s="230">
        <v>0.0495</v>
      </c>
      <c r="J97" s="224">
        <v>5.47</v>
      </c>
      <c r="K97" s="225">
        <v>0.0327</v>
      </c>
      <c r="L97" s="226">
        <v>37419422.28</v>
      </c>
      <c r="M97" s="224">
        <v>113.02</v>
      </c>
      <c r="N97" s="226">
        <v>42291.43</v>
      </c>
      <c r="O97" s="225">
        <v>0.057</v>
      </c>
      <c r="P97" s="225">
        <v>0.0009</v>
      </c>
      <c r="R97" s="231"/>
    </row>
    <row r="98" spans="1:256">
      <c r="B98" s="228" t="str">
        <v>סלקום אגח ב</v>
      </c>
      <c r="C98" s="229">
        <v>1096270</v>
      </c>
      <c r="D98" s="229" t="s">
        <v>143</v>
      </c>
      <c r="E98" s="229" t="s">
        <v>113</v>
      </c>
      <c r="F98" s="229" t="s">
        <v>132</v>
      </c>
      <c r="G98" s="229" t="s">
        <v>57</v>
      </c>
      <c r="H98" s="229" t="s">
        <v>96</v>
      </c>
      <c r="I98" s="230">
        <v>0.053</v>
      </c>
      <c r="J98" s="224">
        <v>1.69</v>
      </c>
      <c r="K98" s="225">
        <v>0.0099</v>
      </c>
      <c r="L98" s="226">
        <v>14616948.47</v>
      </c>
      <c r="M98" s="224">
        <v>134.44</v>
      </c>
      <c r="N98" s="226">
        <v>19651.03</v>
      </c>
      <c r="O98" s="225">
        <v>0.0198</v>
      </c>
      <c r="P98" s="225">
        <v>0.0004</v>
      </c>
      <c r="R98" s="231"/>
    </row>
    <row r="99" spans="1:256">
      <c r="B99" s="228" t="str">
        <v>סלקום אגח ד</v>
      </c>
      <c r="C99" s="229">
        <v>1107333</v>
      </c>
      <c r="D99" s="229" t="s">
        <v>143</v>
      </c>
      <c r="E99" s="229" t="s">
        <v>113</v>
      </c>
      <c r="F99" s="229" t="s">
        <v>132</v>
      </c>
      <c r="G99" s="229" t="s">
        <v>57</v>
      </c>
      <c r="H99" s="229" t="s">
        <v>96</v>
      </c>
      <c r="I99" s="230">
        <v>0.0519</v>
      </c>
      <c r="J99" s="224">
        <v>2.18</v>
      </c>
      <c r="K99" s="225">
        <v>0.01</v>
      </c>
      <c r="L99" s="226">
        <v>40870523.08</v>
      </c>
      <c r="M99" s="224">
        <v>130.18</v>
      </c>
      <c r="N99" s="226">
        <v>53205.24</v>
      </c>
      <c r="O99" s="225">
        <v>0.0211</v>
      </c>
      <c r="P99" s="225">
        <v>0.0011</v>
      </c>
      <c r="R99" s="231"/>
    </row>
    <row r="100" spans="1:256">
      <c r="B100" s="228" t="str">
        <v>פז אגח ב</v>
      </c>
      <c r="C100" s="229">
        <v>1100064</v>
      </c>
      <c r="D100" s="229" t="s">
        <v>144</v>
      </c>
      <c r="E100" s="229" t="s">
        <v>110</v>
      </c>
      <c r="F100" s="229" t="s">
        <v>132</v>
      </c>
      <c r="G100" s="229" t="s">
        <v>57</v>
      </c>
      <c r="H100" s="229" t="s">
        <v>96</v>
      </c>
      <c r="I100" s="230">
        <v>0.047</v>
      </c>
      <c r="J100" s="224">
        <v>1.13</v>
      </c>
      <c r="K100" s="225">
        <v>0.0032</v>
      </c>
      <c r="L100" s="226">
        <v>3399789.38</v>
      </c>
      <c r="M100" s="224">
        <v>128.87</v>
      </c>
      <c r="N100" s="226">
        <v>4381.31</v>
      </c>
      <c r="O100" s="225">
        <v>0.0019</v>
      </c>
      <c r="P100" s="225">
        <v>0.0001</v>
      </c>
      <c r="R100" s="231"/>
    </row>
    <row r="101" spans="1:256">
      <c r="B101" s="228" t="str">
        <v>פזנפט.ק1</v>
      </c>
      <c r="C101" s="229">
        <v>1100056</v>
      </c>
      <c r="D101" s="229" t="s">
        <v>144</v>
      </c>
      <c r="E101" s="229" t="s">
        <v>110</v>
      </c>
      <c r="F101" s="229" t="s">
        <v>132</v>
      </c>
      <c r="G101" s="229" t="s">
        <v>57</v>
      </c>
      <c r="H101" s="229" t="s">
        <v>96</v>
      </c>
      <c r="I101" s="230">
        <v>0.05</v>
      </c>
      <c r="J101" s="224">
        <v>0.57</v>
      </c>
      <c r="K101" s="225">
        <v>0.0022</v>
      </c>
      <c r="L101" s="226">
        <v>39345776.83</v>
      </c>
      <c r="M101" s="224">
        <v>125.85</v>
      </c>
      <c r="N101" s="226">
        <v>49516.66</v>
      </c>
      <c r="O101" s="225">
        <v>0.0537</v>
      </c>
      <c r="P101" s="225">
        <v>0.001</v>
      </c>
      <c r="R101" s="231"/>
    </row>
    <row r="102" spans="1:256">
      <c r="B102" s="228" t="str">
        <v>פנקס.ק1</v>
      </c>
      <c r="C102" s="229">
        <v>7670102</v>
      </c>
      <c r="D102" s="229" t="s">
        <v>121</v>
      </c>
      <c r="E102" s="229" t="s">
        <v>117</v>
      </c>
      <c r="F102" s="229" t="s">
        <v>132</v>
      </c>
      <c r="G102" s="229" t="s">
        <v>57</v>
      </c>
      <c r="H102" s="229" t="s">
        <v>96</v>
      </c>
      <c r="I102" s="230">
        <v>0.045</v>
      </c>
      <c r="J102" s="224">
        <v>2.85</v>
      </c>
      <c r="K102" s="225">
        <v>0.0081</v>
      </c>
      <c r="L102" s="226">
        <v>372185.06</v>
      </c>
      <c r="M102" s="224">
        <v>137.53</v>
      </c>
      <c r="N102" s="226">
        <v>511.87</v>
      </c>
      <c r="O102" s="225">
        <v>0.0012</v>
      </c>
      <c r="P102" s="225">
        <v>0</v>
      </c>
      <c r="R102" s="231"/>
    </row>
    <row r="103" spans="1:256">
      <c r="B103" s="228" t="str">
        <v>רבוע כחול נדלן אגח א</v>
      </c>
      <c r="C103" s="229">
        <v>1098649</v>
      </c>
      <c r="D103" s="229" t="s">
        <v>145</v>
      </c>
      <c r="E103" s="229" t="s">
        <v>120</v>
      </c>
      <c r="F103" s="229" t="s">
        <v>132</v>
      </c>
      <c r="G103" s="229" t="s">
        <v>61</v>
      </c>
      <c r="H103" s="229" t="s">
        <v>96</v>
      </c>
      <c r="I103" s="230">
        <v>0.0625</v>
      </c>
      <c r="J103" s="224">
        <v>1.84</v>
      </c>
      <c r="K103" s="225">
        <v>0.0092</v>
      </c>
      <c r="L103" s="226">
        <v>439556.94</v>
      </c>
      <c r="M103" s="224">
        <v>131.6</v>
      </c>
      <c r="N103" s="226">
        <v>578.46</v>
      </c>
      <c r="O103" s="225">
        <v>0.0059</v>
      </c>
      <c r="P103" s="225">
        <v>0</v>
      </c>
      <c r="R103" s="231"/>
    </row>
    <row r="104" spans="1:256">
      <c r="B104" s="228" t="str">
        <v>רבוע נדלן 4</v>
      </c>
      <c r="C104" s="229">
        <v>1119999</v>
      </c>
      <c r="D104" s="229" t="s">
        <v>145</v>
      </c>
      <c r="E104" s="229" t="s">
        <v>120</v>
      </c>
      <c r="F104" s="229" t="s">
        <v>132</v>
      </c>
      <c r="G104" s="229" t="s">
        <v>61</v>
      </c>
      <c r="H104" s="229" t="s">
        <v>96</v>
      </c>
      <c r="I104" s="230">
        <v>0.045</v>
      </c>
      <c r="J104" s="224">
        <v>4.71</v>
      </c>
      <c r="K104" s="225">
        <v>0.0244</v>
      </c>
      <c r="L104" s="226">
        <v>48960870.3</v>
      </c>
      <c r="M104" s="224">
        <v>120.33</v>
      </c>
      <c r="N104" s="226">
        <v>58914.62</v>
      </c>
      <c r="O104" s="225">
        <v>0.0704</v>
      </c>
      <c r="P104" s="225">
        <v>0.0012</v>
      </c>
      <c r="R104" s="231"/>
    </row>
    <row r="105" spans="1:256">
      <c r="B105" s="228" t="str">
        <v>רבוע נדלן אגח ב</v>
      </c>
      <c r="C105" s="229">
        <v>1098656</v>
      </c>
      <c r="D105" s="229" t="s">
        <v>145</v>
      </c>
      <c r="E105" s="229" t="s">
        <v>120</v>
      </c>
      <c r="F105" s="229" t="s">
        <v>132</v>
      </c>
      <c r="G105" s="229" t="s">
        <v>61</v>
      </c>
      <c r="H105" s="229" t="s">
        <v>96</v>
      </c>
      <c r="I105" s="230">
        <v>0.047</v>
      </c>
      <c r="J105" s="224">
        <v>1.86</v>
      </c>
      <c r="K105" s="225">
        <v>0.0103</v>
      </c>
      <c r="L105" s="226">
        <v>11690473.34</v>
      </c>
      <c r="M105" s="224">
        <v>127.71</v>
      </c>
      <c r="N105" s="226">
        <v>14929.9</v>
      </c>
      <c r="O105" s="225">
        <v>0.0201</v>
      </c>
      <c r="P105" s="225">
        <v>0.0003</v>
      </c>
      <c r="R105" s="231"/>
    </row>
    <row r="106" spans="1:256">
      <c r="B106" s="228" t="str">
        <v>רבוע נדלן אגח ג</v>
      </c>
      <c r="C106" s="229">
        <v>1115724</v>
      </c>
      <c r="D106" s="229" t="s">
        <v>145</v>
      </c>
      <c r="E106" s="229" t="s">
        <v>120</v>
      </c>
      <c r="F106" s="229" t="s">
        <v>132</v>
      </c>
      <c r="G106" s="229" t="s">
        <v>61</v>
      </c>
      <c r="H106" s="229" t="s">
        <v>96</v>
      </c>
      <c r="I106" s="230">
        <v>0.042</v>
      </c>
      <c r="J106" s="224">
        <v>3.29</v>
      </c>
      <c r="K106" s="225">
        <v>0.014</v>
      </c>
      <c r="L106" s="226">
        <v>7512807.28</v>
      </c>
      <c r="M106" s="224">
        <v>121.03</v>
      </c>
      <c r="N106" s="226">
        <v>9092.75</v>
      </c>
      <c r="O106" s="225">
        <v>0.0295</v>
      </c>
      <c r="P106" s="225">
        <v>0.0002</v>
      </c>
      <c r="R106" s="231"/>
    </row>
    <row r="107" spans="1:256">
      <c r="B107" s="228" t="str">
        <v>שפרסל.ק2</v>
      </c>
      <c r="C107" s="229">
        <v>7770142</v>
      </c>
      <c r="D107" s="229" t="s">
        <v>146</v>
      </c>
      <c r="E107" s="229" t="s">
        <v>147</v>
      </c>
      <c r="F107" s="229" t="s">
        <v>132</v>
      </c>
      <c r="G107" s="229" t="s">
        <v>57</v>
      </c>
      <c r="H107" s="229" t="s">
        <v>96</v>
      </c>
      <c r="I107" s="230">
        <v>0.052</v>
      </c>
      <c r="J107" s="224">
        <v>3.26</v>
      </c>
      <c r="K107" s="225">
        <v>0.0121</v>
      </c>
      <c r="L107" s="226">
        <v>637452.47</v>
      </c>
      <c r="M107" s="224">
        <v>144.38</v>
      </c>
      <c r="N107" s="226">
        <v>920.35</v>
      </c>
      <c r="O107" s="225">
        <v>0.0004</v>
      </c>
      <c r="P107" s="225">
        <v>0</v>
      </c>
      <c r="R107" s="231"/>
    </row>
    <row r="108" spans="1:256">
      <c r="B108" s="228" t="str">
        <v>1פועלים שה נד אג</v>
      </c>
      <c r="C108" s="229">
        <v>6620207</v>
      </c>
      <c r="D108" s="229" t="s">
        <v>111</v>
      </c>
      <c r="E108" s="229" t="s">
        <v>108</v>
      </c>
      <c r="F108" s="229" t="s">
        <v>148</v>
      </c>
      <c r="G108" s="229" t="s">
        <v>57</v>
      </c>
      <c r="H108" s="229" t="s">
        <v>96</v>
      </c>
      <c r="I108" s="230">
        <v>0.065</v>
      </c>
      <c r="J108" s="224">
        <v>2.98</v>
      </c>
      <c r="K108" s="225">
        <v>0.0099</v>
      </c>
      <c r="L108" s="226">
        <v>22916572.01</v>
      </c>
      <c r="M108" s="224">
        <v>152.97</v>
      </c>
      <c r="N108" s="226">
        <v>35055.48</v>
      </c>
      <c r="O108" s="225">
        <v>0.0339</v>
      </c>
      <c r="P108" s="225">
        <v>0.0007</v>
      </c>
      <c r="R108" s="231"/>
    </row>
    <row r="109" spans="1:256">
      <c r="B109" s="228" t="str">
        <v>אבגל אגח 1</v>
      </c>
      <c r="C109" s="229">
        <v>1100973</v>
      </c>
      <c r="D109" s="229" t="s">
        <v>149</v>
      </c>
      <c r="E109" s="229" t="s">
        <v>150</v>
      </c>
      <c r="F109" s="229" t="s">
        <v>148</v>
      </c>
      <c r="G109" s="229" t="s">
        <v>57</v>
      </c>
      <c r="H109" s="229" t="s">
        <v>96</v>
      </c>
      <c r="I109" s="230">
        <v>0.052</v>
      </c>
      <c r="J109" s="224">
        <v>0.74</v>
      </c>
      <c r="K109" s="225">
        <v>0.0117</v>
      </c>
      <c r="L109" s="226">
        <v>93540.2</v>
      </c>
      <c r="M109" s="224">
        <v>126.26</v>
      </c>
      <c r="N109" s="226">
        <v>118.1</v>
      </c>
      <c r="O109" s="225">
        <v>0.0007</v>
      </c>
      <c r="P109" s="225">
        <v>0</v>
      </c>
      <c r="R109" s="231"/>
    </row>
    <row r="110" spans="1:256">
      <c r="B110" s="228" t="str">
        <v>אגוד הנפקות שה נד 1</v>
      </c>
      <c r="C110" s="229">
        <v>1115278</v>
      </c>
      <c r="D110" s="229" t="s">
        <v>122</v>
      </c>
      <c r="E110" s="229" t="s">
        <v>108</v>
      </c>
      <c r="F110" s="229" t="s">
        <v>148</v>
      </c>
      <c r="G110" s="229" t="s">
        <v>61</v>
      </c>
      <c r="H110" s="229" t="s">
        <v>96</v>
      </c>
      <c r="I110" s="230">
        <v>0.053</v>
      </c>
      <c r="J110" s="224">
        <v>5.96</v>
      </c>
      <c r="K110" s="225">
        <v>0.0207</v>
      </c>
      <c r="L110" s="226">
        <v>21310532.95</v>
      </c>
      <c r="M110" s="224">
        <v>132.46</v>
      </c>
      <c r="N110" s="226">
        <v>28227.93</v>
      </c>
      <c r="O110" s="225">
        <v>0.082</v>
      </c>
      <c r="P110" s="225">
        <v>0.0006</v>
      </c>
      <c r="R110" s="231"/>
    </row>
    <row r="111" spans="1:256">
      <c r="B111" s="228" t="str">
        <v>אשטרום נכ אג7</v>
      </c>
      <c r="C111" s="229">
        <v>2510139</v>
      </c>
      <c r="D111" s="229" t="s">
        <v>151</v>
      </c>
      <c r="E111" s="229" t="s">
        <v>120</v>
      </c>
      <c r="F111" s="229" t="s">
        <v>148</v>
      </c>
      <c r="G111" s="229" t="s">
        <v>57</v>
      </c>
      <c r="H111" s="229" t="s">
        <v>96</v>
      </c>
      <c r="I111" s="230">
        <v>0.0425</v>
      </c>
      <c r="J111" s="224">
        <v>3.72</v>
      </c>
      <c r="K111" s="225">
        <v>0.0174</v>
      </c>
      <c r="L111" s="226">
        <v>1018841.53</v>
      </c>
      <c r="M111" s="224">
        <v>119.28</v>
      </c>
      <c r="N111" s="226">
        <v>1215.27</v>
      </c>
      <c r="O111" s="225">
        <v>0.0025</v>
      </c>
      <c r="P111" s="225">
        <v>0</v>
      </c>
      <c r="R111" s="231"/>
    </row>
    <row r="112" spans="1:256">
      <c r="B112" s="228" t="str">
        <v>אשטרום נכ אג8</v>
      </c>
      <c r="C112" s="229">
        <v>2510162</v>
      </c>
      <c r="D112" s="229" t="s">
        <v>151</v>
      </c>
      <c r="E112" s="229" t="s">
        <v>120</v>
      </c>
      <c r="F112" s="229" t="s">
        <v>148</v>
      </c>
      <c r="G112" s="229" t="s">
        <v>57</v>
      </c>
      <c r="H112" s="229" t="s">
        <v>96</v>
      </c>
      <c r="I112" s="230">
        <v>0.046</v>
      </c>
      <c r="J112" s="224">
        <v>5.38</v>
      </c>
      <c r="K112" s="225">
        <v>0.0297</v>
      </c>
      <c r="L112" s="226">
        <v>20190118.35</v>
      </c>
      <c r="M112" s="224">
        <v>112.39</v>
      </c>
      <c r="N112" s="226">
        <v>22691.67</v>
      </c>
      <c r="O112" s="225">
        <v>0.101</v>
      </c>
      <c r="P112" s="225">
        <v>0.0005</v>
      </c>
      <c r="R112" s="231"/>
    </row>
    <row r="113" spans="1:256">
      <c r="B113" s="228" t="str">
        <v>דה לסר אגח 3</v>
      </c>
      <c r="C113" s="229">
        <v>1127299</v>
      </c>
      <c r="D113" s="229" t="s">
        <v>152</v>
      </c>
      <c r="E113" s="229" t="s">
        <v>120</v>
      </c>
      <c r="F113" s="229" t="s">
        <v>148</v>
      </c>
      <c r="G113" s="229" t="s">
        <v>57</v>
      </c>
      <c r="H113" s="229" t="s">
        <v>96</v>
      </c>
      <c r="I113" s="230">
        <v>0.054</v>
      </c>
      <c r="J113" s="224">
        <v>4.72</v>
      </c>
      <c r="K113" s="225">
        <v>0.0409</v>
      </c>
      <c r="L113" s="226">
        <v>20042725.9</v>
      </c>
      <c r="M113" s="224">
        <v>108.64</v>
      </c>
      <c r="N113" s="226">
        <v>21774.42</v>
      </c>
      <c r="O113" s="225">
        <v>0.0891</v>
      </c>
      <c r="P113" s="225">
        <v>0.0005</v>
      </c>
      <c r="R113" s="231"/>
    </row>
    <row r="114" spans="1:256">
      <c r="B114" s="228" t="str">
        <v>דה לסר אגח ב</v>
      </c>
      <c r="C114" s="229">
        <v>1118587</v>
      </c>
      <c r="D114" s="229" t="s">
        <v>152</v>
      </c>
      <c r="E114" s="229" t="s">
        <v>120</v>
      </c>
      <c r="F114" s="229" t="s">
        <v>148</v>
      </c>
      <c r="G114" s="229" t="s">
        <v>57</v>
      </c>
      <c r="H114" s="229" t="s">
        <v>96</v>
      </c>
      <c r="I114" s="230">
        <v>0.064</v>
      </c>
      <c r="J114" s="224">
        <v>3.42</v>
      </c>
      <c r="K114" s="225">
        <v>0.0309</v>
      </c>
      <c r="L114" s="226">
        <v>10137552.93</v>
      </c>
      <c r="M114" s="224">
        <v>124.78</v>
      </c>
      <c r="N114" s="226">
        <v>12649.64</v>
      </c>
      <c r="O114" s="225">
        <v>0.0703</v>
      </c>
      <c r="P114" s="225">
        <v>0.0003</v>
      </c>
      <c r="R114" s="231"/>
    </row>
    <row r="115" spans="1:256">
      <c r="B115" s="228" t="str">
        <v>דלקב.ק22</v>
      </c>
      <c r="C115" s="229">
        <v>1106046</v>
      </c>
      <c r="D115" s="229" t="s">
        <v>137</v>
      </c>
      <c r="E115" s="229" t="s">
        <v>115</v>
      </c>
      <c r="F115" s="229" t="s">
        <v>148</v>
      </c>
      <c r="G115" s="229" t="s">
        <v>57</v>
      </c>
      <c r="H115" s="229" t="s">
        <v>96</v>
      </c>
      <c r="I115" s="230">
        <v>0.045</v>
      </c>
      <c r="J115" s="224">
        <v>6.09</v>
      </c>
      <c r="K115" s="225">
        <v>0.0254</v>
      </c>
      <c r="L115" s="226">
        <v>35032253.1</v>
      </c>
      <c r="M115" s="224">
        <v>137.28</v>
      </c>
      <c r="N115" s="226">
        <v>48092.28</v>
      </c>
      <c r="O115" s="225">
        <v>0.0934</v>
      </c>
      <c r="P115" s="225">
        <v>0.001</v>
      </c>
      <c r="R115" s="231"/>
    </row>
    <row r="116" spans="1:256">
      <c r="B116" s="228" t="str">
        <v>דן רכב אגח ד</v>
      </c>
      <c r="C116" s="229">
        <v>4590071</v>
      </c>
      <c r="D116" s="229" t="s">
        <v>153</v>
      </c>
      <c r="E116" s="229" t="s">
        <v>147</v>
      </c>
      <c r="F116" s="229" t="s">
        <v>148</v>
      </c>
      <c r="G116" s="229" t="s">
        <v>57</v>
      </c>
      <c r="H116" s="229" t="s">
        <v>96</v>
      </c>
      <c r="I116" s="230">
        <v>0.0515</v>
      </c>
      <c r="J116" s="224">
        <v>1.58</v>
      </c>
      <c r="K116" s="225">
        <v>0.0217</v>
      </c>
      <c r="L116" s="226">
        <v>65708.52</v>
      </c>
      <c r="M116" s="224">
        <v>126.5</v>
      </c>
      <c r="N116" s="226">
        <v>83.12</v>
      </c>
      <c r="O116" s="225">
        <v>0.0009</v>
      </c>
      <c r="P116" s="225">
        <v>0</v>
      </c>
      <c r="R116" s="231"/>
    </row>
    <row r="117" spans="1:256">
      <c r="B117" s="228" t="str">
        <v>דן רכב אגח סדרה ו</v>
      </c>
      <c r="C117" s="229">
        <v>4590097</v>
      </c>
      <c r="D117" s="229" t="s">
        <v>153</v>
      </c>
      <c r="E117" s="229" t="s">
        <v>147</v>
      </c>
      <c r="F117" s="229" t="s">
        <v>148</v>
      </c>
      <c r="G117" s="229" t="s">
        <v>57</v>
      </c>
      <c r="H117" s="229" t="s">
        <v>96</v>
      </c>
      <c r="I117" s="230">
        <v>0.065</v>
      </c>
      <c r="J117" s="224">
        <v>1.9</v>
      </c>
      <c r="K117" s="225">
        <v>0.0227</v>
      </c>
      <c r="L117" s="226">
        <v>13470806.64</v>
      </c>
      <c r="M117" s="224">
        <v>128.47</v>
      </c>
      <c r="N117" s="226">
        <v>17305.95</v>
      </c>
      <c r="O117" s="225">
        <v>0.044</v>
      </c>
      <c r="P117" s="225">
        <v>0.0004</v>
      </c>
      <c r="R117" s="231"/>
    </row>
    <row r="118" spans="1:256">
      <c r="B118" s="228" t="str">
        <v>דרבן השקעות אגח ח 6.5%</v>
      </c>
      <c r="C118" s="229">
        <v>4110151</v>
      </c>
      <c r="D118" s="229" t="s">
        <v>154</v>
      </c>
      <c r="E118" s="229" t="s">
        <v>120</v>
      </c>
      <c r="F118" s="229" t="s">
        <v>148</v>
      </c>
      <c r="G118" s="229" t="s">
        <v>61</v>
      </c>
      <c r="H118" s="229" t="s">
        <v>96</v>
      </c>
      <c r="I118" s="230">
        <v>0.059</v>
      </c>
      <c r="J118" s="224">
        <v>1.6</v>
      </c>
      <c r="K118" s="225">
        <v>0.0144</v>
      </c>
      <c r="L118" s="226">
        <v>8457910.9</v>
      </c>
      <c r="M118" s="224">
        <v>120.2</v>
      </c>
      <c r="N118" s="226">
        <v>10166.41</v>
      </c>
      <c r="O118" s="225">
        <v>0.0246</v>
      </c>
      <c r="P118" s="225">
        <v>0.0002</v>
      </c>
      <c r="R118" s="231"/>
    </row>
    <row r="119" spans="1:256">
      <c r="B119" s="228" t="str">
        <v>דרבן השקעות בעמ   סדרה ז</v>
      </c>
      <c r="C119" s="229">
        <v>4110128</v>
      </c>
      <c r="D119" s="229" t="s">
        <v>154</v>
      </c>
      <c r="E119" s="229" t="s">
        <v>120</v>
      </c>
      <c r="F119" s="229" t="s">
        <v>148</v>
      </c>
      <c r="G119" s="229" t="s">
        <v>61</v>
      </c>
      <c r="H119" s="229" t="s">
        <v>96</v>
      </c>
      <c r="I119" s="230">
        <v>0.054</v>
      </c>
      <c r="J119" s="224">
        <v>0.67</v>
      </c>
      <c r="K119" s="225">
        <v>0.008</v>
      </c>
      <c r="L119" s="226">
        <v>2724089.16</v>
      </c>
      <c r="M119" s="224">
        <v>121.44</v>
      </c>
      <c r="N119" s="226">
        <v>3308.13</v>
      </c>
      <c r="O119" s="225">
        <v>0.0517</v>
      </c>
      <c r="P119" s="225">
        <v>0.0001</v>
      </c>
      <c r="R119" s="231"/>
    </row>
    <row r="120" spans="1:256">
      <c r="B120" s="228" t="str">
        <v>ישפרו אגח סד ב</v>
      </c>
      <c r="C120" s="229">
        <v>7430069</v>
      </c>
      <c r="D120" s="229" t="str">
        <v>ישפרו חברה להשכרת מבנים</v>
      </c>
      <c r="E120" s="229" t="s">
        <v>120</v>
      </c>
      <c r="F120" s="229" t="s">
        <v>148</v>
      </c>
      <c r="G120" s="229" t="s">
        <v>57</v>
      </c>
      <c r="H120" s="229" t="s">
        <v>96</v>
      </c>
      <c r="I120" s="230">
        <v>0.0465</v>
      </c>
      <c r="J120" s="224">
        <v>3.5</v>
      </c>
      <c r="K120" s="225">
        <v>0.0138</v>
      </c>
      <c r="L120" s="226">
        <v>20622078.02</v>
      </c>
      <c r="M120" s="224">
        <v>139.83</v>
      </c>
      <c r="N120" s="226">
        <v>28835.85</v>
      </c>
      <c r="O120" s="225">
        <v>0.0506</v>
      </c>
      <c r="P120" s="225">
        <v>0.0006</v>
      </c>
      <c r="R120" s="231"/>
    </row>
    <row r="121" spans="1:256">
      <c r="B121" s="228" t="str">
        <v>מבנה תעשיה אגח ח</v>
      </c>
      <c r="C121" s="229">
        <v>2260131</v>
      </c>
      <c r="D121" s="229" t="s">
        <v>155</v>
      </c>
      <c r="E121" s="229" t="s">
        <v>120</v>
      </c>
      <c r="F121" s="229" t="s">
        <v>148</v>
      </c>
      <c r="G121" s="229" t="s">
        <v>57</v>
      </c>
      <c r="H121" s="229" t="s">
        <v>96</v>
      </c>
      <c r="I121" s="230">
        <v>0.061</v>
      </c>
      <c r="J121" s="224">
        <v>2.76</v>
      </c>
      <c r="K121" s="225">
        <v>0.0203</v>
      </c>
      <c r="L121" s="226">
        <v>37017917.71</v>
      </c>
      <c r="M121" s="224">
        <v>131.33</v>
      </c>
      <c r="N121" s="226">
        <v>48615.63</v>
      </c>
      <c r="O121" s="225">
        <v>0.0615</v>
      </c>
      <c r="P121" s="225">
        <v>0.001</v>
      </c>
      <c r="R121" s="231"/>
    </row>
    <row r="122" spans="1:256">
      <c r="B122" s="228" t="str">
        <v>מבני תעשיה 14</v>
      </c>
      <c r="C122" s="229">
        <v>2260412</v>
      </c>
      <c r="D122" s="229" t="s">
        <v>155</v>
      </c>
      <c r="E122" s="229" t="s">
        <v>120</v>
      </c>
      <c r="F122" s="229" t="s">
        <v>148</v>
      </c>
      <c r="G122" s="229" t="s">
        <v>57</v>
      </c>
      <c r="H122" s="229" t="s">
        <v>96</v>
      </c>
      <c r="I122" s="230">
        <v>0.0505</v>
      </c>
      <c r="J122" s="224">
        <v>4.1</v>
      </c>
      <c r="K122" s="225">
        <v>0.029</v>
      </c>
      <c r="L122" s="226">
        <v>19804370.21</v>
      </c>
      <c r="M122" s="224">
        <v>118.22</v>
      </c>
      <c r="N122" s="226">
        <v>23412.73</v>
      </c>
      <c r="O122" s="225">
        <v>0.0394</v>
      </c>
      <c r="P122" s="225">
        <v>0.0005</v>
      </c>
      <c r="R122" s="231"/>
    </row>
    <row r="123" spans="1:256">
      <c r="B123" s="228" t="str">
        <v>מבני תעשייה אג  ט צמוד 5.05%</v>
      </c>
      <c r="C123" s="229">
        <v>2260180</v>
      </c>
      <c r="D123" s="229" t="s">
        <v>155</v>
      </c>
      <c r="E123" s="229" t="s">
        <v>120</v>
      </c>
      <c r="F123" s="229" t="s">
        <v>148</v>
      </c>
      <c r="G123" s="229" t="s">
        <v>57</v>
      </c>
      <c r="H123" s="229" t="s">
        <v>96</v>
      </c>
      <c r="I123" s="230">
        <v>0.053</v>
      </c>
      <c r="J123" s="224">
        <v>2.99</v>
      </c>
      <c r="K123" s="225">
        <v>0.02</v>
      </c>
      <c r="L123" s="226">
        <v>75189990.4</v>
      </c>
      <c r="M123" s="224">
        <v>137.13</v>
      </c>
      <c r="N123" s="226">
        <v>103108.03</v>
      </c>
      <c r="O123" s="225">
        <v>0.0671</v>
      </c>
      <c r="P123" s="225">
        <v>0.0021</v>
      </c>
      <c r="R123" s="231"/>
    </row>
    <row r="124" spans="1:256">
      <c r="B124" s="228" t="str">
        <v>מבני תעשייה אגח 11</v>
      </c>
      <c r="C124" s="229">
        <v>2260206</v>
      </c>
      <c r="D124" s="229" t="s">
        <v>155</v>
      </c>
      <c r="E124" s="229" t="s">
        <v>120</v>
      </c>
      <c r="F124" s="229" t="s">
        <v>148</v>
      </c>
      <c r="G124" s="229" t="s">
        <v>61</v>
      </c>
      <c r="H124" s="229" t="s">
        <v>96</v>
      </c>
      <c r="I124" s="230">
        <v>0.047</v>
      </c>
      <c r="J124" s="224">
        <v>1.38</v>
      </c>
      <c r="K124" s="225">
        <v>0.0103</v>
      </c>
      <c r="L124" s="226">
        <v>19737815.9</v>
      </c>
      <c r="M124" s="224">
        <v>125.35</v>
      </c>
      <c r="N124" s="226">
        <v>24741.35</v>
      </c>
      <c r="O124" s="225">
        <v>0.042</v>
      </c>
      <c r="P124" s="225">
        <v>0.0005</v>
      </c>
      <c r="R124" s="231"/>
    </row>
    <row r="125" spans="1:256">
      <c r="B125" s="228" t="str">
        <v>נורסטאר החזקות אגח ט (לשעבר גזית)</v>
      </c>
      <c r="C125" s="229">
        <v>7230303</v>
      </c>
      <c r="D125" s="229" t="s">
        <v>156</v>
      </c>
      <c r="E125" s="229" t="s">
        <v>120</v>
      </c>
      <c r="F125" s="229" t="s">
        <v>148</v>
      </c>
      <c r="G125" s="229" t="s">
        <v>57</v>
      </c>
      <c r="H125" s="229" t="s">
        <v>96</v>
      </c>
      <c r="I125" s="230">
        <v>0.0495</v>
      </c>
      <c r="J125" s="224">
        <v>4.05</v>
      </c>
      <c r="K125" s="225">
        <v>0.0223</v>
      </c>
      <c r="L125" s="226">
        <v>24419992.5</v>
      </c>
      <c r="M125" s="224">
        <v>122.24</v>
      </c>
      <c r="N125" s="226">
        <v>29851</v>
      </c>
      <c r="O125" s="225">
        <v>0.0456</v>
      </c>
      <c r="P125" s="225">
        <v>0.0006</v>
      </c>
      <c r="R125" s="231"/>
    </row>
    <row r="126" spans="1:256">
      <c r="B126" s="228" t="str">
        <v>נורסטאר החזקות ו (לשעבר גזית)</v>
      </c>
      <c r="C126" s="229">
        <v>7230279</v>
      </c>
      <c r="D126" s="229" t="s">
        <v>156</v>
      </c>
      <c r="E126" s="229" t="s">
        <v>120</v>
      </c>
      <c r="F126" s="229" t="s">
        <v>148</v>
      </c>
      <c r="G126" s="229" t="s">
        <v>57</v>
      </c>
      <c r="H126" s="229" t="s">
        <v>96</v>
      </c>
      <c r="I126" s="230">
        <v>0.0495</v>
      </c>
      <c r="J126" s="224">
        <v>1.86</v>
      </c>
      <c r="K126" s="225">
        <v>0.0091</v>
      </c>
      <c r="L126" s="226">
        <v>673481.6</v>
      </c>
      <c r="M126" s="224">
        <v>134.81</v>
      </c>
      <c r="N126" s="226">
        <v>907.92</v>
      </c>
      <c r="O126" s="225">
        <v>0.0016</v>
      </c>
      <c r="P126" s="225">
        <v>0</v>
      </c>
      <c r="R126" s="231"/>
    </row>
    <row r="127" spans="1:256">
      <c r="B127" s="228" t="str">
        <v>נכסים ובנין אגח סד 4</v>
      </c>
      <c r="C127" s="229">
        <v>6990154</v>
      </c>
      <c r="D127" s="229" t="s">
        <v>142</v>
      </c>
      <c r="E127" s="229" t="s">
        <v>120</v>
      </c>
      <c r="F127" s="229" t="s">
        <v>148</v>
      </c>
      <c r="G127" s="229" t="s">
        <v>57</v>
      </c>
      <c r="H127" s="229" t="s">
        <v>96</v>
      </c>
      <c r="I127" s="230">
        <v>0.05</v>
      </c>
      <c r="J127" s="224">
        <v>7.78</v>
      </c>
      <c r="K127" s="225">
        <v>0.0443</v>
      </c>
      <c r="L127" s="226">
        <v>21807643.09</v>
      </c>
      <c r="M127" s="224">
        <v>127.87</v>
      </c>
      <c r="N127" s="226">
        <v>27885.43</v>
      </c>
      <c r="O127" s="225">
        <v>0.0177</v>
      </c>
      <c r="P127" s="225">
        <v>0.0006</v>
      </c>
      <c r="R127" s="231"/>
    </row>
    <row r="128" spans="1:256">
      <c r="B128" s="228" t="str">
        <v>נכסים ובנין בעמ(סדרה ג)</v>
      </c>
      <c r="C128" s="229">
        <v>6990139</v>
      </c>
      <c r="D128" s="229" t="s">
        <v>142</v>
      </c>
      <c r="E128" s="229" t="s">
        <v>120</v>
      </c>
      <c r="F128" s="229" t="s">
        <v>148</v>
      </c>
      <c r="G128" s="229" t="s">
        <v>57</v>
      </c>
      <c r="H128" s="229" t="s">
        <v>96</v>
      </c>
      <c r="I128" s="230">
        <v>0.046</v>
      </c>
      <c r="J128" s="224">
        <v>2.04</v>
      </c>
      <c r="K128" s="225">
        <v>0.0112</v>
      </c>
      <c r="L128" s="226">
        <v>58439739.13</v>
      </c>
      <c r="M128" s="224">
        <v>135.55</v>
      </c>
      <c r="N128" s="226">
        <v>79215.06</v>
      </c>
      <c r="O128" s="225">
        <v>0.0416</v>
      </c>
      <c r="P128" s="225">
        <v>0.0016</v>
      </c>
      <c r="R128" s="231"/>
    </row>
    <row r="129" spans="1:256">
      <c r="B129" s="228" t="str">
        <v>קב דלק אגח 13</v>
      </c>
      <c r="C129" s="229">
        <v>1105543</v>
      </c>
      <c r="D129" s="229" t="s">
        <v>137</v>
      </c>
      <c r="E129" s="229" t="s">
        <v>115</v>
      </c>
      <c r="F129" s="229" t="s">
        <v>148</v>
      </c>
      <c r="G129" s="229" t="s">
        <v>57</v>
      </c>
      <c r="H129" s="229" t="s">
        <v>96</v>
      </c>
      <c r="I129" s="230">
        <v>0.0475</v>
      </c>
      <c r="J129" s="224">
        <v>4.79</v>
      </c>
      <c r="K129" s="225">
        <v>0.0179</v>
      </c>
      <c r="L129" s="226">
        <v>54685925.71</v>
      </c>
      <c r="M129" s="224">
        <v>138.47</v>
      </c>
      <c r="N129" s="226">
        <v>75723.6</v>
      </c>
      <c r="O129" s="225">
        <v>0.0748</v>
      </c>
      <c r="P129" s="225">
        <v>0.0016</v>
      </c>
      <c r="R129" s="231"/>
    </row>
    <row r="130" spans="1:256">
      <c r="B130" s="228" t="str">
        <v>קבוצת דלק כג</v>
      </c>
      <c r="C130" s="229">
        <v>1107465</v>
      </c>
      <c r="D130" s="229" t="s">
        <v>137</v>
      </c>
      <c r="E130" s="229" t="s">
        <v>115</v>
      </c>
      <c r="F130" s="229" t="s">
        <v>148</v>
      </c>
      <c r="G130" s="229" t="s">
        <v>57</v>
      </c>
      <c r="H130" s="229" t="s">
        <v>96</v>
      </c>
      <c r="I130" s="230">
        <v>0.053</v>
      </c>
      <c r="J130" s="224">
        <v>0.56</v>
      </c>
      <c r="K130" s="225">
        <v>0.0024</v>
      </c>
      <c r="L130" s="226">
        <v>5842777.3</v>
      </c>
      <c r="M130" s="224">
        <v>123.81</v>
      </c>
      <c r="N130" s="226">
        <v>7231.36</v>
      </c>
      <c r="O130" s="225">
        <v>0.009</v>
      </c>
      <c r="P130" s="225">
        <v>0.0002</v>
      </c>
      <c r="R130" s="231"/>
    </row>
    <row r="131" spans="1:256">
      <c r="B131" s="228" t="str">
        <v>קרדן רכב אגח 5</v>
      </c>
      <c r="C131" s="229">
        <v>4590089</v>
      </c>
      <c r="D131" s="229" t="s">
        <v>153</v>
      </c>
      <c r="E131" s="229" t="s">
        <v>147</v>
      </c>
      <c r="F131" s="229" t="s">
        <v>148</v>
      </c>
      <c r="G131" s="229" t="s">
        <v>57</v>
      </c>
      <c r="H131" s="229" t="s">
        <v>96</v>
      </c>
      <c r="I131" s="230">
        <v>0.049</v>
      </c>
      <c r="J131" s="224">
        <v>1.52</v>
      </c>
      <c r="K131" s="225">
        <v>0.0188</v>
      </c>
      <c r="L131" s="226">
        <v>10888756.64</v>
      </c>
      <c r="M131" s="224">
        <v>129</v>
      </c>
      <c r="N131" s="226">
        <v>14046.5</v>
      </c>
      <c r="O131" s="225">
        <v>0.0359</v>
      </c>
      <c r="P131" s="225">
        <v>0.0003</v>
      </c>
      <c r="R131" s="231"/>
    </row>
    <row r="132" spans="1:256">
      <c r="B132" s="228" t="str">
        <v>שלמה החז אגח י</v>
      </c>
      <c r="C132" s="229">
        <v>1410216</v>
      </c>
      <c r="D132" s="229" t="str">
        <v>שלמה אחזקות - ניו קופל</v>
      </c>
      <c r="E132" s="229" t="s">
        <v>147</v>
      </c>
      <c r="F132" s="229" t="s">
        <v>148</v>
      </c>
      <c r="G132" s="229" t="s">
        <v>57</v>
      </c>
      <c r="H132" s="229" t="s">
        <v>96</v>
      </c>
      <c r="I132" s="230">
        <v>0.0335</v>
      </c>
      <c r="J132" s="224">
        <v>0.16</v>
      </c>
      <c r="K132" s="225">
        <v>0.0007</v>
      </c>
      <c r="L132" s="226">
        <v>15521357.13</v>
      </c>
      <c r="M132" s="224">
        <v>110.17</v>
      </c>
      <c r="N132" s="226">
        <v>17099.88</v>
      </c>
      <c r="O132" s="225">
        <v>0.054</v>
      </c>
      <c r="P132" s="225">
        <v>0.0004</v>
      </c>
      <c r="R132" s="231"/>
    </row>
    <row r="133" spans="1:256">
      <c r="B133" s="228" t="str">
        <v>אזורים סדרה 9</v>
      </c>
      <c r="C133" s="229">
        <v>7150337</v>
      </c>
      <c r="D133" s="229" t="s">
        <v>157</v>
      </c>
      <c r="E133" s="229" t="s">
        <v>120</v>
      </c>
      <c r="F133" s="229" t="s">
        <v>158</v>
      </c>
      <c r="G133" s="229" t="s">
        <v>57</v>
      </c>
      <c r="H133" s="229" t="s">
        <v>96</v>
      </c>
      <c r="I133" s="230">
        <v>0.0535</v>
      </c>
      <c r="J133" s="224">
        <v>4.21</v>
      </c>
      <c r="K133" s="225">
        <v>0.0328</v>
      </c>
      <c r="L133" s="226">
        <v>22071742.62</v>
      </c>
      <c r="M133" s="224">
        <v>112.55</v>
      </c>
      <c r="N133" s="226">
        <v>24841.75</v>
      </c>
      <c r="O133" s="225">
        <v>0.047</v>
      </c>
      <c r="P133" s="225">
        <v>0.0005</v>
      </c>
      <c r="R133" s="231"/>
    </row>
    <row r="134" spans="1:256">
      <c r="B134" s="228" t="str">
        <v>אזרם.ק8</v>
      </c>
      <c r="C134" s="229">
        <v>7150246</v>
      </c>
      <c r="D134" s="229" t="s">
        <v>157</v>
      </c>
      <c r="E134" s="229" t="s">
        <v>120</v>
      </c>
      <c r="F134" s="229" t="s">
        <v>158</v>
      </c>
      <c r="G134" s="229" t="s">
        <v>61</v>
      </c>
      <c r="H134" s="229" t="s">
        <v>96</v>
      </c>
      <c r="I134" s="230">
        <v>0.055</v>
      </c>
      <c r="J134" s="224">
        <v>2.14</v>
      </c>
      <c r="K134" s="225">
        <v>0.0205</v>
      </c>
      <c r="L134" s="226">
        <v>14173469.91</v>
      </c>
      <c r="M134" s="224">
        <v>131.45</v>
      </c>
      <c r="N134" s="226">
        <v>18631.03</v>
      </c>
      <c r="O134" s="225">
        <v>0.0405</v>
      </c>
      <c r="P134" s="225">
        <v>0.0004</v>
      </c>
      <c r="R134" s="231"/>
    </row>
    <row r="135" spans="1:256">
      <c r="B135" s="228" t="str">
        <v>אלבר 11</v>
      </c>
      <c r="C135" s="229">
        <v>1123413</v>
      </c>
      <c r="D135" s="229" t="s">
        <v>159</v>
      </c>
      <c r="E135" s="229" t="s">
        <v>147</v>
      </c>
      <c r="F135" s="229" t="s">
        <v>158</v>
      </c>
      <c r="G135" s="229" t="s">
        <v>61</v>
      </c>
      <c r="H135" s="229" t="s">
        <v>96</v>
      </c>
      <c r="I135" s="230">
        <v>0.028</v>
      </c>
      <c r="J135" s="224">
        <v>1.48</v>
      </c>
      <c r="K135" s="225">
        <v>0.0089</v>
      </c>
      <c r="L135" s="226">
        <v>9991225.58</v>
      </c>
      <c r="M135" s="224">
        <v>108.2</v>
      </c>
      <c r="N135" s="226">
        <v>10810.51</v>
      </c>
      <c r="O135" s="225">
        <v>0.0348</v>
      </c>
      <c r="P135" s="225">
        <v>0.0002</v>
      </c>
      <c r="R135" s="231"/>
    </row>
    <row r="136" spans="1:256">
      <c r="B136" s="228" t="str">
        <v>אלבר 13</v>
      </c>
      <c r="C136" s="229">
        <v>1127588</v>
      </c>
      <c r="D136" s="229" t="s">
        <v>159</v>
      </c>
      <c r="E136" s="229" t="s">
        <v>147</v>
      </c>
      <c r="F136" s="229" t="s">
        <v>158</v>
      </c>
      <c r="G136" s="229" t="s">
        <v>61</v>
      </c>
      <c r="H136" s="229" t="s">
        <v>96</v>
      </c>
      <c r="I136" s="230">
        <v>0.042</v>
      </c>
      <c r="J136" s="224">
        <v>2.73</v>
      </c>
      <c r="K136" s="225">
        <v>0.0235</v>
      </c>
      <c r="L136" s="226">
        <v>19497000</v>
      </c>
      <c r="M136" s="224">
        <v>108.02</v>
      </c>
      <c r="N136" s="226">
        <v>21060.66</v>
      </c>
      <c r="O136" s="225">
        <v>0.0225</v>
      </c>
      <c r="P136" s="225">
        <v>0.0004</v>
      </c>
      <c r="R136" s="231"/>
    </row>
    <row r="137" spans="1:256">
      <c r="B137" s="228" t="str">
        <v>גירון 3</v>
      </c>
      <c r="C137" s="229">
        <v>1125681</v>
      </c>
      <c r="D137" s="229" t="str">
        <v>גירון פיתוח ובניה בע"מ</v>
      </c>
      <c r="E137" s="229" t="s">
        <v>120</v>
      </c>
      <c r="F137" s="229" t="s">
        <v>158</v>
      </c>
      <c r="G137" s="229" t="s">
        <v>61</v>
      </c>
      <c r="H137" s="229" t="s">
        <v>96</v>
      </c>
      <c r="I137" s="230">
        <v>0.0445</v>
      </c>
      <c r="J137" s="224">
        <v>4.14</v>
      </c>
      <c r="K137" s="225">
        <v>0.0298</v>
      </c>
      <c r="L137" s="226">
        <v>9359066.92</v>
      </c>
      <c r="M137" s="224">
        <v>110.7</v>
      </c>
      <c r="N137" s="226">
        <v>10360.49</v>
      </c>
      <c r="O137" s="225">
        <v>0.0743</v>
      </c>
      <c r="P137" s="225">
        <v>0.0002</v>
      </c>
      <c r="R137" s="231"/>
    </row>
    <row r="138" spans="1:256">
      <c r="B138" s="228" t="str">
        <v>דיסקונט מנ שה</v>
      </c>
      <c r="C138" s="229">
        <v>7480098</v>
      </c>
      <c r="D138" s="229" t="s">
        <v>136</v>
      </c>
      <c r="E138" s="229" t="s">
        <v>108</v>
      </c>
      <c r="F138" s="229" t="s">
        <v>158</v>
      </c>
      <c r="G138" s="229" t="s">
        <v>57</v>
      </c>
      <c r="H138" s="229" t="s">
        <v>96</v>
      </c>
      <c r="I138" s="230">
        <v>0.064</v>
      </c>
      <c r="J138" s="224">
        <v>5.51</v>
      </c>
      <c r="K138" s="225">
        <v>0.0195</v>
      </c>
      <c r="L138" s="226">
        <v>106968583.54</v>
      </c>
      <c r="M138" s="224">
        <v>146.03</v>
      </c>
      <c r="N138" s="226">
        <v>156206.23</v>
      </c>
      <c r="O138" s="225">
        <v>0.0854</v>
      </c>
      <c r="P138" s="225">
        <v>0.0033</v>
      </c>
      <c r="R138" s="231"/>
    </row>
    <row r="139" spans="1:256">
      <c r="B139" s="228" t="str">
        <v>דרבן.ק4</v>
      </c>
      <c r="C139" s="229">
        <v>4110094</v>
      </c>
      <c r="D139" s="229" t="s">
        <v>154</v>
      </c>
      <c r="E139" s="229" t="s">
        <v>120</v>
      </c>
      <c r="F139" s="229" t="s">
        <v>158</v>
      </c>
      <c r="G139" s="229" t="s">
        <v>57</v>
      </c>
      <c r="H139" s="229" t="s">
        <v>96</v>
      </c>
      <c r="I139" s="230">
        <v>0.046</v>
      </c>
      <c r="J139" s="224">
        <v>3.9</v>
      </c>
      <c r="K139" s="225">
        <v>0.0314</v>
      </c>
      <c r="L139" s="226">
        <v>17034949.06</v>
      </c>
      <c r="M139" s="224">
        <v>128.86</v>
      </c>
      <c r="N139" s="226">
        <v>21951.24</v>
      </c>
      <c r="O139" s="225">
        <v>0.0316</v>
      </c>
      <c r="P139" s="225">
        <v>0.0005</v>
      </c>
      <c r="R139" s="231"/>
    </row>
    <row r="140" spans="1:256">
      <c r="B140" s="228" t="str">
        <v>כלכלית אגח 5</v>
      </c>
      <c r="C140" s="229">
        <v>1980150</v>
      </c>
      <c r="D140" s="229" t="s">
        <v>160</v>
      </c>
      <c r="E140" s="229" t="s">
        <v>120</v>
      </c>
      <c r="F140" s="229" t="s">
        <v>158</v>
      </c>
      <c r="G140" s="229" t="s">
        <v>57</v>
      </c>
      <c r="H140" s="229" t="s">
        <v>96</v>
      </c>
      <c r="I140" s="230">
        <v>0.0475</v>
      </c>
      <c r="J140" s="224">
        <v>1.13</v>
      </c>
      <c r="K140" s="225">
        <v>0.0165</v>
      </c>
      <c r="L140" s="226">
        <v>1150107.15</v>
      </c>
      <c r="M140" s="224">
        <v>130.08</v>
      </c>
      <c r="N140" s="226">
        <v>1496.06</v>
      </c>
      <c r="O140" s="225">
        <v>0.0042</v>
      </c>
      <c r="P140" s="225">
        <v>0</v>
      </c>
      <c r="R140" s="231"/>
    </row>
    <row r="141" spans="1:256">
      <c r="B141" s="228" t="str">
        <v>כלכלית ים אגח ז</v>
      </c>
      <c r="C141" s="229">
        <v>1980200</v>
      </c>
      <c r="D141" s="229" t="s">
        <v>160</v>
      </c>
      <c r="E141" s="229" t="s">
        <v>120</v>
      </c>
      <c r="F141" s="229" t="s">
        <v>158</v>
      </c>
      <c r="G141" s="229" t="s">
        <v>57</v>
      </c>
      <c r="H141" s="229" t="s">
        <v>96</v>
      </c>
      <c r="I141" s="230">
        <v>0.051</v>
      </c>
      <c r="J141" s="224">
        <v>1.13</v>
      </c>
      <c r="K141" s="225">
        <v>0.0154</v>
      </c>
      <c r="L141" s="226">
        <v>11980022.89</v>
      </c>
      <c r="M141" s="224">
        <v>125.09</v>
      </c>
      <c r="N141" s="226">
        <v>14985.81</v>
      </c>
      <c r="O141" s="225">
        <v>0.0491</v>
      </c>
      <c r="P141" s="225">
        <v>0.0003</v>
      </c>
      <c r="R141" s="231"/>
    </row>
    <row r="142" spans="1:256">
      <c r="B142" s="228" t="str">
        <v>כלכלית ים ד</v>
      </c>
      <c r="C142" s="229">
        <v>1980119</v>
      </c>
      <c r="D142" s="229" t="s">
        <v>160</v>
      </c>
      <c r="E142" s="229" t="s">
        <v>120</v>
      </c>
      <c r="F142" s="229" t="s">
        <v>158</v>
      </c>
      <c r="G142" s="229" t="s">
        <v>57</v>
      </c>
      <c r="H142" s="229" t="s">
        <v>96</v>
      </c>
      <c r="I142" s="230">
        <v>0.055</v>
      </c>
      <c r="J142" s="224">
        <v>0.41</v>
      </c>
      <c r="K142" s="225">
        <v>0.0159</v>
      </c>
      <c r="L142" s="226">
        <v>35592.74</v>
      </c>
      <c r="M142" s="224">
        <v>128.19</v>
      </c>
      <c r="N142" s="226">
        <v>45.63</v>
      </c>
      <c r="O142" s="225">
        <v>0.0005</v>
      </c>
      <c r="P142" s="225">
        <v>0</v>
      </c>
      <c r="R142" s="231"/>
    </row>
    <row r="143" spans="1:256">
      <c r="B143" s="228" t="str">
        <v>כלכלית ירושלים אגח י</v>
      </c>
      <c r="C143" s="229">
        <v>1980317</v>
      </c>
      <c r="D143" s="229" t="s">
        <v>160</v>
      </c>
      <c r="E143" s="229" t="s">
        <v>120</v>
      </c>
      <c r="F143" s="229" t="s">
        <v>158</v>
      </c>
      <c r="G143" s="229" t="s">
        <v>57</v>
      </c>
      <c r="H143" s="229" t="s">
        <v>96</v>
      </c>
      <c r="I143" s="230">
        <v>0.0675</v>
      </c>
      <c r="J143" s="224">
        <v>4.57</v>
      </c>
      <c r="K143" s="225">
        <v>0.0363</v>
      </c>
      <c r="L143" s="226">
        <v>10723350</v>
      </c>
      <c r="M143" s="224">
        <v>119.46</v>
      </c>
      <c r="N143" s="226">
        <v>12810.11</v>
      </c>
      <c r="O143" s="225">
        <v>0.0749</v>
      </c>
      <c r="P143" s="225">
        <v>0.0003</v>
      </c>
      <c r="R143" s="231"/>
    </row>
    <row r="144" spans="1:256">
      <c r="B144" s="228" t="str">
        <v>כלכלית לירושלים אגח סד ו</v>
      </c>
      <c r="C144" s="229">
        <v>1980192</v>
      </c>
      <c r="D144" s="229" t="s">
        <v>160</v>
      </c>
      <c r="E144" s="229" t="s">
        <v>120</v>
      </c>
      <c r="F144" s="229" t="s">
        <v>158</v>
      </c>
      <c r="G144" s="229" t="s">
        <v>57</v>
      </c>
      <c r="H144" s="229" t="s">
        <v>96</v>
      </c>
      <c r="I144" s="230">
        <v>0.0535</v>
      </c>
      <c r="J144" s="224">
        <v>2.97</v>
      </c>
      <c r="K144" s="225">
        <v>0.0284</v>
      </c>
      <c r="L144" s="226">
        <v>42464078.98</v>
      </c>
      <c r="M144" s="224">
        <v>135.17</v>
      </c>
      <c r="N144" s="226">
        <v>57398.69</v>
      </c>
      <c r="O144" s="225">
        <v>0.0564</v>
      </c>
      <c r="P144" s="225">
        <v>0.0012</v>
      </c>
      <c r="R144" s="231"/>
    </row>
    <row r="145" spans="1:256">
      <c r="B145" s="228" t="str">
        <v>כלל תעשיות 14</v>
      </c>
      <c r="C145" s="229">
        <v>6080204</v>
      </c>
      <c r="D145" s="229" t="s">
        <v>161</v>
      </c>
      <c r="E145" s="229" t="s">
        <v>115</v>
      </c>
      <c r="F145" s="229" t="s">
        <v>158</v>
      </c>
      <c r="G145" s="229" t="s">
        <v>57</v>
      </c>
      <c r="H145" s="229" t="s">
        <v>96</v>
      </c>
      <c r="I145" s="230">
        <v>0.049</v>
      </c>
      <c r="J145" s="224">
        <v>5.46</v>
      </c>
      <c r="K145" s="225">
        <v>0.0256</v>
      </c>
      <c r="L145" s="226">
        <v>26468905.91</v>
      </c>
      <c r="M145" s="224">
        <v>141.41</v>
      </c>
      <c r="N145" s="226">
        <v>37429.68</v>
      </c>
      <c r="O145" s="225">
        <v>0.0461</v>
      </c>
      <c r="P145" s="225">
        <v>0.0008</v>
      </c>
      <c r="R145" s="231"/>
    </row>
    <row r="146" spans="1:256">
      <c r="B146" s="228" t="str">
        <v>כלל תעשיות יג</v>
      </c>
      <c r="C146" s="229">
        <v>6080188</v>
      </c>
      <c r="D146" s="229" t="s">
        <v>161</v>
      </c>
      <c r="E146" s="229" t="s">
        <v>115</v>
      </c>
      <c r="F146" s="229" t="s">
        <v>158</v>
      </c>
      <c r="G146" s="229" t="s">
        <v>57</v>
      </c>
      <c r="H146" s="229" t="s">
        <v>96</v>
      </c>
      <c r="I146" s="230">
        <v>0.045</v>
      </c>
      <c r="J146" s="224">
        <v>2.13</v>
      </c>
      <c r="K146" s="225">
        <v>0.0096</v>
      </c>
      <c r="L146" s="226">
        <v>4509970.39</v>
      </c>
      <c r="M146" s="224">
        <v>134.85</v>
      </c>
      <c r="N146" s="226">
        <v>6081.7</v>
      </c>
      <c r="O146" s="225">
        <v>0.01</v>
      </c>
      <c r="P146" s="225">
        <v>0.0001</v>
      </c>
      <c r="R146" s="231"/>
    </row>
    <row r="147" spans="1:256">
      <c r="B147" s="228" t="str">
        <v>אדגר אגח ו</v>
      </c>
      <c r="C147" s="229">
        <v>1820141</v>
      </c>
      <c r="D147" s="229" t="s">
        <v>162</v>
      </c>
      <c r="E147" s="229" t="s">
        <v>120</v>
      </c>
      <c r="F147" s="229" t="s">
        <v>103</v>
      </c>
      <c r="G147" s="229" t="s">
        <v>61</v>
      </c>
      <c r="H147" s="229" t="s">
        <v>96</v>
      </c>
      <c r="I147" s="230">
        <v>0.061</v>
      </c>
      <c r="J147" s="224">
        <v>1.96</v>
      </c>
      <c r="K147" s="225">
        <v>0.0177</v>
      </c>
      <c r="L147" s="226">
        <v>13950200.99</v>
      </c>
      <c r="M147" s="224">
        <v>121.88</v>
      </c>
      <c r="N147" s="226">
        <v>17002.5</v>
      </c>
      <c r="O147" s="225">
        <v>0.0698</v>
      </c>
      <c r="P147" s="225">
        <v>0.0004</v>
      </c>
      <c r="R147" s="231"/>
    </row>
    <row r="148" spans="1:256">
      <c r="B148" s="228" t="str">
        <v>אדגר.ק5</v>
      </c>
      <c r="C148" s="229">
        <v>1820133</v>
      </c>
      <c r="D148" s="229" t="s">
        <v>162</v>
      </c>
      <c r="E148" s="229" t="s">
        <v>120</v>
      </c>
      <c r="F148" s="229" t="s">
        <v>103</v>
      </c>
      <c r="G148" s="229" t="s">
        <v>61</v>
      </c>
      <c r="H148" s="229" t="s">
        <v>96</v>
      </c>
      <c r="I148" s="230">
        <v>0.047</v>
      </c>
      <c r="J148" s="224">
        <v>0.93</v>
      </c>
      <c r="K148" s="225">
        <v>0.0171</v>
      </c>
      <c r="L148" s="226">
        <v>2923435.55</v>
      </c>
      <c r="M148" s="224">
        <v>127.74</v>
      </c>
      <c r="N148" s="226">
        <v>3734.4</v>
      </c>
      <c r="O148" s="225">
        <v>0.0243</v>
      </c>
      <c r="P148" s="225">
        <v>0.0001</v>
      </c>
      <c r="R148" s="231"/>
    </row>
    <row r="149" spans="1:256">
      <c r="B149" s="228" t="str">
        <v>אדגר.ק7</v>
      </c>
      <c r="C149" s="229">
        <v>1820158</v>
      </c>
      <c r="D149" s="229" t="s">
        <v>162</v>
      </c>
      <c r="E149" s="229" t="s">
        <v>120</v>
      </c>
      <c r="F149" s="229" t="s">
        <v>103</v>
      </c>
      <c r="G149" s="229" t="s">
        <v>61</v>
      </c>
      <c r="H149" s="229" t="s">
        <v>96</v>
      </c>
      <c r="I149" s="230">
        <v>0.056</v>
      </c>
      <c r="J149" s="224">
        <v>3.41</v>
      </c>
      <c r="K149" s="225">
        <v>0.0304</v>
      </c>
      <c r="L149" s="226">
        <v>20295753.1</v>
      </c>
      <c r="M149" s="224">
        <v>117.12</v>
      </c>
      <c r="N149" s="226">
        <v>23770.39</v>
      </c>
      <c r="O149" s="225">
        <v>0.0534</v>
      </c>
      <c r="P149" s="225">
        <v>0.0005</v>
      </c>
      <c r="R149" s="231"/>
    </row>
    <row r="150" spans="1:256">
      <c r="B150" s="228" t="str">
        <v>אפריקה נכסים 6</v>
      </c>
      <c r="C150" s="229">
        <v>1129550</v>
      </c>
      <c r="D150" s="229" t="str">
        <v>אפריקה ישראל נכסים</v>
      </c>
      <c r="E150" s="229" t="s">
        <v>120</v>
      </c>
      <c r="F150" s="229" t="s">
        <v>103</v>
      </c>
      <c r="G150" s="229" t="s">
        <v>61</v>
      </c>
      <c r="H150" s="229" t="s">
        <v>96</v>
      </c>
      <c r="I150" s="230">
        <v>0.048</v>
      </c>
      <c r="J150" s="224">
        <v>4.8</v>
      </c>
      <c r="K150" s="225">
        <v>0.0506</v>
      </c>
      <c r="L150" s="226">
        <v>11477883.9</v>
      </c>
      <c r="M150" s="224">
        <v>99.83</v>
      </c>
      <c r="N150" s="226">
        <v>11458.37</v>
      </c>
      <c r="O150" s="225">
        <v>0.0909</v>
      </c>
      <c r="P150" s="225">
        <v>0.0002</v>
      </c>
      <c r="R150" s="231"/>
    </row>
    <row r="151" spans="1:256">
      <c r="B151" s="228" t="str">
        <v>בזן ב</v>
      </c>
      <c r="C151" s="229">
        <v>2590263</v>
      </c>
      <c r="D151" s="229" t="s">
        <v>163</v>
      </c>
      <c r="E151" s="229" t="s">
        <v>110</v>
      </c>
      <c r="F151" s="229" t="s">
        <v>103</v>
      </c>
      <c r="G151" s="229" t="s">
        <v>57</v>
      </c>
      <c r="H151" s="229" t="s">
        <v>96</v>
      </c>
      <c r="I151" s="230">
        <v>0.051</v>
      </c>
      <c r="J151" s="224">
        <v>0.96</v>
      </c>
      <c r="K151" s="225">
        <v>0.0596</v>
      </c>
      <c r="L151" s="226">
        <v>26842947.08</v>
      </c>
      <c r="M151" s="224">
        <v>119</v>
      </c>
      <c r="N151" s="226">
        <v>31943.11</v>
      </c>
      <c r="O151" s="225">
        <v>0.0478</v>
      </c>
      <c r="P151" s="225">
        <v>0.0007</v>
      </c>
      <c r="R151" s="231"/>
    </row>
    <row r="152" spans="1:256">
      <c r="B152" s="228" t="str">
        <v>בזן.ק1</v>
      </c>
      <c r="C152" s="229">
        <v>2590255</v>
      </c>
      <c r="D152" s="229" t="s">
        <v>163</v>
      </c>
      <c r="E152" s="229" t="s">
        <v>110</v>
      </c>
      <c r="F152" s="229" t="s">
        <v>103</v>
      </c>
      <c r="G152" s="229" t="s">
        <v>57</v>
      </c>
      <c r="H152" s="229" t="s">
        <v>96</v>
      </c>
      <c r="I152" s="230">
        <v>0.053</v>
      </c>
      <c r="J152" s="224">
        <v>3.06</v>
      </c>
      <c r="K152" s="225">
        <v>0.0652</v>
      </c>
      <c r="L152" s="226">
        <v>58048005.74</v>
      </c>
      <c r="M152" s="224">
        <v>114.97</v>
      </c>
      <c r="N152" s="226">
        <v>66737.79</v>
      </c>
      <c r="O152" s="225">
        <v>0.0701</v>
      </c>
      <c r="P152" s="225">
        <v>0.0014</v>
      </c>
      <c r="R152" s="231"/>
    </row>
    <row r="153" spans="1:256">
      <c r="B153" s="228" t="str">
        <v>דלק ישראל אגח 1</v>
      </c>
      <c r="C153" s="229">
        <v>6360069</v>
      </c>
      <c r="D153" s="229" t="s">
        <v>164</v>
      </c>
      <c r="E153" s="229" t="s">
        <v>147</v>
      </c>
      <c r="F153" s="229" t="s">
        <v>103</v>
      </c>
      <c r="G153" s="229" t="s">
        <v>61</v>
      </c>
      <c r="H153" s="229" t="s">
        <v>96</v>
      </c>
      <c r="I153" s="230">
        <v>0.051</v>
      </c>
      <c r="J153" s="224">
        <v>1.79</v>
      </c>
      <c r="K153" s="225">
        <v>0.0132</v>
      </c>
      <c r="L153" s="226">
        <v>20714043.71</v>
      </c>
      <c r="M153" s="224">
        <v>129.04</v>
      </c>
      <c r="N153" s="226">
        <v>26729.4</v>
      </c>
      <c r="O153" s="225">
        <v>0.0415</v>
      </c>
      <c r="P153" s="225">
        <v>0.0006</v>
      </c>
      <c r="R153" s="231"/>
    </row>
    <row r="154" spans="1:256">
      <c r="B154" s="228" t="str">
        <v>הכשר.ק13</v>
      </c>
      <c r="C154" s="229">
        <v>6120125</v>
      </c>
      <c r="D154" s="229" t="s">
        <v>165</v>
      </c>
      <c r="E154" s="229" t="s">
        <v>115</v>
      </c>
      <c r="F154" s="229" t="s">
        <v>103</v>
      </c>
      <c r="G154" s="229" t="s">
        <v>61</v>
      </c>
      <c r="H154" s="229" t="s">
        <v>96</v>
      </c>
      <c r="I154" s="230">
        <v>0.053</v>
      </c>
      <c r="J154" s="224">
        <v>2.77</v>
      </c>
      <c r="K154" s="225">
        <v>0.0771</v>
      </c>
      <c r="L154" s="226">
        <v>12303957.17</v>
      </c>
      <c r="M154" s="224">
        <v>116.63</v>
      </c>
      <c r="N154" s="226">
        <v>14350.11</v>
      </c>
      <c r="O154" s="225">
        <v>0.0608</v>
      </c>
      <c r="P154" s="225">
        <v>0.0003</v>
      </c>
      <c r="R154" s="231"/>
    </row>
    <row r="155" spans="1:256">
      <c r="B155" s="228" t="str">
        <v>הכשרת היישוב 16</v>
      </c>
      <c r="C155" s="229">
        <v>6120166</v>
      </c>
      <c r="D155" s="229" t="s">
        <v>165</v>
      </c>
      <c r="E155" s="229" t="s">
        <v>115</v>
      </c>
      <c r="F155" s="229" t="s">
        <v>103</v>
      </c>
      <c r="G155" s="229" t="s">
        <v>57</v>
      </c>
      <c r="H155" s="229" t="s">
        <v>96</v>
      </c>
      <c r="I155" s="230">
        <v>0.053</v>
      </c>
      <c r="J155" s="224">
        <v>4.19</v>
      </c>
      <c r="K155" s="225">
        <v>0.0525</v>
      </c>
      <c r="L155" s="226">
        <v>8136732.73</v>
      </c>
      <c r="M155" s="224">
        <v>102.63</v>
      </c>
      <c r="N155" s="226">
        <v>8350.73</v>
      </c>
      <c r="O155" s="225">
        <v>0.0723</v>
      </c>
      <c r="P155" s="225">
        <v>0.0002</v>
      </c>
      <c r="R155" s="231"/>
    </row>
    <row r="156" spans="1:256">
      <c r="B156" s="228" t="str">
        <v>הכשרת ישוב 12</v>
      </c>
      <c r="C156" s="229">
        <v>6120117</v>
      </c>
      <c r="D156" s="229" t="s">
        <v>165</v>
      </c>
      <c r="E156" s="229" t="s">
        <v>115</v>
      </c>
      <c r="F156" s="229" t="s">
        <v>103</v>
      </c>
      <c r="G156" s="229" t="s">
        <v>57</v>
      </c>
      <c r="H156" s="229" t="s">
        <v>96</v>
      </c>
      <c r="I156" s="230">
        <v>0.0525</v>
      </c>
      <c r="J156" s="224">
        <v>2.05</v>
      </c>
      <c r="K156" s="225">
        <v>0.0621</v>
      </c>
      <c r="L156" s="226">
        <v>19951179.69</v>
      </c>
      <c r="M156" s="224">
        <v>119.55</v>
      </c>
      <c r="N156" s="226">
        <v>23851.64</v>
      </c>
      <c r="O156" s="225">
        <v>0.0731</v>
      </c>
      <c r="P156" s="225">
        <v>0.0005</v>
      </c>
      <c r="R156" s="231"/>
    </row>
    <row r="157" spans="1:256">
      <c r="B157" s="228" t="str">
        <v>טנדל.ק1</v>
      </c>
      <c r="C157" s="229">
        <v>1108307</v>
      </c>
      <c r="D157" s="229" t="str">
        <v>טן חברה לדלק</v>
      </c>
      <c r="E157" s="229" t="s">
        <v>147</v>
      </c>
      <c r="F157" s="229" t="s">
        <v>103</v>
      </c>
      <c r="G157" s="229" t="s">
        <v>57</v>
      </c>
      <c r="H157" s="229" t="s">
        <v>96</v>
      </c>
      <c r="I157" s="230">
        <v>0.055</v>
      </c>
      <c r="J157" s="224">
        <v>1.22</v>
      </c>
      <c r="K157" s="225">
        <v>0.0145</v>
      </c>
      <c r="L157" s="226">
        <v>4033612.57</v>
      </c>
      <c r="M157" s="224">
        <v>125.75</v>
      </c>
      <c r="N157" s="226">
        <v>5072.27</v>
      </c>
      <c r="O157" s="225">
        <v>0.0485</v>
      </c>
      <c r="P157" s="225">
        <v>0.0001</v>
      </c>
      <c r="R157" s="231"/>
    </row>
    <row r="158" spans="1:256">
      <c r="B158" s="228" t="str">
        <v>דיסקונט השקעות סד 6</v>
      </c>
      <c r="C158" s="229">
        <v>6390207</v>
      </c>
      <c r="D158" s="229" t="s">
        <v>166</v>
      </c>
      <c r="E158" s="229" t="s">
        <v>115</v>
      </c>
      <c r="F158" s="229" t="s">
        <v>167</v>
      </c>
      <c r="G158" s="229" t="s">
        <v>57</v>
      </c>
      <c r="H158" s="229" t="s">
        <v>96</v>
      </c>
      <c r="I158" s="230">
        <v>0.0495</v>
      </c>
      <c r="J158" s="224">
        <v>6.52</v>
      </c>
      <c r="K158" s="225">
        <v>0.0596</v>
      </c>
      <c r="L158" s="226">
        <v>56949491.14</v>
      </c>
      <c r="M158" s="224">
        <v>117.87</v>
      </c>
      <c r="N158" s="226">
        <v>67126.36</v>
      </c>
      <c r="O158" s="225">
        <v>0.0317</v>
      </c>
      <c r="P158" s="225">
        <v>0.0014</v>
      </c>
      <c r="R158" s="231"/>
    </row>
    <row r="159" spans="1:256">
      <c r="B159" s="228" t="str">
        <v>דיסקונט שטר הון 1</v>
      </c>
      <c r="C159" s="229">
        <v>6910095</v>
      </c>
      <c r="D159" s="229" t="s">
        <v>136</v>
      </c>
      <c r="E159" s="229" t="s">
        <v>108</v>
      </c>
      <c r="F159" s="229" t="s">
        <v>167</v>
      </c>
      <c r="G159" s="229" t="s">
        <v>57</v>
      </c>
      <c r="H159" s="229" t="s">
        <v>96</v>
      </c>
      <c r="I159" s="230">
        <v>0.051</v>
      </c>
      <c r="J159" s="224">
        <v>6.91</v>
      </c>
      <c r="K159" s="225">
        <v>0.031</v>
      </c>
      <c r="L159" s="226">
        <v>82491265.96</v>
      </c>
      <c r="M159" s="224">
        <v>138.9</v>
      </c>
      <c r="N159" s="226">
        <v>115853.61</v>
      </c>
      <c r="O159" s="225">
        <v>0.0719</v>
      </c>
      <c r="P159" s="225">
        <v>0.0024</v>
      </c>
      <c r="R159" s="231"/>
    </row>
    <row r="160" spans="1:256">
      <c r="B160" s="228" t="str">
        <v>דסקונט  השקעות .ק4</v>
      </c>
      <c r="C160" s="229">
        <v>6390157</v>
      </c>
      <c r="D160" s="229" t="s">
        <v>166</v>
      </c>
      <c r="E160" s="229" t="s">
        <v>115</v>
      </c>
      <c r="F160" s="229" t="s">
        <v>167</v>
      </c>
      <c r="G160" s="229" t="s">
        <v>57</v>
      </c>
      <c r="H160" s="229" t="s">
        <v>96</v>
      </c>
      <c r="I160" s="230">
        <v>0.05</v>
      </c>
      <c r="J160" s="224">
        <v>1.5</v>
      </c>
      <c r="K160" s="225">
        <v>0.0252</v>
      </c>
      <c r="L160" s="226">
        <v>30397387.1</v>
      </c>
      <c r="M160" s="224">
        <v>131.71</v>
      </c>
      <c r="N160" s="226">
        <v>40036.4</v>
      </c>
      <c r="O160" s="225">
        <v>0.0258</v>
      </c>
      <c r="P160" s="225">
        <v>0.0008</v>
      </c>
      <c r="R160" s="231"/>
    </row>
    <row r="161" spans="1:256">
      <c r="B161" s="228" t="str">
        <v>דסקש.ק8</v>
      </c>
      <c r="C161" s="229">
        <v>6390223</v>
      </c>
      <c r="D161" s="229" t="s">
        <v>166</v>
      </c>
      <c r="E161" s="229" t="s">
        <v>115</v>
      </c>
      <c r="F161" s="229" t="s">
        <v>167</v>
      </c>
      <c r="G161" s="229" t="s">
        <v>57</v>
      </c>
      <c r="H161" s="229" t="s">
        <v>96</v>
      </c>
      <c r="I161" s="230">
        <v>0.0445</v>
      </c>
      <c r="J161" s="224">
        <v>3.02</v>
      </c>
      <c r="K161" s="225">
        <v>0.0391</v>
      </c>
      <c r="L161" s="226">
        <v>11113509.34</v>
      </c>
      <c r="M161" s="224">
        <v>124.02</v>
      </c>
      <c r="N161" s="226">
        <v>13782.97</v>
      </c>
      <c r="O161" s="225">
        <v>0.0594</v>
      </c>
      <c r="P161" s="225">
        <v>0.0003</v>
      </c>
      <c r="R161" s="231"/>
    </row>
    <row r="162" spans="1:256">
      <c r="B162" s="228" t="str">
        <v>א. לוי השקעות ובניו סד ד</v>
      </c>
      <c r="C162" s="229">
        <v>7190077</v>
      </c>
      <c r="D162" s="229" t="s">
        <v>168</v>
      </c>
      <c r="E162" s="229" t="s">
        <v>120</v>
      </c>
      <c r="F162" s="229" t="s">
        <v>169</v>
      </c>
      <c r="G162" s="229" t="s">
        <v>61</v>
      </c>
      <c r="H162" s="229" t="s">
        <v>96</v>
      </c>
      <c r="I162" s="230">
        <v>0.061</v>
      </c>
      <c r="J162" s="224">
        <v>0.07</v>
      </c>
      <c r="K162" s="225">
        <v>9.99</v>
      </c>
      <c r="L162" s="226">
        <v>352235.29</v>
      </c>
      <c r="M162" s="224">
        <v>95.5</v>
      </c>
      <c r="N162" s="226">
        <v>336.31</v>
      </c>
      <c r="O162" s="225">
        <v>0.0254</v>
      </c>
      <c r="P162" s="225">
        <v>0</v>
      </c>
      <c r="R162" s="231"/>
    </row>
    <row r="163" spans="1:256">
      <c r="B163" s="228" t="str">
        <v>פלאזה 2</v>
      </c>
      <c r="C163" s="229">
        <v>1109503</v>
      </c>
      <c r="D163" s="229" t="s">
        <v>170</v>
      </c>
      <c r="E163" s="229" t="s">
        <v>120</v>
      </c>
      <c r="F163" s="229" t="s">
        <v>171</v>
      </c>
      <c r="G163" s="229" t="s">
        <v>57</v>
      </c>
      <c r="H163" s="229" t="s">
        <v>96</v>
      </c>
      <c r="I163" s="230">
        <v>0.054</v>
      </c>
      <c r="J163" s="224">
        <v>1.13</v>
      </c>
      <c r="K163" s="225">
        <v>0.3705</v>
      </c>
      <c r="L163" s="226">
        <v>3184527.55</v>
      </c>
      <c r="M163" s="224">
        <v>87.39</v>
      </c>
      <c r="N163" s="226">
        <v>2782.96</v>
      </c>
      <c r="O163" s="225">
        <v>0.0063</v>
      </c>
      <c r="P163" s="225">
        <v>0.0001</v>
      </c>
      <c r="R163" s="231"/>
    </row>
    <row r="164" spans="1:256">
      <c r="B164" s="228" t="str">
        <v>פלאזה אגח 1</v>
      </c>
      <c r="C164" s="229">
        <v>1109495</v>
      </c>
      <c r="D164" s="229" t="s">
        <v>170</v>
      </c>
      <c r="E164" s="229" t="s">
        <v>120</v>
      </c>
      <c r="F164" s="229" t="s">
        <v>171</v>
      </c>
      <c r="G164" s="229" t="s">
        <v>57</v>
      </c>
      <c r="H164" s="229" t="s">
        <v>96</v>
      </c>
      <c r="I164" s="230">
        <v>0.045</v>
      </c>
      <c r="J164" s="224">
        <v>1.79</v>
      </c>
      <c r="K164" s="225">
        <v>0.2341</v>
      </c>
      <c r="L164" s="226">
        <v>7025643.54</v>
      </c>
      <c r="M164" s="224">
        <v>88.45</v>
      </c>
      <c r="N164" s="226">
        <v>6214.18</v>
      </c>
      <c r="O164" s="225">
        <v>0.0287</v>
      </c>
      <c r="P164" s="225">
        <v>0.0001</v>
      </c>
      <c r="R164" s="231"/>
    </row>
    <row r="165" spans="1:256">
      <c r="B165" s="228" t="str">
        <v>קרדן אן וי אגח 1 4.45%</v>
      </c>
      <c r="C165" s="229">
        <v>1105535</v>
      </c>
      <c r="D165" s="229" t="s">
        <v>172</v>
      </c>
      <c r="E165" s="229" t="s">
        <v>115</v>
      </c>
      <c r="F165" s="229" t="s">
        <v>171</v>
      </c>
      <c r="G165" s="229" t="s">
        <v>57</v>
      </c>
      <c r="H165" s="229" t="s">
        <v>96</v>
      </c>
      <c r="I165" s="230">
        <v>0.0445</v>
      </c>
      <c r="J165" s="224">
        <v>1.03</v>
      </c>
      <c r="K165" s="225">
        <v>0.7221</v>
      </c>
      <c r="L165" s="226">
        <v>8358755.06</v>
      </c>
      <c r="M165" s="224">
        <v>68.76</v>
      </c>
      <c r="N165" s="226">
        <v>5747.48</v>
      </c>
      <c r="O165" s="225">
        <v>0.0094</v>
      </c>
      <c r="P165" s="225">
        <v>0.0001</v>
      </c>
      <c r="R165" s="231"/>
    </row>
    <row r="166" spans="1:256">
      <c r="A166" s="206"/>
      <c r="B166" s="228" t="str">
        <v>קרנו.ק2</v>
      </c>
      <c r="C166" s="229">
        <v>1113034</v>
      </c>
      <c r="D166" s="229" t="s">
        <v>172</v>
      </c>
      <c r="E166" s="229" t="s">
        <v>115</v>
      </c>
      <c r="F166" s="229" t="s">
        <v>171</v>
      </c>
      <c r="G166" s="229" t="s">
        <v>57</v>
      </c>
      <c r="H166" s="229" t="s">
        <v>96</v>
      </c>
      <c r="I166" s="230">
        <v>0.049</v>
      </c>
      <c r="J166" s="224">
        <v>2.01</v>
      </c>
      <c r="K166" s="225">
        <v>0.3864</v>
      </c>
      <c r="L166" s="226">
        <v>34028454.32</v>
      </c>
      <c r="M166" s="224">
        <v>62.63</v>
      </c>
      <c r="N166" s="226">
        <v>21312.02</v>
      </c>
      <c r="O166" s="225">
        <v>0.0255</v>
      </c>
      <c r="P166" s="225">
        <v>0.0004</v>
      </c>
      <c r="R166" s="231"/>
      <c r="S166" s="206"/>
      <c r="T166" s="206"/>
      <c r="U166" s="206"/>
      <c r="V166" s="206"/>
      <c r="W166" s="206"/>
      <c r="X166" s="206"/>
      <c r="Y166" s="206"/>
      <c r="Z166" s="206"/>
      <c r="AA166" s="206"/>
      <c r="AB166" s="206"/>
      <c r="AC166" s="206"/>
      <c r="AD166" s="206"/>
      <c r="AE166" s="206"/>
      <c r="AF166" s="206"/>
      <c r="AG166" s="206"/>
      <c r="AH166" s="206"/>
      <c r="AI166" s="206"/>
      <c r="AJ166" s="206"/>
      <c r="AK166" s="206"/>
      <c r="AL166" s="206"/>
      <c r="AM166" s="206"/>
      <c r="AN166" s="206"/>
      <c r="AO166" s="206"/>
      <c r="AP166" s="206"/>
      <c r="AQ166" s="206"/>
      <c r="AR166" s="206"/>
      <c r="AS166" s="206"/>
      <c r="AT166" s="206"/>
      <c r="AU166" s="206"/>
      <c r="AV166" s="206"/>
      <c r="AW166" s="206"/>
      <c r="AX166" s="206"/>
      <c r="AY166" s="206"/>
      <c r="AZ166" s="206"/>
      <c r="BA166" s="206"/>
      <c r="BB166" s="206"/>
      <c r="BC166" s="206"/>
      <c r="BD166" s="206"/>
      <c r="BE166" s="206"/>
      <c r="BF166" s="206"/>
      <c r="BG166" s="206"/>
      <c r="BH166" s="206"/>
      <c r="BI166" s="206"/>
      <c r="BJ166" s="206"/>
      <c r="BK166" s="206"/>
      <c r="BL166" s="206"/>
      <c r="BM166" s="206"/>
      <c r="BN166" s="206"/>
      <c r="BO166" s="206"/>
      <c r="BP166" s="206"/>
      <c r="BQ166" s="206"/>
      <c r="BR166" s="206"/>
      <c r="BS166" s="206"/>
      <c r="BT166" s="206"/>
      <c r="BU166" s="206"/>
      <c r="BV166" s="206"/>
      <c r="BW166" s="206"/>
      <c r="BX166" s="206"/>
      <c r="BY166" s="206"/>
      <c r="BZ166" s="206"/>
      <c r="CA166" s="206"/>
      <c r="CB166" s="206"/>
      <c r="CC166" s="206"/>
      <c r="CD166" s="206"/>
      <c r="CE166" s="206"/>
      <c r="CF166" s="206"/>
      <c r="CG166" s="206"/>
      <c r="CH166" s="206"/>
      <c r="CI166" s="206"/>
      <c r="CJ166" s="206"/>
      <c r="CK166" s="206"/>
      <c r="CL166" s="206"/>
      <c r="CM166" s="206"/>
      <c r="CN166" s="206"/>
      <c r="CO166" s="206"/>
      <c r="CP166" s="206"/>
      <c r="CQ166" s="206"/>
      <c r="CR166" s="206"/>
      <c r="CS166" s="206"/>
      <c r="CT166" s="206"/>
      <c r="CU166" s="206"/>
      <c r="CV166" s="206"/>
      <c r="CW166" s="206"/>
      <c r="CX166" s="206"/>
      <c r="CY166" s="206"/>
      <c r="CZ166" s="206"/>
      <c r="DA166" s="206"/>
      <c r="DB166" s="206"/>
      <c r="DC166" s="206"/>
      <c r="DD166" s="206"/>
      <c r="DE166" s="206"/>
      <c r="DF166" s="206"/>
      <c r="DG166" s="206"/>
      <c r="DH166" s="206"/>
      <c r="DI166" s="206"/>
      <c r="DJ166" s="206"/>
      <c r="DK166" s="206"/>
      <c r="DL166" s="206"/>
      <c r="DM166" s="206"/>
      <c r="DN166" s="206"/>
      <c r="DO166" s="206"/>
      <c r="DP166" s="206"/>
      <c r="DQ166" s="206"/>
      <c r="DR166" s="206"/>
      <c r="DS166" s="206"/>
      <c r="DT166" s="206"/>
      <c r="DU166" s="206"/>
      <c r="DV166" s="206"/>
      <c r="DW166" s="206"/>
      <c r="DX166" s="206"/>
      <c r="DY166" s="206"/>
      <c r="DZ166" s="206"/>
      <c r="EA166" s="206"/>
      <c r="EB166" s="206"/>
      <c r="EC166" s="206"/>
      <c r="ED166" s="206"/>
      <c r="EE166" s="206"/>
      <c r="EF166" s="206"/>
      <c r="EG166" s="206"/>
      <c r="EH166" s="206"/>
      <c r="EI166" s="206"/>
      <c r="EJ166" s="206"/>
      <c r="EK166" s="206"/>
      <c r="EL166" s="206"/>
      <c r="EM166" s="206"/>
      <c r="EN166" s="206"/>
      <c r="EO166" s="206"/>
      <c r="EP166" s="206"/>
      <c r="EQ166" s="206"/>
      <c r="ER166" s="206"/>
      <c r="ES166" s="206"/>
      <c r="ET166" s="206"/>
      <c r="EU166" s="206"/>
      <c r="EV166" s="206"/>
      <c r="EW166" s="206"/>
      <c r="EX166" s="206"/>
      <c r="EY166" s="206"/>
      <c r="EZ166" s="206"/>
      <c r="FA166" s="206"/>
      <c r="FB166" s="206"/>
      <c r="FC166" s="206"/>
      <c r="FD166" s="206"/>
      <c r="FE166" s="206"/>
      <c r="FF166" s="206"/>
      <c r="FG166" s="206"/>
      <c r="FH166" s="206"/>
      <c r="FI166" s="206"/>
      <c r="FJ166" s="206"/>
      <c r="FK166" s="206"/>
      <c r="FL166" s="206"/>
      <c r="FM166" s="206"/>
      <c r="FN166" s="206"/>
      <c r="FO166" s="206"/>
      <c r="FP166" s="206"/>
      <c r="FQ166" s="206"/>
      <c r="FR166" s="206"/>
      <c r="FS166" s="206"/>
      <c r="FT166" s="206"/>
      <c r="FU166" s="206"/>
      <c r="FV166" s="206"/>
      <c r="FW166" s="206"/>
      <c r="FX166" s="206"/>
      <c r="FY166" s="206"/>
      <c r="FZ166" s="206"/>
      <c r="GA166" s="206"/>
      <c r="GB166" s="206"/>
      <c r="GC166" s="206"/>
      <c r="GD166" s="206"/>
      <c r="GE166" s="206"/>
      <c r="GF166" s="206"/>
      <c r="GG166" s="206"/>
      <c r="GH166" s="206"/>
      <c r="GI166" s="206"/>
      <c r="GJ166" s="206"/>
      <c r="GK166" s="206"/>
      <c r="GL166" s="206"/>
      <c r="GM166" s="206"/>
      <c r="GN166" s="206"/>
      <c r="GO166" s="206"/>
      <c r="GP166" s="206"/>
      <c r="GQ166" s="206"/>
      <c r="GR166" s="206"/>
      <c r="GS166" s="206"/>
      <c r="GT166" s="206"/>
      <c r="GU166" s="206"/>
      <c r="GV166" s="206"/>
      <c r="GW166" s="206"/>
      <c r="GX166" s="206"/>
      <c r="GY166" s="206"/>
      <c r="GZ166" s="206"/>
      <c r="HA166" s="206"/>
      <c r="HB166" s="206"/>
      <c r="HC166" s="206"/>
      <c r="HD166" s="206"/>
      <c r="HE166" s="206"/>
      <c r="HF166" s="206"/>
      <c r="HG166" s="206"/>
      <c r="HH166" s="206"/>
      <c r="HI166" s="206"/>
      <c r="HJ166" s="206"/>
      <c r="HK166" s="206"/>
      <c r="HL166" s="206"/>
      <c r="HM166" s="206"/>
      <c r="HN166" s="206"/>
      <c r="HO166" s="206"/>
      <c r="HP166" s="206"/>
      <c r="HQ166" s="206"/>
      <c r="HR166" s="206"/>
      <c r="HS166" s="206"/>
      <c r="HT166" s="206"/>
      <c r="HU166" s="206"/>
      <c r="HV166" s="206"/>
      <c r="HW166" s="206"/>
      <c r="HX166" s="206"/>
      <c r="HY166" s="206"/>
      <c r="HZ166" s="206"/>
      <c r="IA166" s="206"/>
      <c r="IB166" s="206"/>
      <c r="IC166" s="206"/>
      <c r="ID166" s="206"/>
      <c r="IE166" s="206"/>
      <c r="IF166" s="206"/>
      <c r="IG166" s="206"/>
      <c r="IH166" s="206"/>
      <c r="II166" s="206"/>
      <c r="IJ166" s="206"/>
      <c r="IK166" s="206"/>
      <c r="IL166" s="206"/>
      <c r="IM166" s="206"/>
      <c r="IN166" s="206"/>
      <c r="IO166" s="206"/>
      <c r="IP166" s="206"/>
      <c r="IQ166" s="206"/>
      <c r="IR166" s="206"/>
      <c r="IS166" s="206"/>
      <c r="IT166" s="206"/>
      <c r="IU166" s="206"/>
      <c r="IV166" s="206"/>
    </row>
    <row r="167" spans="1:256">
      <c r="B167" s="228" t="str">
        <v>מפעלים פטרוכימיים סד 2</v>
      </c>
      <c r="C167" s="229">
        <v>7560048</v>
      </c>
      <c r="D167" s="229" t="s">
        <v>173</v>
      </c>
      <c r="E167" s="229" t="s">
        <v>110</v>
      </c>
      <c r="F167" s="229" t="s">
        <v>174</v>
      </c>
      <c r="G167" s="229" t="s">
        <v>61</v>
      </c>
      <c r="H167" s="229" t="s">
        <v>96</v>
      </c>
      <c r="I167" s="230">
        <v>0.051</v>
      </c>
      <c r="J167" s="224">
        <v>4.89</v>
      </c>
      <c r="K167" s="225">
        <v>0.2244</v>
      </c>
      <c r="L167" s="226">
        <v>1353616.27</v>
      </c>
      <c r="M167" s="224">
        <v>53.54</v>
      </c>
      <c r="N167" s="226">
        <v>724.73</v>
      </c>
      <c r="O167" s="225">
        <v>0.0027</v>
      </c>
      <c r="P167" s="225">
        <v>0</v>
      </c>
      <c r="R167" s="231"/>
    </row>
    <row r="168" spans="1:256">
      <c r="A168" s="206"/>
      <c r="B168" s="228" t="str">
        <v>אדרי אל אגח ב</v>
      </c>
      <c r="C168" s="229">
        <v>1123371</v>
      </c>
      <c r="D168" s="229" t="str">
        <v>אדרי אל</v>
      </c>
      <c r="E168" s="229" t="s">
        <v>120</v>
      </c>
      <c r="F168" s="229" t="s">
        <v>175</v>
      </c>
      <c r="G168" s="229" t="s">
        <v>57</v>
      </c>
      <c r="H168" s="229" t="s">
        <v>96</v>
      </c>
      <c r="I168" s="230">
        <v>0.0535</v>
      </c>
      <c r="J168" s="224">
        <v>3.19</v>
      </c>
      <c r="K168" s="225">
        <v>0.0464</v>
      </c>
      <c r="L168" s="226">
        <v>16414201.59</v>
      </c>
      <c r="M168" s="224">
        <v>109.02</v>
      </c>
      <c r="N168" s="226">
        <v>17894.76</v>
      </c>
      <c r="O168" s="225">
        <v>0.0606</v>
      </c>
      <c r="P168" s="225">
        <v>0.0004</v>
      </c>
      <c r="R168" s="231"/>
      <c r="S168" s="206"/>
      <c r="T168" s="206"/>
      <c r="U168" s="206"/>
      <c r="V168" s="206"/>
      <c r="W168" s="206"/>
      <c r="X168" s="206"/>
      <c r="Y168" s="206"/>
      <c r="Z168" s="206"/>
      <c r="AA168" s="206"/>
      <c r="AB168" s="206"/>
      <c r="AC168" s="206"/>
      <c r="AD168" s="206"/>
      <c r="AE168" s="206"/>
      <c r="AF168" s="206"/>
      <c r="AG168" s="206"/>
      <c r="AH168" s="206"/>
      <c r="AI168" s="206"/>
      <c r="AJ168" s="206"/>
      <c r="AK168" s="206"/>
      <c r="AL168" s="206"/>
      <c r="AM168" s="206"/>
      <c r="AN168" s="206"/>
      <c r="AO168" s="206"/>
      <c r="AP168" s="206"/>
      <c r="AQ168" s="206"/>
      <c r="AR168" s="206"/>
      <c r="AS168" s="206"/>
      <c r="AT168" s="206"/>
      <c r="AU168" s="206"/>
      <c r="AV168" s="206"/>
      <c r="AW168" s="206"/>
      <c r="AX168" s="206"/>
      <c r="AY168" s="206"/>
      <c r="AZ168" s="206"/>
      <c r="BA168" s="206"/>
      <c r="BB168" s="206"/>
      <c r="BC168" s="206"/>
      <c r="BD168" s="206"/>
      <c r="BE168" s="206"/>
      <c r="BF168" s="206"/>
      <c r="BG168" s="206"/>
      <c r="BH168" s="206"/>
      <c r="BI168" s="206"/>
      <c r="BJ168" s="206"/>
      <c r="BK168" s="206"/>
      <c r="BL168" s="206"/>
      <c r="BM168" s="206"/>
      <c r="BN168" s="206"/>
      <c r="BO168" s="206"/>
      <c r="BP168" s="206"/>
      <c r="BQ168" s="206"/>
      <c r="BR168" s="206"/>
      <c r="BS168" s="206"/>
      <c r="BT168" s="206"/>
      <c r="BU168" s="206"/>
      <c r="BV168" s="206"/>
      <c r="BW168" s="206"/>
      <c r="BX168" s="206"/>
      <c r="BY168" s="206"/>
      <c r="BZ168" s="206"/>
      <c r="CA168" s="206"/>
      <c r="CB168" s="206"/>
      <c r="CC168" s="206"/>
      <c r="CD168" s="206"/>
      <c r="CE168" s="206"/>
      <c r="CF168" s="206"/>
      <c r="CG168" s="206"/>
      <c r="CH168" s="206"/>
      <c r="CI168" s="206"/>
      <c r="CJ168" s="206"/>
      <c r="CK168" s="206"/>
      <c r="CL168" s="206"/>
      <c r="CM168" s="206"/>
      <c r="CN168" s="206"/>
      <c r="CO168" s="206"/>
      <c r="CP168" s="206"/>
      <c r="CQ168" s="206"/>
      <c r="CR168" s="206"/>
      <c r="CS168" s="206"/>
      <c r="CT168" s="206"/>
      <c r="CU168" s="206"/>
      <c r="CV168" s="206"/>
      <c r="CW168" s="206"/>
      <c r="CX168" s="206"/>
      <c r="CY168" s="206"/>
      <c r="CZ168" s="206"/>
      <c r="DA168" s="206"/>
      <c r="DB168" s="206"/>
      <c r="DC168" s="206"/>
      <c r="DD168" s="206"/>
      <c r="DE168" s="206"/>
      <c r="DF168" s="206"/>
      <c r="DG168" s="206"/>
      <c r="DH168" s="206"/>
      <c r="DI168" s="206"/>
      <c r="DJ168" s="206"/>
      <c r="DK168" s="206"/>
      <c r="DL168" s="206"/>
      <c r="DM168" s="206"/>
      <c r="DN168" s="206"/>
      <c r="DO168" s="206"/>
      <c r="DP168" s="206"/>
      <c r="DQ168" s="206"/>
      <c r="DR168" s="206"/>
      <c r="DS168" s="206"/>
      <c r="DT168" s="206"/>
      <c r="DU168" s="206"/>
      <c r="DV168" s="206"/>
      <c r="DW168" s="206"/>
      <c r="DX168" s="206"/>
      <c r="DY168" s="206"/>
      <c r="DZ168" s="206"/>
      <c r="EA168" s="206"/>
      <c r="EB168" s="206"/>
      <c r="EC168" s="206"/>
      <c r="ED168" s="206"/>
      <c r="EE168" s="206"/>
      <c r="EF168" s="206"/>
      <c r="EG168" s="206"/>
      <c r="EH168" s="206"/>
      <c r="EI168" s="206"/>
      <c r="EJ168" s="206"/>
      <c r="EK168" s="206"/>
      <c r="EL168" s="206"/>
      <c r="EM168" s="206"/>
      <c r="EN168" s="206"/>
      <c r="EO168" s="206"/>
      <c r="EP168" s="206"/>
      <c r="EQ168" s="206"/>
      <c r="ER168" s="206"/>
      <c r="ES168" s="206"/>
      <c r="ET168" s="206"/>
      <c r="EU168" s="206"/>
      <c r="EV168" s="206"/>
      <c r="EW168" s="206"/>
      <c r="EX168" s="206"/>
      <c r="EY168" s="206"/>
      <c r="EZ168" s="206"/>
      <c r="FA168" s="206"/>
      <c r="FB168" s="206"/>
      <c r="FC168" s="206"/>
      <c r="FD168" s="206"/>
      <c r="FE168" s="206"/>
      <c r="FF168" s="206"/>
      <c r="FG168" s="206"/>
      <c r="FH168" s="206"/>
      <c r="FI168" s="206"/>
      <c r="FJ168" s="206"/>
      <c r="FK168" s="206"/>
      <c r="FL168" s="206"/>
      <c r="FM168" s="206"/>
      <c r="FN168" s="206"/>
      <c r="FO168" s="206"/>
      <c r="FP168" s="206"/>
      <c r="FQ168" s="206"/>
      <c r="FR168" s="206"/>
      <c r="FS168" s="206"/>
      <c r="FT168" s="206"/>
      <c r="FU168" s="206"/>
      <c r="FV168" s="206"/>
      <c r="FW168" s="206"/>
      <c r="FX168" s="206"/>
      <c r="FY168" s="206"/>
      <c r="FZ168" s="206"/>
      <c r="GA168" s="206"/>
      <c r="GB168" s="206"/>
      <c r="GC168" s="206"/>
      <c r="GD168" s="206"/>
      <c r="GE168" s="206"/>
      <c r="GF168" s="206"/>
      <c r="GG168" s="206"/>
      <c r="GH168" s="206"/>
      <c r="GI168" s="206"/>
      <c r="GJ168" s="206"/>
      <c r="GK168" s="206"/>
      <c r="GL168" s="206"/>
      <c r="GM168" s="206"/>
      <c r="GN168" s="206"/>
      <c r="GO168" s="206"/>
      <c r="GP168" s="206"/>
      <c r="GQ168" s="206"/>
      <c r="GR168" s="206"/>
      <c r="GS168" s="206"/>
      <c r="GT168" s="206"/>
      <c r="GU168" s="206"/>
      <c r="GV168" s="206"/>
      <c r="GW168" s="206"/>
      <c r="GX168" s="206"/>
      <c r="GY168" s="206"/>
      <c r="GZ168" s="206"/>
      <c r="HA168" s="206"/>
      <c r="HB168" s="206"/>
      <c r="HC168" s="206"/>
      <c r="HD168" s="206"/>
      <c r="HE168" s="206"/>
      <c r="HF168" s="206"/>
      <c r="HG168" s="206"/>
      <c r="HH168" s="206"/>
      <c r="HI168" s="206"/>
      <c r="HJ168" s="206"/>
      <c r="HK168" s="206"/>
      <c r="HL168" s="206"/>
      <c r="HM168" s="206"/>
      <c r="HN168" s="206"/>
      <c r="HO168" s="206"/>
      <c r="HP168" s="206"/>
      <c r="HQ168" s="206"/>
      <c r="HR168" s="206"/>
      <c r="HS168" s="206"/>
      <c r="HT168" s="206"/>
      <c r="HU168" s="206"/>
      <c r="HV168" s="206"/>
      <c r="HW168" s="206"/>
      <c r="HX168" s="206"/>
      <c r="HY168" s="206"/>
      <c r="HZ168" s="206"/>
      <c r="IA168" s="206"/>
      <c r="IB168" s="206"/>
      <c r="IC168" s="206"/>
      <c r="ID168" s="206"/>
      <c r="IE168" s="206"/>
      <c r="IF168" s="206"/>
      <c r="IG168" s="206"/>
      <c r="IH168" s="206"/>
      <c r="II168" s="206"/>
      <c r="IJ168" s="206"/>
      <c r="IK168" s="206"/>
      <c r="IL168" s="206"/>
      <c r="IM168" s="206"/>
      <c r="IN168" s="206"/>
      <c r="IO168" s="206"/>
      <c r="IP168" s="206"/>
      <c r="IQ168" s="206"/>
      <c r="IR168" s="206"/>
      <c r="IS168" s="206"/>
      <c r="IT168" s="206"/>
      <c r="IU168" s="206"/>
      <c r="IV168" s="206"/>
    </row>
    <row r="169" spans="1:256">
      <c r="B169" s="228" t="str">
        <v>אלביט הדמיה 5.4%</v>
      </c>
      <c r="C169" s="229">
        <v>1098797</v>
      </c>
      <c r="D169" s="229" t="s">
        <v>176</v>
      </c>
      <c r="E169" s="229" t="s">
        <v>115</v>
      </c>
      <c r="F169" s="229" t="s">
        <v>175</v>
      </c>
      <c r="G169" s="229" t="s">
        <v>57</v>
      </c>
      <c r="H169" s="229" t="s">
        <v>96</v>
      </c>
      <c r="I169" s="230">
        <v>0.053</v>
      </c>
      <c r="J169" s="224">
        <v>1.82</v>
      </c>
      <c r="K169" s="225">
        <v>0.7223</v>
      </c>
      <c r="L169" s="226">
        <v>13783.67</v>
      </c>
      <c r="M169" s="224">
        <v>39.99</v>
      </c>
      <c r="N169" s="226">
        <v>6.16</v>
      </c>
      <c r="O169" s="225">
        <v>0.0001</v>
      </c>
      <c r="P169" s="225">
        <v>0</v>
      </c>
      <c r="R169" s="231"/>
    </row>
    <row r="170" spans="1:256">
      <c r="B170" s="228" t="str">
        <v>דור אלון אגח ב</v>
      </c>
      <c r="C170" s="229">
        <v>1093244</v>
      </c>
      <c r="D170" s="229" t="s">
        <v>177</v>
      </c>
      <c r="E170" s="229" t="s">
        <v>147</v>
      </c>
      <c r="F170" s="229" t="s">
        <v>178</v>
      </c>
      <c r="G170" s="229"/>
      <c r="H170" s="229" t="s">
        <v>96</v>
      </c>
      <c r="I170" s="230">
        <v>0.05</v>
      </c>
      <c r="J170" s="224">
        <v>1.13</v>
      </c>
      <c r="K170" s="225">
        <v>0.0098</v>
      </c>
      <c r="L170" s="226">
        <v>2137506.51</v>
      </c>
      <c r="M170" s="224">
        <v>131.51</v>
      </c>
      <c r="N170" s="226">
        <v>2811.03</v>
      </c>
      <c r="O170" s="225">
        <v>0.0183</v>
      </c>
      <c r="P170" s="225">
        <v>0.0001</v>
      </c>
      <c r="R170" s="231"/>
    </row>
    <row r="171" spans="1:256">
      <c r="B171" s="228" t="str">
        <v>חלל.ה2</v>
      </c>
      <c r="C171" s="229">
        <v>1092360</v>
      </c>
      <c r="D171" s="229" t="s">
        <v>179</v>
      </c>
      <c r="E171" s="229" t="s">
        <v>113</v>
      </c>
      <c r="F171" s="229" t="s">
        <v>178</v>
      </c>
      <c r="G171" s="229"/>
      <c r="H171" s="229" t="s">
        <v>96</v>
      </c>
      <c r="I171" s="230">
        <v>0.042</v>
      </c>
      <c r="J171" s="224">
        <v>1.05</v>
      </c>
      <c r="K171" s="225">
        <v>0.022</v>
      </c>
      <c r="L171" s="226">
        <v>1390623.53</v>
      </c>
      <c r="M171" s="224">
        <v>129.4</v>
      </c>
      <c r="N171" s="226">
        <v>1799.47</v>
      </c>
      <c r="O171" s="225">
        <v>0.016</v>
      </c>
      <c r="P171" s="225">
        <v>0</v>
      </c>
      <c r="R171" s="231"/>
    </row>
    <row r="172" spans="1:256">
      <c r="B172" s="228" t="str">
        <v>חלל.ה3</v>
      </c>
      <c r="C172" s="229">
        <v>1095348</v>
      </c>
      <c r="D172" s="229" t="s">
        <v>179</v>
      </c>
      <c r="E172" s="229" t="s">
        <v>113</v>
      </c>
      <c r="F172" s="229" t="s">
        <v>178</v>
      </c>
      <c r="G172" s="229"/>
      <c r="H172" s="229" t="s">
        <v>96</v>
      </c>
      <c r="I172" s="230">
        <v>0.075</v>
      </c>
      <c r="J172" s="224">
        <v>1.19</v>
      </c>
      <c r="K172" s="225">
        <v>0.0223</v>
      </c>
      <c r="L172" s="226">
        <v>6743557.53</v>
      </c>
      <c r="M172" s="224">
        <v>135.2</v>
      </c>
      <c r="N172" s="226">
        <v>9117.29</v>
      </c>
      <c r="O172" s="225">
        <v>0.0486</v>
      </c>
      <c r="P172" s="225">
        <v>0.0002</v>
      </c>
      <c r="R172" s="231"/>
    </row>
    <row r="173" spans="1:256">
      <c r="B173" s="228" t="str">
        <v>אלון גז אגח א</v>
      </c>
      <c r="C173" s="229">
        <v>1125590</v>
      </c>
      <c r="D173" s="229" t="s">
        <v>180</v>
      </c>
      <c r="E173" s="229" t="s">
        <v>147</v>
      </c>
      <c r="F173" s="229" t="s">
        <v>178</v>
      </c>
      <c r="G173" s="229"/>
      <c r="H173" s="229" t="s">
        <v>96</v>
      </c>
      <c r="I173" s="230">
        <v>0.0805</v>
      </c>
      <c r="J173" s="224">
        <v>3.02</v>
      </c>
      <c r="K173" s="225">
        <v>0.0184</v>
      </c>
      <c r="L173" s="226">
        <v>10283070.7</v>
      </c>
      <c r="M173" s="224">
        <v>125.5</v>
      </c>
      <c r="N173" s="226">
        <v>12905.25</v>
      </c>
      <c r="O173" s="225">
        <v>0.0514</v>
      </c>
      <c r="P173" s="225">
        <v>0.0003</v>
      </c>
      <c r="R173" s="231"/>
    </row>
    <row r="174" spans="1:256">
      <c r="B174" s="228" t="str">
        <v>אלעזרא אגח ב</v>
      </c>
      <c r="C174" s="229">
        <v>1128289</v>
      </c>
      <c r="D174" s="229" t="str">
        <v>אלעזרא החזקות בע"מ</v>
      </c>
      <c r="E174" s="229" t="s">
        <v>115</v>
      </c>
      <c r="F174" s="229" t="s">
        <v>178</v>
      </c>
      <c r="G174" s="229"/>
      <c r="H174" s="229" t="s">
        <v>96</v>
      </c>
      <c r="I174" s="230">
        <v>0.074</v>
      </c>
      <c r="J174" s="224">
        <v>4.38</v>
      </c>
      <c r="K174" s="225">
        <v>0.0748</v>
      </c>
      <c r="L174" s="226">
        <v>11025553.5</v>
      </c>
      <c r="M174" s="224">
        <v>105.05</v>
      </c>
      <c r="N174" s="226">
        <v>11582.34</v>
      </c>
      <c r="O174" s="225">
        <v>0.0522</v>
      </c>
      <c r="P174" s="225">
        <v>0.0002</v>
      </c>
      <c r="R174" s="231"/>
    </row>
    <row r="175" spans="1:256">
      <c r="A175" s="206"/>
      <c r="B175" s="228" t="str">
        <v>נפטא אגח א</v>
      </c>
      <c r="C175" s="229">
        <v>6430102</v>
      </c>
      <c r="D175" s="229" t="s">
        <v>181</v>
      </c>
      <c r="E175" s="229" t="s">
        <v>182</v>
      </c>
      <c r="F175" s="229" t="s">
        <v>178</v>
      </c>
      <c r="G175" s="229"/>
      <c r="H175" s="229" t="s">
        <v>96</v>
      </c>
      <c r="I175" s="230">
        <v>0.0416</v>
      </c>
      <c r="J175" s="224">
        <v>1.68</v>
      </c>
      <c r="K175" s="225">
        <v>0.0138</v>
      </c>
      <c r="L175" s="226">
        <v>9651015</v>
      </c>
      <c r="M175" s="224">
        <v>109.06</v>
      </c>
      <c r="N175" s="226">
        <v>10525.4</v>
      </c>
      <c r="O175" s="225">
        <v>0.0429</v>
      </c>
      <c r="P175" s="225">
        <v>0.0002</v>
      </c>
      <c r="R175" s="231"/>
      <c r="S175" s="206"/>
      <c r="T175" s="206"/>
      <c r="U175" s="206"/>
      <c r="V175" s="206"/>
      <c r="W175" s="206"/>
      <c r="X175" s="206"/>
      <c r="Y175" s="206"/>
      <c r="Z175" s="206"/>
      <c r="AA175" s="206"/>
      <c r="AB175" s="206"/>
      <c r="AC175" s="206"/>
      <c r="AD175" s="206"/>
      <c r="AE175" s="206"/>
      <c r="AF175" s="206"/>
      <c r="AG175" s="206"/>
      <c r="AH175" s="206"/>
      <c r="AI175" s="206"/>
      <c r="AJ175" s="206"/>
      <c r="AK175" s="206"/>
      <c r="AL175" s="206"/>
      <c r="AM175" s="206"/>
      <c r="AN175" s="206"/>
      <c r="AO175" s="206"/>
      <c r="AP175" s="206"/>
      <c r="AQ175" s="206"/>
      <c r="AR175" s="206"/>
      <c r="AS175" s="206"/>
      <c r="AT175" s="206"/>
      <c r="AU175" s="206"/>
      <c r="AV175" s="206"/>
      <c r="AW175" s="206"/>
      <c r="AX175" s="206"/>
      <c r="AY175" s="206"/>
      <c r="AZ175" s="206"/>
      <c r="BA175" s="206"/>
      <c r="BB175" s="206"/>
      <c r="BC175" s="206"/>
      <c r="BD175" s="206"/>
      <c r="BE175" s="206"/>
      <c r="BF175" s="206"/>
      <c r="BG175" s="206"/>
      <c r="BH175" s="206"/>
      <c r="BI175" s="206"/>
      <c r="BJ175" s="206"/>
      <c r="BK175" s="206"/>
      <c r="BL175" s="206"/>
      <c r="BM175" s="206"/>
      <c r="BN175" s="206"/>
      <c r="BO175" s="206"/>
      <c r="BP175" s="206"/>
      <c r="BQ175" s="206"/>
      <c r="BR175" s="206"/>
      <c r="BS175" s="206"/>
      <c r="BT175" s="206"/>
      <c r="BU175" s="206"/>
      <c r="BV175" s="206"/>
      <c r="BW175" s="206"/>
      <c r="BX175" s="206"/>
      <c r="BY175" s="206"/>
      <c r="BZ175" s="206"/>
      <c r="CA175" s="206"/>
      <c r="CB175" s="206"/>
      <c r="CC175" s="206"/>
      <c r="CD175" s="206"/>
      <c r="CE175" s="206"/>
      <c r="CF175" s="206"/>
      <c r="CG175" s="206"/>
      <c r="CH175" s="206"/>
      <c r="CI175" s="206"/>
      <c r="CJ175" s="206"/>
      <c r="CK175" s="206"/>
      <c r="CL175" s="206"/>
      <c r="CM175" s="206"/>
      <c r="CN175" s="206"/>
      <c r="CO175" s="206"/>
      <c r="CP175" s="206"/>
      <c r="CQ175" s="206"/>
      <c r="CR175" s="206"/>
      <c r="CS175" s="206"/>
      <c r="CT175" s="206"/>
      <c r="CU175" s="206"/>
      <c r="CV175" s="206"/>
      <c r="CW175" s="206"/>
      <c r="CX175" s="206"/>
      <c r="CY175" s="206"/>
      <c r="CZ175" s="206"/>
      <c r="DA175" s="206"/>
      <c r="DB175" s="206"/>
      <c r="DC175" s="206"/>
      <c r="DD175" s="206"/>
      <c r="DE175" s="206"/>
      <c r="DF175" s="206"/>
      <c r="DG175" s="206"/>
      <c r="DH175" s="206"/>
      <c r="DI175" s="206"/>
      <c r="DJ175" s="206"/>
      <c r="DK175" s="206"/>
      <c r="DL175" s="206"/>
      <c r="DM175" s="206"/>
      <c r="DN175" s="206"/>
      <c r="DO175" s="206"/>
      <c r="DP175" s="206"/>
      <c r="DQ175" s="206"/>
      <c r="DR175" s="206"/>
      <c r="DS175" s="206"/>
      <c r="DT175" s="206"/>
      <c r="DU175" s="206"/>
      <c r="DV175" s="206"/>
      <c r="DW175" s="206"/>
      <c r="DX175" s="206"/>
      <c r="DY175" s="206"/>
      <c r="DZ175" s="206"/>
      <c r="EA175" s="206"/>
      <c r="EB175" s="206"/>
      <c r="EC175" s="206"/>
      <c r="ED175" s="206"/>
      <c r="EE175" s="206"/>
      <c r="EF175" s="206"/>
      <c r="EG175" s="206"/>
      <c r="EH175" s="206"/>
      <c r="EI175" s="206"/>
      <c r="EJ175" s="206"/>
      <c r="EK175" s="206"/>
      <c r="EL175" s="206"/>
      <c r="EM175" s="206"/>
      <c r="EN175" s="206"/>
      <c r="EO175" s="206"/>
      <c r="EP175" s="206"/>
      <c r="EQ175" s="206"/>
      <c r="ER175" s="206"/>
      <c r="ES175" s="206"/>
      <c r="ET175" s="206"/>
      <c r="EU175" s="206"/>
      <c r="EV175" s="206"/>
      <c r="EW175" s="206"/>
      <c r="EX175" s="206"/>
      <c r="EY175" s="206"/>
      <c r="EZ175" s="206"/>
      <c r="FA175" s="206"/>
      <c r="FB175" s="206"/>
      <c r="FC175" s="206"/>
      <c r="FD175" s="206"/>
      <c r="FE175" s="206"/>
      <c r="FF175" s="206"/>
      <c r="FG175" s="206"/>
      <c r="FH175" s="206"/>
      <c r="FI175" s="206"/>
      <c r="FJ175" s="206"/>
      <c r="FK175" s="206"/>
      <c r="FL175" s="206"/>
      <c r="FM175" s="206"/>
      <c r="FN175" s="206"/>
      <c r="FO175" s="206"/>
      <c r="FP175" s="206"/>
      <c r="FQ175" s="206"/>
      <c r="FR175" s="206"/>
      <c r="FS175" s="206"/>
      <c r="FT175" s="206"/>
      <c r="FU175" s="206"/>
      <c r="FV175" s="206"/>
      <c r="FW175" s="206"/>
      <c r="FX175" s="206"/>
      <c r="FY175" s="206"/>
      <c r="FZ175" s="206"/>
      <c r="GA175" s="206"/>
      <c r="GB175" s="206"/>
      <c r="GC175" s="206"/>
      <c r="GD175" s="206"/>
      <c r="GE175" s="206"/>
      <c r="GF175" s="206"/>
      <c r="GG175" s="206"/>
      <c r="GH175" s="206"/>
      <c r="GI175" s="206"/>
      <c r="GJ175" s="206"/>
      <c r="GK175" s="206"/>
      <c r="GL175" s="206"/>
      <c r="GM175" s="206"/>
      <c r="GN175" s="206"/>
      <c r="GO175" s="206"/>
      <c r="GP175" s="206"/>
      <c r="GQ175" s="206"/>
      <c r="GR175" s="206"/>
      <c r="GS175" s="206"/>
      <c r="GT175" s="206"/>
      <c r="GU175" s="206"/>
      <c r="GV175" s="206"/>
      <c r="GW175" s="206"/>
      <c r="GX175" s="206"/>
      <c r="GY175" s="206"/>
      <c r="GZ175" s="206"/>
      <c r="HA175" s="206"/>
      <c r="HB175" s="206"/>
      <c r="HC175" s="206"/>
      <c r="HD175" s="206"/>
      <c r="HE175" s="206"/>
      <c r="HF175" s="206"/>
      <c r="HG175" s="206"/>
      <c r="HH175" s="206"/>
      <c r="HI175" s="206"/>
      <c r="HJ175" s="206"/>
      <c r="HK175" s="206"/>
      <c r="HL175" s="206"/>
      <c r="HM175" s="206"/>
      <c r="HN175" s="206"/>
      <c r="HO175" s="206"/>
      <c r="HP175" s="206"/>
      <c r="HQ175" s="206"/>
      <c r="HR175" s="206"/>
      <c r="HS175" s="206"/>
      <c r="HT175" s="206"/>
      <c r="HU175" s="206"/>
      <c r="HV175" s="206"/>
      <c r="HW175" s="206"/>
      <c r="HX175" s="206"/>
      <c r="HY175" s="206"/>
      <c r="HZ175" s="206"/>
      <c r="IA175" s="206"/>
      <c r="IB175" s="206"/>
      <c r="IC175" s="206"/>
      <c r="ID175" s="206"/>
      <c r="IE175" s="206"/>
      <c r="IF175" s="206"/>
      <c r="IG175" s="206"/>
      <c r="IH175" s="206"/>
      <c r="II175" s="206"/>
      <c r="IJ175" s="206"/>
      <c r="IK175" s="206"/>
      <c r="IL175" s="206"/>
      <c r="IM175" s="206"/>
      <c r="IN175" s="206"/>
      <c r="IO175" s="206"/>
      <c r="IP175" s="206"/>
      <c r="IQ175" s="206"/>
      <c r="IR175" s="206"/>
      <c r="IS175" s="206"/>
      <c r="IT175" s="206"/>
      <c r="IU175" s="206"/>
      <c r="IV175" s="206"/>
    </row>
    <row r="176" spans="1:256">
      <c r="B176" s="227" t="str">
        <v>צמודות סה"כ</v>
      </c>
      <c r="C176" s="206"/>
      <c r="D176" s="206"/>
      <c r="E176" s="206"/>
      <c r="F176" s="206"/>
      <c r="G176" s="206"/>
      <c r="H176" s="206"/>
      <c r="I176" s="230"/>
      <c r="J176" s="220">
        <v>4.36</v>
      </c>
      <c r="K176" s="221">
        <v>0.0243</v>
      </c>
      <c r="L176" s="222"/>
      <c r="M176" s="220"/>
      <c r="N176" s="222">
        <v>4368957.94</v>
      </c>
      <c r="O176" s="221"/>
      <c r="P176" s="221">
        <v>0.091</v>
      </c>
      <c r="R176" s="231"/>
    </row>
    <row r="177" spans="1:256">
      <c r="B177" s="232"/>
      <c r="J177" s="224"/>
      <c r="K177" s="225"/>
      <c r="L177" s="226"/>
      <c r="M177" s="224"/>
      <c r="R177" s="231"/>
    </row>
    <row r="178" spans="1:256">
      <c r="B178" s="227" t="s">
        <v>98</v>
      </c>
      <c r="C178" s="206"/>
      <c r="D178" s="206"/>
      <c r="E178" s="206"/>
      <c r="F178" s="206"/>
      <c r="G178" s="206"/>
      <c r="H178" s="206"/>
      <c r="J178" s="220"/>
      <c r="K178" s="221"/>
      <c r="L178" s="222"/>
      <c r="M178" s="220"/>
      <c r="N178" s="206"/>
      <c r="O178" s="206"/>
      <c r="P178" s="206"/>
      <c r="R178" s="231"/>
    </row>
    <row r="179" spans="1:256">
      <c r="B179" s="228" t="str">
        <v>אלביט א</v>
      </c>
      <c r="C179" s="229">
        <v>1119635</v>
      </c>
      <c r="D179" s="229" t="s">
        <v>183</v>
      </c>
      <c r="E179" s="229" t="s">
        <v>184</v>
      </c>
      <c r="F179" s="229" t="s">
        <v>56</v>
      </c>
      <c r="G179" s="229" t="s">
        <v>61</v>
      </c>
      <c r="H179" s="229" t="s">
        <v>96</v>
      </c>
      <c r="I179" s="230">
        <v>0.0484</v>
      </c>
      <c r="J179" s="224">
        <v>3.44</v>
      </c>
      <c r="K179" s="225">
        <v>0.0255</v>
      </c>
      <c r="L179" s="226">
        <v>10157022.28</v>
      </c>
      <c r="M179" s="224">
        <v>109.3</v>
      </c>
      <c r="N179" s="226">
        <v>11101.63</v>
      </c>
      <c r="O179" s="225">
        <v>0.0069</v>
      </c>
      <c r="P179" s="225">
        <v>0.0002</v>
      </c>
      <c r="R179" s="231"/>
    </row>
    <row r="180" spans="1:256">
      <c r="B180" s="228" t="str">
        <v>מזהנ.ק34</v>
      </c>
      <c r="C180" s="229">
        <v>2310100</v>
      </c>
      <c r="D180" s="229" t="s">
        <v>107</v>
      </c>
      <c r="E180" s="229" t="s">
        <v>108</v>
      </c>
      <c r="F180" s="229" t="s">
        <v>56</v>
      </c>
      <c r="G180" s="229" t="s">
        <v>57</v>
      </c>
      <c r="H180" s="229" t="s">
        <v>96</v>
      </c>
      <c r="I180" s="230">
        <v>0.0555</v>
      </c>
      <c r="J180" s="224">
        <v>1.89</v>
      </c>
      <c r="K180" s="225">
        <v>0.0188</v>
      </c>
      <c r="L180" s="226">
        <v>5330255.58</v>
      </c>
      <c r="M180" s="224">
        <v>112.62</v>
      </c>
      <c r="N180" s="226">
        <v>6002.93</v>
      </c>
      <c r="O180" s="225">
        <v>0.0048</v>
      </c>
      <c r="P180" s="225">
        <v>0.0001</v>
      </c>
      <c r="R180" s="231"/>
    </row>
    <row r="181" spans="1:256">
      <c r="B181" s="228" t="str">
        <v>מזרחי טפחות הנפקות הת 32</v>
      </c>
      <c r="C181" s="229">
        <v>2310084</v>
      </c>
      <c r="D181" s="229" t="s">
        <v>107</v>
      </c>
      <c r="E181" s="229" t="s">
        <v>108</v>
      </c>
      <c r="F181" s="229" t="s">
        <v>56</v>
      </c>
      <c r="G181" s="229" t="s">
        <v>57</v>
      </c>
      <c r="H181" s="229" t="s">
        <v>96</v>
      </c>
      <c r="I181" s="230">
        <v>0.0435</v>
      </c>
      <c r="J181" s="224">
        <v>0.97</v>
      </c>
      <c r="K181" s="225">
        <v>0.0126</v>
      </c>
      <c r="L181" s="226">
        <v>2483933.4</v>
      </c>
      <c r="M181" s="224">
        <v>103.09</v>
      </c>
      <c r="N181" s="226">
        <v>2560.69</v>
      </c>
      <c r="O181" s="225">
        <v>0.0024</v>
      </c>
      <c r="P181" s="225">
        <v>0.0001</v>
      </c>
    </row>
    <row r="182" spans="1:256">
      <c r="B182" s="228" t="str">
        <v>פועלים הנפק 26</v>
      </c>
      <c r="C182" s="229">
        <v>1940451</v>
      </c>
      <c r="D182" s="229" t="s">
        <v>111</v>
      </c>
      <c r="E182" s="229" t="s">
        <v>108</v>
      </c>
      <c r="F182" s="229" t="s">
        <v>56</v>
      </c>
      <c r="G182" s="229" t="s">
        <v>57</v>
      </c>
      <c r="H182" s="229" t="s">
        <v>96</v>
      </c>
      <c r="I182" s="230">
        <v>0.0195</v>
      </c>
      <c r="J182" s="224">
        <v>3.08</v>
      </c>
      <c r="K182" s="225">
        <v>0.0168</v>
      </c>
      <c r="L182" s="226">
        <v>15909980.93</v>
      </c>
      <c r="M182" s="224">
        <v>100.32</v>
      </c>
      <c r="N182" s="226">
        <v>15960.89</v>
      </c>
      <c r="O182" s="225">
        <v>0.0201</v>
      </c>
      <c r="P182" s="225">
        <v>0.0003</v>
      </c>
    </row>
    <row r="183" spans="1:256">
      <c r="B183" s="228" t="str">
        <v>פועלים הנפקות אגח 29</v>
      </c>
      <c r="C183" s="229">
        <v>1940485</v>
      </c>
      <c r="D183" s="229" t="s">
        <v>111</v>
      </c>
      <c r="E183" s="229" t="s">
        <v>108</v>
      </c>
      <c r="F183" s="229" t="s">
        <v>56</v>
      </c>
      <c r="G183" s="229" t="s">
        <v>57</v>
      </c>
      <c r="H183" s="229" t="s">
        <v>96</v>
      </c>
      <c r="I183" s="230">
        <v>0.059</v>
      </c>
      <c r="J183" s="224">
        <v>4.11</v>
      </c>
      <c r="K183" s="225">
        <v>0.0275</v>
      </c>
      <c r="L183" s="226">
        <v>28406580.16</v>
      </c>
      <c r="M183" s="224">
        <v>115.76</v>
      </c>
      <c r="N183" s="226">
        <v>32883.46</v>
      </c>
      <c r="O183" s="225">
        <v>0.0176</v>
      </c>
      <c r="P183" s="225">
        <v>0.0007</v>
      </c>
      <c r="R183" s="231"/>
    </row>
    <row r="184" spans="1:256">
      <c r="B184" s="228" t="str">
        <v>פועלים הנפקות אגח 30</v>
      </c>
      <c r="C184" s="229">
        <v>1940493</v>
      </c>
      <c r="D184" s="229" t="s">
        <v>111</v>
      </c>
      <c r="E184" s="229" t="s">
        <v>108</v>
      </c>
      <c r="F184" s="229" t="s">
        <v>56</v>
      </c>
      <c r="G184" s="229" t="s">
        <v>57</v>
      </c>
      <c r="H184" s="229" t="s">
        <v>96</v>
      </c>
      <c r="I184" s="230">
        <v>0.0295</v>
      </c>
      <c r="J184" s="224">
        <v>4.84</v>
      </c>
      <c r="K184" s="225">
        <v>0.0167</v>
      </c>
      <c r="L184" s="226">
        <v>3915128.23</v>
      </c>
      <c r="M184" s="224">
        <v>105.48</v>
      </c>
      <c r="N184" s="226">
        <v>4129.68</v>
      </c>
      <c r="O184" s="225">
        <v>0.0062</v>
      </c>
      <c r="P184" s="225">
        <v>0.0001</v>
      </c>
      <c r="R184" s="231"/>
    </row>
    <row r="185" spans="1:256">
      <c r="B185" s="228" t="str">
        <v>לאומי מימון הת יג</v>
      </c>
      <c r="C185" s="229">
        <v>7410236</v>
      </c>
      <c r="D185" s="229" t="s">
        <v>118</v>
      </c>
      <c r="E185" s="229" t="s">
        <v>108</v>
      </c>
      <c r="F185" s="229" t="s">
        <v>70</v>
      </c>
      <c r="G185" s="229" t="s">
        <v>57</v>
      </c>
      <c r="H185" s="229" t="s">
        <v>96</v>
      </c>
      <c r="I185" s="230">
        <v>0.054</v>
      </c>
      <c r="J185" s="224">
        <v>3.66</v>
      </c>
      <c r="K185" s="225">
        <v>0.0265</v>
      </c>
      <c r="L185" s="226">
        <v>45919996.32</v>
      </c>
      <c r="M185" s="224">
        <v>110.46</v>
      </c>
      <c r="N185" s="226">
        <v>50723.23</v>
      </c>
      <c r="O185" s="225">
        <v>0.0208</v>
      </c>
      <c r="P185" s="225">
        <v>0.0011</v>
      </c>
      <c r="R185" s="231"/>
    </row>
    <row r="186" spans="1:256">
      <c r="B186" s="228" t="str">
        <v>פועלים כתב התחייבות 2.3 2017</v>
      </c>
      <c r="C186" s="229">
        <v>1940436</v>
      </c>
      <c r="D186" s="229" t="s">
        <v>111</v>
      </c>
      <c r="E186" s="229" t="s">
        <v>108</v>
      </c>
      <c r="F186" s="229" t="s">
        <v>70</v>
      </c>
      <c r="G186" s="229" t="s">
        <v>57</v>
      </c>
      <c r="H186" s="229" t="s">
        <v>96</v>
      </c>
      <c r="I186" s="230">
        <v>0.0355</v>
      </c>
      <c r="J186" s="224">
        <v>3.69</v>
      </c>
      <c r="K186" s="225">
        <v>0.0164</v>
      </c>
      <c r="L186" s="226">
        <v>4694359.95</v>
      </c>
      <c r="M186" s="224">
        <v>106.7</v>
      </c>
      <c r="N186" s="226">
        <v>5008.88</v>
      </c>
      <c r="O186" s="225">
        <v>0.0049</v>
      </c>
      <c r="P186" s="225">
        <v>0.0001</v>
      </c>
      <c r="R186" s="231"/>
    </row>
    <row r="187" spans="1:256">
      <c r="B187" s="228" t="str">
        <v>פעלה.ק11</v>
      </c>
      <c r="C187" s="229">
        <v>1940410</v>
      </c>
      <c r="D187" s="229" t="s">
        <v>111</v>
      </c>
      <c r="E187" s="229" t="s">
        <v>108</v>
      </c>
      <c r="F187" s="229" t="s">
        <v>70</v>
      </c>
      <c r="G187" s="229" t="s">
        <v>57</v>
      </c>
      <c r="H187" s="229" t="s">
        <v>96</v>
      </c>
      <c r="I187" s="230">
        <v>0.061</v>
      </c>
      <c r="J187" s="224">
        <v>4.75</v>
      </c>
      <c r="K187" s="225">
        <v>0.0326</v>
      </c>
      <c r="L187" s="226">
        <v>72780399.07</v>
      </c>
      <c r="M187" s="224">
        <v>117.05</v>
      </c>
      <c r="N187" s="226">
        <v>85189.46</v>
      </c>
      <c r="O187" s="225">
        <v>0.0425</v>
      </c>
      <c r="P187" s="225">
        <v>0.0018</v>
      </c>
      <c r="R187" s="231"/>
    </row>
    <row r="188" spans="1:256">
      <c r="B188" s="228" t="str">
        <v>בנק לאומי שה סדרה 201</v>
      </c>
      <c r="C188" s="229">
        <v>6040158</v>
      </c>
      <c r="D188" s="229" t="s">
        <v>118</v>
      </c>
      <c r="E188" s="229" t="s">
        <v>108</v>
      </c>
      <c r="F188" s="229" t="s">
        <v>67</v>
      </c>
      <c r="G188" s="229" t="s">
        <v>57</v>
      </c>
      <c r="H188" s="229" t="s">
        <v>96</v>
      </c>
      <c r="I188" s="230">
        <v>0.02558</v>
      </c>
      <c r="J188" s="224">
        <v>6.74</v>
      </c>
      <c r="K188" s="225">
        <v>0.0211</v>
      </c>
      <c r="L188" s="226">
        <v>60758463.08</v>
      </c>
      <c r="M188" s="224">
        <v>102.53</v>
      </c>
      <c r="N188" s="226">
        <v>62295.65</v>
      </c>
      <c r="O188" s="225">
        <v>0.064</v>
      </c>
      <c r="P188" s="225">
        <v>0.0013</v>
      </c>
      <c r="R188" s="231"/>
    </row>
    <row r="189" spans="1:256">
      <c r="B189" s="228" t="str">
        <v>גזית גלוב סד ו</v>
      </c>
      <c r="C189" s="229">
        <v>1260405</v>
      </c>
      <c r="D189" s="229" t="s">
        <v>124</v>
      </c>
      <c r="E189" s="229" t="s">
        <v>120</v>
      </c>
      <c r="F189" s="229" t="s">
        <v>67</v>
      </c>
      <c r="G189" s="229" t="s">
        <v>61</v>
      </c>
      <c r="H189" s="229" t="s">
        <v>96</v>
      </c>
      <c r="I189" s="230">
        <v>0.064</v>
      </c>
      <c r="J189" s="224">
        <v>1.81</v>
      </c>
      <c r="K189" s="225">
        <v>0.0215</v>
      </c>
      <c r="L189" s="226">
        <v>11107029.9</v>
      </c>
      <c r="M189" s="224">
        <v>112.61</v>
      </c>
      <c r="N189" s="226">
        <v>12507.63</v>
      </c>
      <c r="O189" s="225">
        <v>0.013</v>
      </c>
      <c r="P189" s="225">
        <v>0.0003</v>
      </c>
      <c r="R189" s="231"/>
    </row>
    <row r="190" spans="1:256">
      <c r="B190" s="228" t="str">
        <v>גלוב.ק5</v>
      </c>
      <c r="C190" s="229">
        <v>1260421</v>
      </c>
      <c r="D190" s="229" t="s">
        <v>124</v>
      </c>
      <c r="E190" s="229" t="s">
        <v>120</v>
      </c>
      <c r="F190" s="229" t="s">
        <v>67</v>
      </c>
      <c r="G190" s="229" t="s">
        <v>61</v>
      </c>
      <c r="H190" s="229" t="s">
        <v>96</v>
      </c>
      <c r="I190" s="230">
        <v>0.019133</v>
      </c>
      <c r="J190" s="224">
        <v>3.86</v>
      </c>
      <c r="K190" s="225">
        <v>0.0213</v>
      </c>
      <c r="L190" s="226">
        <v>14531583.98</v>
      </c>
      <c r="M190" s="224">
        <v>99</v>
      </c>
      <c r="N190" s="226">
        <v>14386.27</v>
      </c>
      <c r="O190" s="225">
        <v>0.0262</v>
      </c>
      <c r="P190" s="225">
        <v>0.0003</v>
      </c>
      <c r="R190" s="231"/>
    </row>
    <row r="191" spans="1:256">
      <c r="B191" s="228" t="str">
        <v>דקסיה ישראל הנפקות אגח ח</v>
      </c>
      <c r="C191" s="229">
        <v>1125186</v>
      </c>
      <c r="D191" s="229" t="s">
        <v>125</v>
      </c>
      <c r="E191" s="229" t="s">
        <v>108</v>
      </c>
      <c r="F191" s="229" t="s">
        <v>67</v>
      </c>
      <c r="G191" s="229" t="s">
        <v>57</v>
      </c>
      <c r="H191" s="229" t="s">
        <v>96</v>
      </c>
      <c r="I191" s="230">
        <v>0.052</v>
      </c>
      <c r="J191" s="224">
        <v>0.74</v>
      </c>
      <c r="K191" s="225">
        <v>0.0115</v>
      </c>
      <c r="L191" s="226">
        <v>16085.03</v>
      </c>
      <c r="M191" s="224">
        <v>106.89</v>
      </c>
      <c r="N191" s="226">
        <v>17.19</v>
      </c>
      <c r="O191" s="225">
        <v>0.0001</v>
      </c>
      <c r="P191" s="225">
        <v>0</v>
      </c>
      <c r="R191" s="231"/>
    </row>
    <row r="192" spans="1:256">
      <c r="B192" s="228" t="str">
        <v>דקסיה ישראל הנפקות אגח ט</v>
      </c>
      <c r="C192" s="229">
        <v>1126051</v>
      </c>
      <c r="D192" s="229" t="s">
        <v>125</v>
      </c>
      <c r="E192" s="229" t="s">
        <v>108</v>
      </c>
      <c r="F192" s="229" t="s">
        <v>67</v>
      </c>
      <c r="G192" s="229" t="s">
        <v>57</v>
      </c>
      <c r="H192" s="229" t="s">
        <v>96</v>
      </c>
      <c r="I192" s="230">
        <v>0.0221</v>
      </c>
      <c r="J192" s="224">
        <v>2.44</v>
      </c>
      <c r="K192" s="225">
        <v>0.0189</v>
      </c>
      <c r="L192" s="226">
        <v>23103401.03</v>
      </c>
      <c r="M192" s="224">
        <v>100.8</v>
      </c>
      <c r="N192" s="226">
        <v>23431.34</v>
      </c>
      <c r="O192" s="225">
        <v>0.1049</v>
      </c>
      <c r="P192" s="225">
        <v>0.0005</v>
      </c>
      <c r="R192" s="231"/>
    </row>
    <row r="193" spans="1:256">
      <c r="B193" s="228" t="str">
        <v>הפניקס אגח ג</v>
      </c>
      <c r="C193" s="229">
        <v>1120807</v>
      </c>
      <c r="D193" s="229" t="s">
        <v>121</v>
      </c>
      <c r="E193" s="229" t="s">
        <v>117</v>
      </c>
      <c r="F193" s="229" t="s">
        <v>67</v>
      </c>
      <c r="G193" s="229" t="s">
        <v>61</v>
      </c>
      <c r="H193" s="229" t="s">
        <v>96</v>
      </c>
      <c r="I193" s="230">
        <v>0.06</v>
      </c>
      <c r="J193" s="224">
        <v>3.64</v>
      </c>
      <c r="K193" s="225">
        <v>0.0278</v>
      </c>
      <c r="L193" s="226">
        <v>12377636.33</v>
      </c>
      <c r="M193" s="224">
        <v>112.17</v>
      </c>
      <c r="N193" s="226">
        <v>13883.99</v>
      </c>
      <c r="O193" s="225">
        <v>0.036</v>
      </c>
      <c r="P193" s="225">
        <v>0.0003</v>
      </c>
      <c r="R193" s="231"/>
    </row>
    <row r="194" spans="1:256">
      <c r="B194" s="228" t="str">
        <v>הראל הנפקות אגח ב</v>
      </c>
      <c r="C194" s="229">
        <v>1119197</v>
      </c>
      <c r="D194" s="229" t="s">
        <v>116</v>
      </c>
      <c r="E194" s="229" t="s">
        <v>117</v>
      </c>
      <c r="F194" s="229" t="s">
        <v>67</v>
      </c>
      <c r="G194" s="229" t="s">
        <v>57</v>
      </c>
      <c r="H194" s="229" t="s">
        <v>96</v>
      </c>
      <c r="I194" s="230">
        <v>0.03036</v>
      </c>
      <c r="J194" s="224">
        <v>4.38</v>
      </c>
      <c r="K194" s="225">
        <v>0.021</v>
      </c>
      <c r="L194" s="226">
        <v>14218188.22</v>
      </c>
      <c r="M194" s="224">
        <v>103.51</v>
      </c>
      <c r="N194" s="226">
        <v>14717.25</v>
      </c>
      <c r="O194" s="225">
        <v>0.0947</v>
      </c>
      <c r="P194" s="225">
        <v>0.0003</v>
      </c>
      <c r="R194" s="231"/>
    </row>
    <row r="195" spans="1:256">
      <c r="B195" s="228" t="str">
        <v>הראל הנפקות אגח ג</v>
      </c>
      <c r="C195" s="229">
        <v>1119205</v>
      </c>
      <c r="D195" s="229" t="s">
        <v>116</v>
      </c>
      <c r="E195" s="229" t="s">
        <v>117</v>
      </c>
      <c r="F195" s="229" t="s">
        <v>67</v>
      </c>
      <c r="G195" s="229" t="s">
        <v>57</v>
      </c>
      <c r="H195" s="229" t="s">
        <v>96</v>
      </c>
      <c r="I195" s="230">
        <v>0.03036</v>
      </c>
      <c r="J195" s="224">
        <v>5.26</v>
      </c>
      <c r="K195" s="225">
        <v>0.0191</v>
      </c>
      <c r="L195" s="226">
        <v>14996087.33</v>
      </c>
      <c r="M195" s="224">
        <v>105.19</v>
      </c>
      <c r="N195" s="226">
        <v>15774.38</v>
      </c>
      <c r="O195" s="225">
        <v>0.0999</v>
      </c>
      <c r="P195" s="225">
        <v>0.0003</v>
      </c>
      <c r="R195" s="231"/>
    </row>
    <row r="196" spans="1:256">
      <c r="B196" s="228" t="str">
        <v>וילאר אג 5</v>
      </c>
      <c r="C196" s="229">
        <v>4160107</v>
      </c>
      <c r="D196" s="229" t="s">
        <v>126</v>
      </c>
      <c r="E196" s="229" t="s">
        <v>120</v>
      </c>
      <c r="F196" s="229" t="s">
        <v>67</v>
      </c>
      <c r="G196" s="229" t="s">
        <v>57</v>
      </c>
      <c r="H196" s="229" t="s">
        <v>96</v>
      </c>
      <c r="I196" s="230">
        <v>0.0525</v>
      </c>
      <c r="J196" s="224">
        <v>2.74</v>
      </c>
      <c r="K196" s="225">
        <v>0.0281</v>
      </c>
      <c r="L196" s="226">
        <v>2882866.22</v>
      </c>
      <c r="M196" s="224">
        <v>107.2</v>
      </c>
      <c r="N196" s="226">
        <v>3090.43</v>
      </c>
      <c r="O196" s="225">
        <v>0.0254</v>
      </c>
      <c r="P196" s="225">
        <v>0.0001</v>
      </c>
      <c r="R196" s="231"/>
    </row>
    <row r="197" spans="1:256">
      <c r="B197" s="228" t="str">
        <v>לאומי מימון שטר הון סדרה 301</v>
      </c>
      <c r="C197" s="229">
        <v>7410210</v>
      </c>
      <c r="D197" s="229" t="s">
        <v>118</v>
      </c>
      <c r="E197" s="229" t="s">
        <v>108</v>
      </c>
      <c r="F197" s="229" t="s">
        <v>67</v>
      </c>
      <c r="G197" s="229" t="s">
        <v>57</v>
      </c>
      <c r="H197" s="229" t="s">
        <v>96</v>
      </c>
      <c r="I197" s="230">
        <v>0.03144</v>
      </c>
      <c r="J197" s="224">
        <v>6.22</v>
      </c>
      <c r="K197" s="225">
        <v>0.02</v>
      </c>
      <c r="L197" s="226">
        <v>3804146.43</v>
      </c>
      <c r="M197" s="224">
        <v>106.99</v>
      </c>
      <c r="N197" s="226">
        <v>4070.06</v>
      </c>
      <c r="O197" s="225">
        <v>0.0038</v>
      </c>
      <c r="P197" s="225">
        <v>0.0001</v>
      </c>
      <c r="R197" s="231"/>
    </row>
    <row r="198" spans="1:256">
      <c r="B198" s="228" t="str">
        <v>פרטנר     ד</v>
      </c>
      <c r="C198" s="229">
        <v>1118835</v>
      </c>
      <c r="D198" s="229" t="s">
        <v>131</v>
      </c>
      <c r="E198" s="229" t="s">
        <v>113</v>
      </c>
      <c r="F198" s="229" t="s">
        <v>67</v>
      </c>
      <c r="G198" s="229" t="s">
        <v>57</v>
      </c>
      <c r="H198" s="229" t="s">
        <v>96</v>
      </c>
      <c r="I198" s="230">
        <v>0.0222</v>
      </c>
      <c r="J198" s="224">
        <v>5.84</v>
      </c>
      <c r="K198" s="225">
        <v>0.0226</v>
      </c>
      <c r="L198" s="226">
        <v>8682367.97</v>
      </c>
      <c r="M198" s="224">
        <v>99.82</v>
      </c>
      <c r="N198" s="226">
        <v>8666.74</v>
      </c>
      <c r="O198" s="225">
        <v>0.0159</v>
      </c>
      <c r="P198" s="225">
        <v>0.0002</v>
      </c>
      <c r="R198" s="231"/>
    </row>
    <row r="199" spans="1:256">
      <c r="B199" s="228" t="str">
        <v>פרטנר     ה</v>
      </c>
      <c r="C199" s="229">
        <v>1118843</v>
      </c>
      <c r="D199" s="229" t="s">
        <v>131</v>
      </c>
      <c r="E199" s="229" t="s">
        <v>113</v>
      </c>
      <c r="F199" s="229" t="s">
        <v>67</v>
      </c>
      <c r="G199" s="229" t="s">
        <v>57</v>
      </c>
      <c r="H199" s="229" t="s">
        <v>96</v>
      </c>
      <c r="I199" s="230">
        <v>0.055</v>
      </c>
      <c r="J199" s="224">
        <v>2.13</v>
      </c>
      <c r="K199" s="225">
        <v>0.0212</v>
      </c>
      <c r="L199" s="226">
        <v>6866692.3</v>
      </c>
      <c r="M199" s="224">
        <v>108.73</v>
      </c>
      <c r="N199" s="226">
        <v>7466.15</v>
      </c>
      <c r="O199" s="225">
        <v>0.0073</v>
      </c>
      <c r="P199" s="225">
        <v>0.0002</v>
      </c>
      <c r="R199" s="231"/>
    </row>
    <row r="200" spans="1:256">
      <c r="B200" s="228" t="str">
        <v>גבים אגח ז</v>
      </c>
      <c r="C200" s="229">
        <v>7590144</v>
      </c>
      <c r="D200" s="229" t="s">
        <v>135</v>
      </c>
      <c r="E200" s="229" t="s">
        <v>120</v>
      </c>
      <c r="F200" s="229" t="s">
        <v>132</v>
      </c>
      <c r="G200" s="229" t="s">
        <v>57</v>
      </c>
      <c r="H200" s="229" t="s">
        <v>96</v>
      </c>
      <c r="I200" s="230">
        <v>0.0641</v>
      </c>
      <c r="J200" s="224">
        <v>1.95</v>
      </c>
      <c r="K200" s="225">
        <v>0.0221</v>
      </c>
      <c r="L200" s="226">
        <v>4164393.48</v>
      </c>
      <c r="M200" s="224">
        <v>111.11</v>
      </c>
      <c r="N200" s="226">
        <v>4627.06</v>
      </c>
      <c r="O200" s="225">
        <v>0.0078</v>
      </c>
      <c r="P200" s="225">
        <v>0.0001</v>
      </c>
      <c r="R200" s="231"/>
    </row>
    <row r="201" spans="1:256">
      <c r="B201" s="228" t="str">
        <v>דיסקונט התחייבות יא</v>
      </c>
      <c r="C201" s="229">
        <v>6910137</v>
      </c>
      <c r="D201" s="229" t="s">
        <v>136</v>
      </c>
      <c r="E201" s="229" t="s">
        <v>108</v>
      </c>
      <c r="F201" s="229" t="s">
        <v>132</v>
      </c>
      <c r="G201" s="229" t="s">
        <v>57</v>
      </c>
      <c r="H201" s="229" t="s">
        <v>96</v>
      </c>
      <c r="I201" s="230">
        <v>0.064</v>
      </c>
      <c r="J201" s="224">
        <v>5.89</v>
      </c>
      <c r="K201" s="225">
        <v>0.0378</v>
      </c>
      <c r="L201" s="226">
        <v>14564259</v>
      </c>
      <c r="M201" s="224">
        <v>118.49</v>
      </c>
      <c r="N201" s="226">
        <v>17257.19</v>
      </c>
      <c r="O201" s="225">
        <v>0.0448</v>
      </c>
      <c r="P201" s="225">
        <v>0.0004</v>
      </c>
      <c r="R201" s="231"/>
    </row>
    <row r="202" spans="1:256">
      <c r="B202" s="228" t="str">
        <v>דיסקונט מנפיקים הת9</v>
      </c>
      <c r="C202" s="229">
        <v>7480106</v>
      </c>
      <c r="D202" s="229" t="s">
        <v>136</v>
      </c>
      <c r="E202" s="229" t="s">
        <v>108</v>
      </c>
      <c r="F202" s="229" t="s">
        <v>132</v>
      </c>
      <c r="G202" s="229" t="s">
        <v>57</v>
      </c>
      <c r="H202" s="229" t="s">
        <v>96</v>
      </c>
      <c r="I202" s="230">
        <v>0.03246</v>
      </c>
      <c r="J202" s="224">
        <v>3.71</v>
      </c>
      <c r="K202" s="225">
        <v>0.018</v>
      </c>
      <c r="L202" s="226">
        <v>31921824.92</v>
      </c>
      <c r="M202" s="224">
        <v>104.91</v>
      </c>
      <c r="N202" s="226">
        <v>33489.19</v>
      </c>
      <c r="O202" s="225">
        <v>0.0417</v>
      </c>
      <c r="P202" s="225">
        <v>0.0007</v>
      </c>
      <c r="R202" s="231"/>
    </row>
    <row r="203" spans="1:256">
      <c r="B203" s="228" t="str">
        <v>דלק קבוצה טז</v>
      </c>
      <c r="C203" s="229">
        <v>1115385</v>
      </c>
      <c r="D203" s="229" t="s">
        <v>137</v>
      </c>
      <c r="E203" s="229" t="s">
        <v>115</v>
      </c>
      <c r="F203" s="229" t="s">
        <v>132</v>
      </c>
      <c r="G203" s="229" t="s">
        <v>61</v>
      </c>
      <c r="H203" s="229" t="s">
        <v>96</v>
      </c>
      <c r="I203" s="230">
        <v>0.055</v>
      </c>
      <c r="J203" s="224">
        <v>1.61</v>
      </c>
      <c r="K203" s="225">
        <v>0.022</v>
      </c>
      <c r="L203" s="226">
        <v>68322.56</v>
      </c>
      <c r="M203" s="224">
        <v>105.84</v>
      </c>
      <c r="N203" s="226">
        <v>72.31</v>
      </c>
      <c r="O203" s="225">
        <v>0.0004</v>
      </c>
      <c r="P203" s="225">
        <v>0</v>
      </c>
      <c r="R203" s="231"/>
    </row>
    <row r="204" spans="1:256">
      <c r="B204" s="228" t="str">
        <v>הוט.ק2</v>
      </c>
      <c r="C204" s="229">
        <v>1123264</v>
      </c>
      <c r="D204" s="229" t="str">
        <v>הוט</v>
      </c>
      <c r="E204" s="229" t="s">
        <v>113</v>
      </c>
      <c r="F204" s="229" t="s">
        <v>132</v>
      </c>
      <c r="G204" s="229" t="s">
        <v>61</v>
      </c>
      <c r="H204" s="229" t="s">
        <v>96</v>
      </c>
      <c r="I204" s="230">
        <v>0.069</v>
      </c>
      <c r="J204" s="224">
        <v>3.51</v>
      </c>
      <c r="K204" s="225">
        <v>0.0457</v>
      </c>
      <c r="L204" s="226">
        <v>2206188.83</v>
      </c>
      <c r="M204" s="224">
        <v>108.38</v>
      </c>
      <c r="N204" s="226">
        <v>2391.07</v>
      </c>
      <c r="O204" s="225">
        <v>0.0037</v>
      </c>
      <c r="P204" s="225">
        <v>0</v>
      </c>
      <c r="R204" s="231"/>
    </row>
    <row r="205" spans="1:256">
      <c r="B205" s="228" t="str">
        <v>ירושלים הנפקות אגח 7</v>
      </c>
      <c r="C205" s="229">
        <v>1115039</v>
      </c>
      <c r="D205" s="229" t="str">
        <v>בנק  ירושלים  בע"מ</v>
      </c>
      <c r="E205" s="229" t="s">
        <v>108</v>
      </c>
      <c r="F205" s="229" t="s">
        <v>132</v>
      </c>
      <c r="G205" s="229" t="s">
        <v>57</v>
      </c>
      <c r="H205" s="229" t="s">
        <v>96</v>
      </c>
      <c r="I205" s="230">
        <v>0.022</v>
      </c>
      <c r="J205" s="224">
        <v>1.63</v>
      </c>
      <c r="K205" s="225">
        <v>0.0178</v>
      </c>
      <c r="L205" s="226">
        <v>39156409.04</v>
      </c>
      <c r="M205" s="224">
        <v>100.54</v>
      </c>
      <c r="N205" s="226">
        <v>39367.85</v>
      </c>
      <c r="O205" s="225">
        <v>0.0932</v>
      </c>
      <c r="P205" s="225">
        <v>0.0008</v>
      </c>
      <c r="R205" s="231"/>
    </row>
    <row r="206" spans="1:256">
      <c r="B206" s="228" t="str">
        <v>כללביט אג6</v>
      </c>
      <c r="C206" s="229">
        <v>1120138</v>
      </c>
      <c r="D206" s="229" t="s">
        <v>139</v>
      </c>
      <c r="E206" s="229" t="s">
        <v>117</v>
      </c>
      <c r="F206" s="229" t="s">
        <v>132</v>
      </c>
      <c r="G206" s="229" t="s">
        <v>57</v>
      </c>
      <c r="H206" s="229" t="s">
        <v>96</v>
      </c>
      <c r="I206" s="230">
        <v>0.057</v>
      </c>
      <c r="J206" s="224">
        <v>3.49</v>
      </c>
      <c r="K206" s="225">
        <v>0.0296</v>
      </c>
      <c r="L206" s="226">
        <v>32491039.83</v>
      </c>
      <c r="M206" s="224">
        <v>110.86</v>
      </c>
      <c r="N206" s="226">
        <v>36019.57</v>
      </c>
      <c r="O206" s="225">
        <v>0.0437</v>
      </c>
      <c r="P206" s="225">
        <v>0.0008</v>
      </c>
      <c r="R206" s="231"/>
    </row>
    <row r="207" spans="1:256">
      <c r="B207" s="228" t="str">
        <v>כתב התח שקלי (סדרה ה) דיסקונט</v>
      </c>
      <c r="C207" s="229">
        <v>7480031</v>
      </c>
      <c r="D207" s="229" t="s">
        <v>136</v>
      </c>
      <c r="E207" s="229" t="s">
        <v>108</v>
      </c>
      <c r="F207" s="229" t="s">
        <v>132</v>
      </c>
      <c r="G207" s="229" t="s">
        <v>57</v>
      </c>
      <c r="H207" s="229" t="s">
        <v>96</v>
      </c>
      <c r="I207" s="230">
        <v>0.061</v>
      </c>
      <c r="J207" s="224">
        <v>3.13</v>
      </c>
      <c r="K207" s="225">
        <v>0.0252</v>
      </c>
      <c r="L207" s="226">
        <v>32328048.81</v>
      </c>
      <c r="M207" s="224">
        <v>114.98</v>
      </c>
      <c r="N207" s="226">
        <v>37170.79</v>
      </c>
      <c r="O207" s="225">
        <v>0.0431</v>
      </c>
      <c r="P207" s="225">
        <v>0.0008</v>
      </c>
      <c r="R207" s="231"/>
    </row>
    <row r="208" spans="1:256">
      <c r="B208" s="228" t="str">
        <v>כתב התח שקלי (סדרה ז) דיסקונט</v>
      </c>
      <c r="C208" s="229">
        <v>7480064</v>
      </c>
      <c r="D208" s="229" t="s">
        <v>136</v>
      </c>
      <c r="E208" s="229" t="s">
        <v>108</v>
      </c>
      <c r="F208" s="229" t="s">
        <v>132</v>
      </c>
      <c r="G208" s="229" t="s">
        <v>57</v>
      </c>
      <c r="H208" s="229" t="s">
        <v>96</v>
      </c>
      <c r="I208" s="230">
        <v>0.068</v>
      </c>
      <c r="J208" s="224">
        <v>1.38</v>
      </c>
      <c r="K208" s="225">
        <v>0.0186</v>
      </c>
      <c r="L208" s="226">
        <v>20885446.68</v>
      </c>
      <c r="M208" s="224">
        <v>110.72</v>
      </c>
      <c r="N208" s="226">
        <v>23124.37</v>
      </c>
      <c r="O208" s="225">
        <v>0.0194</v>
      </c>
      <c r="P208" s="225">
        <v>0.0005</v>
      </c>
      <c r="R208" s="231"/>
    </row>
    <row r="209" spans="1:256">
      <c r="B209" s="228" t="str">
        <v>כתב התחייבות נדחה סד יח אגוד</v>
      </c>
      <c r="C209" s="229">
        <v>1121854</v>
      </c>
      <c r="D209" s="229" t="s">
        <v>122</v>
      </c>
      <c r="E209" s="229" t="s">
        <v>108</v>
      </c>
      <c r="F209" s="229" t="s">
        <v>132</v>
      </c>
      <c r="G209" s="229" t="s">
        <v>61</v>
      </c>
      <c r="H209" s="229" t="s">
        <v>96</v>
      </c>
      <c r="I209" s="230">
        <v>0.0265</v>
      </c>
      <c r="J209" s="224">
        <v>5.74</v>
      </c>
      <c r="K209" s="225">
        <v>0.0208</v>
      </c>
      <c r="L209" s="226">
        <v>27578506.5</v>
      </c>
      <c r="M209" s="224">
        <v>102.25</v>
      </c>
      <c r="N209" s="226">
        <v>28199.02</v>
      </c>
      <c r="O209" s="225">
        <v>0.0536</v>
      </c>
      <c r="P209" s="225">
        <v>0.0006</v>
      </c>
      <c r="R209" s="231"/>
    </row>
    <row r="210" spans="1:256">
      <c r="B210" s="228" t="str">
        <v>מכתשים אגן אגח ד</v>
      </c>
      <c r="C210" s="229">
        <v>1110931</v>
      </c>
      <c r="D210" s="229" t="s">
        <v>140</v>
      </c>
      <c r="E210" s="229" t="s">
        <v>110</v>
      </c>
      <c r="F210" s="229" t="s">
        <v>132</v>
      </c>
      <c r="G210" s="229" t="s">
        <v>57</v>
      </c>
      <c r="H210" s="229" t="s">
        <v>96</v>
      </c>
      <c r="I210" s="230">
        <v>0.065</v>
      </c>
      <c r="J210" s="224">
        <v>1.59</v>
      </c>
      <c r="K210" s="225">
        <v>0.0219</v>
      </c>
      <c r="L210" s="226">
        <v>1693869.6</v>
      </c>
      <c r="M210" s="224">
        <v>109.15</v>
      </c>
      <c r="N210" s="226">
        <v>1848.86</v>
      </c>
      <c r="O210" s="225">
        <v>0.0019</v>
      </c>
      <c r="P210" s="225">
        <v>0</v>
      </c>
      <c r="R210" s="231"/>
    </row>
    <row r="211" spans="1:256">
      <c r="B211" s="228" t="str">
        <v>נכסים ובנין 7</v>
      </c>
      <c r="C211" s="229">
        <v>6990196</v>
      </c>
      <c r="D211" s="229" t="s">
        <v>142</v>
      </c>
      <c r="E211" s="229" t="s">
        <v>120</v>
      </c>
      <c r="F211" s="229" t="s">
        <v>132</v>
      </c>
      <c r="G211" s="229" t="s">
        <v>57</v>
      </c>
      <c r="H211" s="229" t="s">
        <v>96</v>
      </c>
      <c r="I211" s="230">
        <v>0.0705</v>
      </c>
      <c r="J211" s="224">
        <v>5.6</v>
      </c>
      <c r="K211" s="225">
        <v>0.0548</v>
      </c>
      <c r="L211" s="226">
        <v>8724907.5</v>
      </c>
      <c r="M211" s="224">
        <v>111.07</v>
      </c>
      <c r="N211" s="226">
        <v>9690.75</v>
      </c>
      <c r="O211" s="225">
        <v>0.0501</v>
      </c>
      <c r="P211" s="225">
        <v>0.0002</v>
      </c>
    </row>
    <row r="212" spans="1:256">
      <c r="B212" s="228" t="str">
        <v>סלקום אגח ה</v>
      </c>
      <c r="C212" s="229">
        <v>1113661</v>
      </c>
      <c r="D212" s="229" t="s">
        <v>143</v>
      </c>
      <c r="E212" s="229" t="s">
        <v>113</v>
      </c>
      <c r="F212" s="229" t="s">
        <v>132</v>
      </c>
      <c r="G212" s="229" t="s">
        <v>57</v>
      </c>
      <c r="H212" s="229" t="s">
        <v>96</v>
      </c>
      <c r="I212" s="230">
        <v>0.0625</v>
      </c>
      <c r="J212" s="224">
        <v>1.67</v>
      </c>
      <c r="K212" s="225">
        <v>0.0234</v>
      </c>
      <c r="L212" s="226">
        <v>13453225.4</v>
      </c>
      <c r="M212" s="224">
        <v>111.21</v>
      </c>
      <c r="N212" s="226">
        <v>14961.33</v>
      </c>
      <c r="O212" s="225">
        <v>0.0112</v>
      </c>
      <c r="P212" s="225">
        <v>0.0003</v>
      </c>
    </row>
    <row r="213" spans="1:256">
      <c r="B213" s="228" t="str">
        <v>פז נפט אג 3</v>
      </c>
      <c r="C213" s="229">
        <v>1114073</v>
      </c>
      <c r="D213" s="229" t="s">
        <v>144</v>
      </c>
      <c r="E213" s="229" t="s">
        <v>110</v>
      </c>
      <c r="F213" s="229" t="s">
        <v>132</v>
      </c>
      <c r="G213" s="229" t="s">
        <v>57</v>
      </c>
      <c r="H213" s="229" t="s">
        <v>96</v>
      </c>
      <c r="I213" s="230">
        <v>0.032</v>
      </c>
      <c r="J213" s="224">
        <v>5.2</v>
      </c>
      <c r="K213" s="225">
        <v>0.0238</v>
      </c>
      <c r="L213" s="226">
        <v>117405570.38</v>
      </c>
      <c r="M213" s="224">
        <v>104.44</v>
      </c>
      <c r="N213" s="226">
        <v>122618.38</v>
      </c>
      <c r="O213" s="225">
        <v>0.0377</v>
      </c>
      <c r="P213" s="225">
        <v>0.0026</v>
      </c>
      <c r="R213" s="231"/>
    </row>
    <row r="214" spans="1:256">
      <c r="B214" s="228" t="str">
        <v>קבוצת דלק סד יז</v>
      </c>
      <c r="C214" s="229">
        <v>1115401</v>
      </c>
      <c r="D214" s="229" t="s">
        <v>137</v>
      </c>
      <c r="E214" s="229" t="s">
        <v>115</v>
      </c>
      <c r="F214" s="229" t="s">
        <v>132</v>
      </c>
      <c r="G214" s="229" t="s">
        <v>61</v>
      </c>
      <c r="H214" s="229" t="s">
        <v>96</v>
      </c>
      <c r="I214" s="230">
        <v>0.041</v>
      </c>
      <c r="J214" s="224">
        <v>1.62</v>
      </c>
      <c r="K214" s="225">
        <v>0.0141</v>
      </c>
      <c r="L214" s="226">
        <v>412085.37</v>
      </c>
      <c r="M214" s="224">
        <v>104.41</v>
      </c>
      <c r="N214" s="226">
        <v>430.26</v>
      </c>
      <c r="O214" s="225">
        <v>0.0069</v>
      </c>
      <c r="P214" s="225">
        <v>0</v>
      </c>
      <c r="R214" s="231"/>
    </row>
    <row r="215" spans="1:256">
      <c r="B215" s="228" t="str">
        <v>קבוצת דלק סדרה טו (15)</v>
      </c>
      <c r="C215" s="229">
        <v>1115070</v>
      </c>
      <c r="D215" s="229" t="s">
        <v>137</v>
      </c>
      <c r="E215" s="229" t="s">
        <v>115</v>
      </c>
      <c r="F215" s="229" t="s">
        <v>132</v>
      </c>
      <c r="G215" s="229" t="s">
        <v>61</v>
      </c>
      <c r="H215" s="229" t="s">
        <v>96</v>
      </c>
      <c r="I215" s="230">
        <v>0.085</v>
      </c>
      <c r="J215" s="224">
        <v>2.69</v>
      </c>
      <c r="K215" s="225">
        <v>0.0274</v>
      </c>
      <c r="L215" s="226">
        <v>75572863.72</v>
      </c>
      <c r="M215" s="224">
        <v>120.59</v>
      </c>
      <c r="N215" s="226">
        <v>91133.32</v>
      </c>
      <c r="O215" s="225">
        <v>0.0509</v>
      </c>
      <c r="P215" s="225">
        <v>0.0019</v>
      </c>
      <c r="R215" s="231"/>
    </row>
    <row r="216" spans="1:256">
      <c r="B216" s="228" t="str">
        <v>קבוצת דלק סדרה יד (14)</v>
      </c>
      <c r="C216" s="229">
        <v>1115062</v>
      </c>
      <c r="D216" s="229" t="s">
        <v>137</v>
      </c>
      <c r="E216" s="229" t="s">
        <v>115</v>
      </c>
      <c r="F216" s="229" t="s">
        <v>132</v>
      </c>
      <c r="G216" s="229" t="s">
        <v>61</v>
      </c>
      <c r="H216" s="229" t="s">
        <v>96</v>
      </c>
      <c r="I216" s="230">
        <v>0.085</v>
      </c>
      <c r="J216" s="224">
        <v>4.02</v>
      </c>
      <c r="K216" s="225">
        <v>0.0357</v>
      </c>
      <c r="L216" s="226">
        <v>16394639.31</v>
      </c>
      <c r="M216" s="224">
        <v>123.61</v>
      </c>
      <c r="N216" s="226">
        <v>20265.41</v>
      </c>
      <c r="O216" s="225">
        <v>0.0391</v>
      </c>
      <c r="P216" s="225">
        <v>0.0004</v>
      </c>
      <c r="R216" s="231"/>
    </row>
    <row r="217" spans="1:256">
      <c r="B217" s="228" t="str">
        <v>שפרסל.ק3</v>
      </c>
      <c r="C217" s="229">
        <v>7770167</v>
      </c>
      <c r="D217" s="229" t="s">
        <v>146</v>
      </c>
      <c r="E217" s="229" t="s">
        <v>147</v>
      </c>
      <c r="F217" s="229" t="s">
        <v>132</v>
      </c>
      <c r="G217" s="229" t="s">
        <v>57</v>
      </c>
      <c r="H217" s="229" t="s">
        <v>96</v>
      </c>
      <c r="I217" s="230">
        <v>0.0545</v>
      </c>
      <c r="J217" s="224">
        <v>1.76</v>
      </c>
      <c r="K217" s="225">
        <v>0.0217</v>
      </c>
      <c r="L217" s="226">
        <v>40200.69</v>
      </c>
      <c r="M217" s="224">
        <v>109.38</v>
      </c>
      <c r="N217" s="226">
        <v>43.97</v>
      </c>
      <c r="O217" s="225">
        <v>0.0001</v>
      </c>
      <c r="P217" s="225">
        <v>0</v>
      </c>
      <c r="R217" s="231"/>
    </row>
    <row r="218" spans="1:256">
      <c r="B218" s="228" t="str">
        <v>אבגול אגח ב</v>
      </c>
      <c r="C218" s="229">
        <v>1126317</v>
      </c>
      <c r="D218" s="229" t="s">
        <v>149</v>
      </c>
      <c r="E218" s="229" t="s">
        <v>150</v>
      </c>
      <c r="F218" s="229" t="s">
        <v>148</v>
      </c>
      <c r="G218" s="229" t="s">
        <v>57</v>
      </c>
      <c r="H218" s="229" t="s">
        <v>96</v>
      </c>
      <c r="I218" s="230">
        <v>0.063</v>
      </c>
      <c r="J218" s="224">
        <v>3.37</v>
      </c>
      <c r="K218" s="225">
        <v>0.0328</v>
      </c>
      <c r="L218" s="226">
        <v>18912090</v>
      </c>
      <c r="M218" s="224">
        <v>112.17</v>
      </c>
      <c r="N218" s="226">
        <v>21213.69</v>
      </c>
      <c r="O218" s="225">
        <v>0.0504</v>
      </c>
      <c r="P218" s="225">
        <v>0.0004</v>
      </c>
      <c r="R218" s="231"/>
    </row>
    <row r="219" spans="1:256">
      <c r="B219" s="228" t="str">
        <v>גזית אגח ח</v>
      </c>
      <c r="C219" s="229">
        <v>7230295</v>
      </c>
      <c r="D219" s="229" t="s">
        <v>156</v>
      </c>
      <c r="E219" s="229" t="s">
        <v>120</v>
      </c>
      <c r="F219" s="229" t="s">
        <v>148</v>
      </c>
      <c r="G219" s="229" t="s">
        <v>57</v>
      </c>
      <c r="H219" s="229" t="s">
        <v>96</v>
      </c>
      <c r="I219" s="230">
        <v>0.019633</v>
      </c>
      <c r="J219" s="224">
        <v>4.62</v>
      </c>
      <c r="K219" s="225">
        <v>0.0282</v>
      </c>
      <c r="L219" s="226">
        <v>13654560.18</v>
      </c>
      <c r="M219" s="224">
        <v>95.93</v>
      </c>
      <c r="N219" s="226">
        <v>13098.82</v>
      </c>
      <c r="O219" s="225">
        <v>0.0334</v>
      </c>
      <c r="P219" s="225">
        <v>0.0003</v>
      </c>
      <c r="R219" s="231"/>
    </row>
    <row r="220" spans="1:256">
      <c r="B220" s="228" t="str">
        <v>דור אלון  ד</v>
      </c>
      <c r="C220" s="229">
        <v>1115252</v>
      </c>
      <c r="D220" s="229" t="s">
        <v>177</v>
      </c>
      <c r="E220" s="229" t="s">
        <v>147</v>
      </c>
      <c r="F220" s="229" t="s">
        <v>148</v>
      </c>
      <c r="G220" s="229" t="s">
        <v>61</v>
      </c>
      <c r="H220" s="229" t="s">
        <v>96</v>
      </c>
      <c r="I220" s="230">
        <v>0.0665</v>
      </c>
      <c r="J220" s="224">
        <v>1.6</v>
      </c>
      <c r="K220" s="225">
        <v>0.0226</v>
      </c>
      <c r="L220" s="226">
        <v>21943792.22</v>
      </c>
      <c r="M220" s="224">
        <v>107.7</v>
      </c>
      <c r="N220" s="226">
        <v>23633.47</v>
      </c>
      <c r="O220" s="225">
        <v>0.0578</v>
      </c>
      <c r="P220" s="225">
        <v>0.0005</v>
      </c>
      <c r="R220" s="231"/>
    </row>
    <row r="221" spans="1:256">
      <c r="B221" s="228" t="str">
        <v>דור אלון אגח ג</v>
      </c>
      <c r="C221" s="229">
        <v>1115245</v>
      </c>
      <c r="D221" s="229" t="s">
        <v>177</v>
      </c>
      <c r="E221" s="229" t="s">
        <v>147</v>
      </c>
      <c r="F221" s="229" t="s">
        <v>148</v>
      </c>
      <c r="G221" s="229" t="s">
        <v>61</v>
      </c>
      <c r="H221" s="229" t="s">
        <v>96</v>
      </c>
      <c r="I221" s="230">
        <v>0.035</v>
      </c>
      <c r="J221" s="224">
        <v>2.1</v>
      </c>
      <c r="K221" s="225">
        <v>0.0169</v>
      </c>
      <c r="L221" s="226">
        <v>1147479.36</v>
      </c>
      <c r="M221" s="224">
        <v>103.66</v>
      </c>
      <c r="N221" s="226">
        <v>1189.48</v>
      </c>
      <c r="O221" s="225">
        <v>0.0125</v>
      </c>
      <c r="P221" s="225">
        <v>0</v>
      </c>
    </row>
    <row r="222" spans="1:256">
      <c r="B222" s="228" t="str">
        <v>טמפו משק  אגח א</v>
      </c>
      <c r="C222" s="229">
        <v>1118306</v>
      </c>
      <c r="D222" s="229" t="str">
        <v>טמפו משקאות</v>
      </c>
      <c r="E222" s="229" t="s">
        <v>185</v>
      </c>
      <c r="F222" s="229" t="s">
        <v>148</v>
      </c>
      <c r="G222" s="229" t="s">
        <v>61</v>
      </c>
      <c r="H222" s="229" t="s">
        <v>96</v>
      </c>
      <c r="I222" s="230">
        <v>0.0555</v>
      </c>
      <c r="J222" s="224">
        <v>3.13</v>
      </c>
      <c r="K222" s="225">
        <v>0.0334</v>
      </c>
      <c r="L222" s="226">
        <v>2214443.46</v>
      </c>
      <c r="M222" s="224">
        <v>107.5</v>
      </c>
      <c r="N222" s="226">
        <v>2380.53</v>
      </c>
      <c r="O222" s="225">
        <v>0.0264</v>
      </c>
      <c r="P222" s="225">
        <v>0</v>
      </c>
      <c r="R222" s="233"/>
    </row>
    <row r="223" spans="1:256">
      <c r="B223" s="228" t="str">
        <v>מבני תעשיה אגח יג</v>
      </c>
      <c r="C223" s="229">
        <v>2260263</v>
      </c>
      <c r="D223" s="229" t="s">
        <v>155</v>
      </c>
      <c r="E223" s="229" t="s">
        <v>120</v>
      </c>
      <c r="F223" s="229" t="s">
        <v>148</v>
      </c>
      <c r="G223" s="229" t="s">
        <v>61</v>
      </c>
      <c r="H223" s="229" t="s">
        <v>96</v>
      </c>
      <c r="I223" s="230">
        <v>0.0552</v>
      </c>
      <c r="J223" s="224">
        <v>1.22</v>
      </c>
      <c r="K223" s="225">
        <v>0.0212</v>
      </c>
      <c r="L223" s="226">
        <v>13696323.72</v>
      </c>
      <c r="M223" s="224">
        <v>104.17</v>
      </c>
      <c r="N223" s="226">
        <v>14267.46</v>
      </c>
      <c r="O223" s="225">
        <v>0.044</v>
      </c>
      <c r="P223" s="225">
        <v>0.0003</v>
      </c>
    </row>
    <row r="224" spans="1:256">
      <c r="B224" s="228" t="str">
        <v>מבני תעשייה אג י שקלי 6.5%</v>
      </c>
      <c r="C224" s="229">
        <v>2260198</v>
      </c>
      <c r="D224" s="229" t="s">
        <v>155</v>
      </c>
      <c r="E224" s="229" t="s">
        <v>120</v>
      </c>
      <c r="F224" s="229" t="s">
        <v>148</v>
      </c>
      <c r="G224" s="229" t="s">
        <v>57</v>
      </c>
      <c r="H224" s="229" t="s">
        <v>96</v>
      </c>
      <c r="I224" s="230">
        <v>0.065</v>
      </c>
      <c r="J224" s="224">
        <v>0.25</v>
      </c>
      <c r="K224" s="225">
        <v>0.0152</v>
      </c>
      <c r="L224" s="226">
        <v>86107.25</v>
      </c>
      <c r="M224" s="224">
        <v>106.1</v>
      </c>
      <c r="N224" s="226">
        <v>91.36</v>
      </c>
      <c r="O224" s="225">
        <v>0.002</v>
      </c>
      <c r="P224" s="225">
        <v>0</v>
      </c>
    </row>
    <row r="225" spans="1:256">
      <c r="B225" s="228" t="str">
        <v>נכסים ובניין ה</v>
      </c>
      <c r="C225" s="229">
        <v>6990170</v>
      </c>
      <c r="D225" s="229" t="s">
        <v>142</v>
      </c>
      <c r="E225" s="229" t="s">
        <v>120</v>
      </c>
      <c r="F225" s="229" t="s">
        <v>148</v>
      </c>
      <c r="G225" s="229" t="s">
        <v>57</v>
      </c>
      <c r="H225" s="229" t="s">
        <v>96</v>
      </c>
      <c r="I225" s="230">
        <v>0.057</v>
      </c>
      <c r="J225" s="224">
        <v>0.64</v>
      </c>
      <c r="K225" s="225">
        <v>0.0185</v>
      </c>
      <c r="L225" s="226">
        <v>1754050.53</v>
      </c>
      <c r="M225" s="224">
        <v>104.47</v>
      </c>
      <c r="N225" s="226">
        <v>1832.46</v>
      </c>
      <c r="O225" s="225">
        <v>0.0053</v>
      </c>
      <c r="P225" s="225">
        <v>0</v>
      </c>
    </row>
    <row r="226" spans="1:256">
      <c r="B226" s="228" t="str">
        <v>אספן אגח ד</v>
      </c>
      <c r="C226" s="229">
        <v>3130119</v>
      </c>
      <c r="D226" s="229" t="str">
        <v>אספן גרופ בע"מ</v>
      </c>
      <c r="E226" s="229" t="s">
        <v>120</v>
      </c>
      <c r="F226" s="229" t="s">
        <v>158</v>
      </c>
      <c r="G226" s="229" t="s">
        <v>61</v>
      </c>
      <c r="H226" s="229" t="s">
        <v>96</v>
      </c>
      <c r="I226" s="230">
        <v>0.0675</v>
      </c>
      <c r="J226" s="224">
        <v>1.59</v>
      </c>
      <c r="K226" s="225">
        <v>0.0311</v>
      </c>
      <c r="L226" s="226">
        <v>701900.77</v>
      </c>
      <c r="M226" s="224">
        <v>106.09</v>
      </c>
      <c r="N226" s="226">
        <v>744.65</v>
      </c>
      <c r="O226" s="225">
        <v>0.0041</v>
      </c>
      <c r="P226" s="225">
        <v>0</v>
      </c>
      <c r="R226" s="231"/>
    </row>
    <row r="227" spans="1:256">
      <c r="B227" s="228" t="str">
        <v>דרבן.ק5</v>
      </c>
      <c r="C227" s="229">
        <v>4110102</v>
      </c>
      <c r="D227" s="229" t="s">
        <v>154</v>
      </c>
      <c r="E227" s="229" t="s">
        <v>120</v>
      </c>
      <c r="F227" s="229" t="s">
        <v>158</v>
      </c>
      <c r="G227" s="229" t="s">
        <v>57</v>
      </c>
      <c r="H227" s="229" t="s">
        <v>96</v>
      </c>
      <c r="I227" s="230">
        <v>0.059</v>
      </c>
      <c r="J227" s="224">
        <v>1.24</v>
      </c>
      <c r="K227" s="225">
        <v>0.0262</v>
      </c>
      <c r="L227" s="226">
        <v>1247975.02</v>
      </c>
      <c r="M227" s="224">
        <v>105.4</v>
      </c>
      <c r="N227" s="226">
        <v>1315.37</v>
      </c>
      <c r="O227" s="225">
        <v>0.016</v>
      </c>
      <c r="P227" s="225">
        <v>0</v>
      </c>
      <c r="R227" s="231"/>
    </row>
    <row r="228" spans="1:256">
      <c r="B228" s="228" t="str">
        <v>כלל תעשיות אג טו</v>
      </c>
      <c r="C228" s="229">
        <v>6080212</v>
      </c>
      <c r="D228" s="229" t="s">
        <v>161</v>
      </c>
      <c r="E228" s="229" t="s">
        <v>115</v>
      </c>
      <c r="F228" s="229" t="s">
        <v>158</v>
      </c>
      <c r="G228" s="229" t="s">
        <v>57</v>
      </c>
      <c r="H228" s="229" t="s">
        <v>96</v>
      </c>
      <c r="I228" s="230">
        <v>0.0559</v>
      </c>
      <c r="J228" s="224">
        <v>2.1</v>
      </c>
      <c r="K228" s="225">
        <v>0.0243</v>
      </c>
      <c r="L228" s="226">
        <v>5169918.11</v>
      </c>
      <c r="M228" s="224">
        <v>108.33</v>
      </c>
      <c r="N228" s="226">
        <v>5600.57</v>
      </c>
      <c r="O228" s="225">
        <v>0.0187</v>
      </c>
      <c r="P228" s="225">
        <v>0.0001</v>
      </c>
      <c r="R228" s="231"/>
    </row>
    <row r="229" spans="1:256">
      <c r="B229" s="228" t="str">
        <v>בזן 3</v>
      </c>
      <c r="C229" s="229">
        <v>2590271</v>
      </c>
      <c r="D229" s="229" t="s">
        <v>163</v>
      </c>
      <c r="E229" s="229" t="s">
        <v>110</v>
      </c>
      <c r="F229" s="229" t="s">
        <v>103</v>
      </c>
      <c r="G229" s="229" t="s">
        <v>57</v>
      </c>
      <c r="H229" s="229" t="s">
        <v>96</v>
      </c>
      <c r="I229" s="230">
        <v>0.07</v>
      </c>
      <c r="J229" s="224">
        <v>0.49</v>
      </c>
      <c r="K229" s="225">
        <v>0.0605</v>
      </c>
      <c r="L229" s="226">
        <v>1316903.42</v>
      </c>
      <c r="M229" s="224">
        <v>102.38</v>
      </c>
      <c r="N229" s="226">
        <v>1347.98</v>
      </c>
      <c r="O229" s="225">
        <v>0.0079</v>
      </c>
      <c r="P229" s="225">
        <v>0</v>
      </c>
      <c r="R229" s="231"/>
    </row>
    <row r="230" spans="1:256">
      <c r="B230" s="228" t="str">
        <v>דלק ישראל אגח ב</v>
      </c>
      <c r="C230" s="229">
        <v>6360127</v>
      </c>
      <c r="D230" s="229" t="s">
        <v>164</v>
      </c>
      <c r="E230" s="229" t="s">
        <v>147</v>
      </c>
      <c r="F230" s="229" t="s">
        <v>103</v>
      </c>
      <c r="G230" s="229" t="s">
        <v>61</v>
      </c>
      <c r="H230" s="229" t="s">
        <v>96</v>
      </c>
      <c r="I230" s="230">
        <v>0.0485</v>
      </c>
      <c r="J230" s="224">
        <v>0.66</v>
      </c>
      <c r="K230" s="225">
        <v>0.0204</v>
      </c>
      <c r="L230" s="226">
        <v>1421311.37</v>
      </c>
      <c r="M230" s="224">
        <v>102.15</v>
      </c>
      <c r="N230" s="226">
        <v>1451.87</v>
      </c>
      <c r="O230" s="225">
        <v>0.015</v>
      </c>
      <c r="P230" s="225">
        <v>0</v>
      </c>
      <c r="R230" s="231"/>
    </row>
    <row r="231" spans="1:256">
      <c r="B231" s="228" t="str">
        <v>הכשרת ישוב אג 14</v>
      </c>
      <c r="C231" s="229">
        <v>6120141</v>
      </c>
      <c r="D231" s="229" t="s">
        <v>165</v>
      </c>
      <c r="E231" s="229" t="s">
        <v>115</v>
      </c>
      <c r="F231" s="229" t="s">
        <v>103</v>
      </c>
      <c r="G231" s="229" t="s">
        <v>57</v>
      </c>
      <c r="H231" s="229" t="s">
        <v>96</v>
      </c>
      <c r="I231" s="230">
        <v>0.063</v>
      </c>
      <c r="J231" s="224">
        <v>2.24</v>
      </c>
      <c r="K231" s="225">
        <v>0.042</v>
      </c>
      <c r="L231" s="226">
        <v>8286225</v>
      </c>
      <c r="M231" s="224">
        <v>104.89</v>
      </c>
      <c r="N231" s="226">
        <v>8691.42</v>
      </c>
      <c r="O231" s="225">
        <v>0.0553</v>
      </c>
      <c r="P231" s="225">
        <v>0.0002</v>
      </c>
      <c r="R231" s="231"/>
    </row>
    <row r="232" spans="1:256">
      <c r="B232" s="228" t="str">
        <v>דיסקונט השקעות סד ט</v>
      </c>
      <c r="C232" s="229">
        <v>6390249</v>
      </c>
      <c r="D232" s="229" t="s">
        <v>166</v>
      </c>
      <c r="E232" s="229" t="s">
        <v>115</v>
      </c>
      <c r="F232" s="229" t="s">
        <v>167</v>
      </c>
      <c r="G232" s="229" t="s">
        <v>57</v>
      </c>
      <c r="H232" s="229" t="s">
        <v>96</v>
      </c>
      <c r="I232" s="230">
        <v>0.067</v>
      </c>
      <c r="J232" s="224">
        <v>2.32</v>
      </c>
      <c r="K232" s="225">
        <v>0.0519</v>
      </c>
      <c r="L232" s="226">
        <v>8091418.08</v>
      </c>
      <c r="M232" s="224">
        <v>108.35</v>
      </c>
      <c r="N232" s="226">
        <v>8767.05</v>
      </c>
      <c r="O232" s="225">
        <v>0.0084</v>
      </c>
      <c r="P232" s="225">
        <v>0.0002</v>
      </c>
      <c r="R232" s="231"/>
    </row>
    <row r="233" spans="1:256">
      <c r="B233" s="228" t="str">
        <v>מ. פטרוכימיים 3  שקלי</v>
      </c>
      <c r="C233" s="229">
        <v>7560055</v>
      </c>
      <c r="D233" s="229" t="s">
        <v>173</v>
      </c>
      <c r="E233" s="229" t="s">
        <v>110</v>
      </c>
      <c r="F233" s="229" t="s">
        <v>174</v>
      </c>
      <c r="G233" s="229" t="s">
        <v>61</v>
      </c>
      <c r="H233" s="229" t="s">
        <v>96</v>
      </c>
      <c r="I233" s="230">
        <v>0.067</v>
      </c>
      <c r="J233" s="224">
        <v>4.61</v>
      </c>
      <c r="K233" s="225">
        <v>0.2299</v>
      </c>
      <c r="L233" s="226">
        <v>10489523.45</v>
      </c>
      <c r="M233" s="224">
        <v>49.24</v>
      </c>
      <c r="N233" s="226">
        <v>5165.04</v>
      </c>
      <c r="O233" s="225">
        <v>0.0402</v>
      </c>
      <c r="P233" s="225">
        <v>0.0001</v>
      </c>
      <c r="R233" s="231"/>
    </row>
    <row r="234" spans="1:256">
      <c r="B234" s="228" t="str">
        <v>סאנפלואואר אגד ד</v>
      </c>
      <c r="C234" s="229">
        <v>1120310</v>
      </c>
      <c r="D234" s="229" t="str">
        <v>סאנפלאואר השקעות מתחדשות בע"מ</v>
      </c>
      <c r="E234" s="229" t="s">
        <v>115</v>
      </c>
      <c r="F234" s="229" t="s">
        <v>178</v>
      </c>
      <c r="G234" s="229"/>
      <c r="H234" s="229" t="s">
        <v>96</v>
      </c>
      <c r="I234" s="230">
        <v>0.073</v>
      </c>
      <c r="J234" s="224">
        <v>2.05</v>
      </c>
      <c r="K234" s="225">
        <v>0.0448</v>
      </c>
      <c r="L234" s="226">
        <v>4694877.6</v>
      </c>
      <c r="M234" s="224">
        <v>108</v>
      </c>
      <c r="N234" s="226">
        <v>5070.47</v>
      </c>
      <c r="O234" s="225">
        <v>0.0493</v>
      </c>
      <c r="P234" s="225">
        <v>0.0001</v>
      </c>
      <c r="R234" s="231"/>
    </row>
    <row r="235" spans="1:256">
      <c r="B235" s="228" t="str">
        <v>צור שמיר  ו</v>
      </c>
      <c r="C235" s="229">
        <v>7300106</v>
      </c>
      <c r="D235" s="229" t="str">
        <v>צור שמיר</v>
      </c>
      <c r="E235" s="229" t="s">
        <v>115</v>
      </c>
      <c r="F235" s="229" t="s">
        <v>178</v>
      </c>
      <c r="G235" s="229"/>
      <c r="H235" s="229" t="s">
        <v>96</v>
      </c>
      <c r="I235" s="230">
        <v>0.0675</v>
      </c>
      <c r="J235" s="224">
        <v>1.59</v>
      </c>
      <c r="K235" s="225">
        <v>0.0313</v>
      </c>
      <c r="L235" s="226">
        <v>661501.06</v>
      </c>
      <c r="M235" s="224">
        <v>106.07</v>
      </c>
      <c r="N235" s="226">
        <v>701.65</v>
      </c>
      <c r="O235" s="225">
        <v>0.0065</v>
      </c>
      <c r="P235" s="225">
        <v>0</v>
      </c>
      <c r="R235" s="231"/>
    </row>
    <row r="236" spans="1:256">
      <c r="B236" s="227" t="s">
        <v>99</v>
      </c>
      <c r="C236" s="206"/>
      <c r="D236" s="206"/>
      <c r="E236" s="206"/>
      <c r="F236" s="206"/>
      <c r="G236" s="206"/>
      <c r="H236" s="206"/>
      <c r="I236" s="230"/>
      <c r="J236" s="220">
        <v>3.83</v>
      </c>
      <c r="K236" s="221">
        <v>0.0268</v>
      </c>
      <c r="L236" s="222"/>
      <c r="M236" s="220"/>
      <c r="N236" s="222">
        <v>993141.96</v>
      </c>
      <c r="O236" s="221"/>
      <c r="P236" s="221">
        <v>0.0207</v>
      </c>
      <c r="R236" s="231"/>
    </row>
    <row r="237" spans="1:256">
      <c r="B237" s="234"/>
      <c r="J237" s="224"/>
      <c r="K237" s="225"/>
      <c r="L237" s="226"/>
      <c r="M237" s="224"/>
      <c r="R237" s="231"/>
    </row>
    <row r="238" spans="1:256">
      <c r="B238" s="223" t="s">
        <v>100</v>
      </c>
      <c r="C238" s="206"/>
      <c r="D238" s="206"/>
      <c r="E238" s="206"/>
      <c r="F238" s="206"/>
      <c r="G238" s="206"/>
      <c r="H238" s="206"/>
      <c r="I238" s="235"/>
      <c r="J238" s="220">
        <v>4.26</v>
      </c>
      <c r="K238" s="221">
        <v>0.0248</v>
      </c>
      <c r="L238" s="222"/>
      <c r="M238" s="220"/>
      <c r="N238" s="222">
        <v>5362099.89</v>
      </c>
      <c r="O238" s="221"/>
      <c r="P238" s="221">
        <v>0.1117</v>
      </c>
      <c r="R238" s="231"/>
    </row>
    <row r="239" spans="1:256">
      <c r="B239" s="236"/>
      <c r="J239" s="224"/>
      <c r="K239" s="225"/>
      <c r="L239" s="226"/>
      <c r="M239" s="224"/>
      <c r="R239" s="231"/>
    </row>
    <row r="240" spans="1:256">
      <c r="B240" s="223" t="s">
        <v>101</v>
      </c>
      <c r="C240" s="206"/>
      <c r="D240" s="206"/>
      <c r="E240" s="206"/>
      <c r="F240" s="206"/>
      <c r="G240" s="206"/>
      <c r="H240" s="206"/>
      <c r="J240" s="224"/>
      <c r="K240" s="225"/>
      <c r="L240" s="226"/>
      <c r="M240" s="224"/>
      <c r="R240" s="231"/>
    </row>
    <row r="241" spans="1:256">
      <c r="B241" s="227" t="s">
        <v>186</v>
      </c>
      <c r="C241" s="206"/>
      <c r="D241" s="206"/>
      <c r="E241" s="206"/>
      <c r="F241" s="206"/>
      <c r="G241" s="206"/>
      <c r="H241" s="206"/>
      <c r="J241" s="220"/>
      <c r="K241" s="221"/>
      <c r="L241" s="222"/>
      <c r="M241" s="220"/>
      <c r="N241" s="206"/>
      <c r="O241" s="206"/>
      <c r="P241" s="206"/>
    </row>
    <row r="242" spans="1:256">
      <c r="B242" s="228" t="str">
        <v>EDF 5.25 01/23 49</v>
      </c>
      <c r="C242" s="229" t="str">
        <v>USF2893TAF33</v>
      </c>
      <c r="D242" s="229" t="str">
        <v>Electricite De France</v>
      </c>
      <c r="E242" s="229" t="s">
        <v>187</v>
      </c>
      <c r="F242" s="229" t="s">
        <v>103</v>
      </c>
      <c r="G242" s="229" t="s">
        <v>188</v>
      </c>
      <c r="H242" s="229" t="s">
        <v>43</v>
      </c>
      <c r="I242" s="230">
        <v>0.0525</v>
      </c>
      <c r="J242" s="224">
        <v>7.36</v>
      </c>
      <c r="K242" s="225">
        <v>0.0624</v>
      </c>
      <c r="L242" s="226">
        <v>39652511.18</v>
      </c>
      <c r="M242" s="224">
        <v>94.43</v>
      </c>
      <c r="N242" s="226">
        <v>37795.82</v>
      </c>
      <c r="O242" s="225">
        <v>0.0037</v>
      </c>
      <c r="P242" s="225">
        <v>0.0008</v>
      </c>
      <c r="R242" s="233"/>
    </row>
    <row r="243" spans="1:256">
      <c r="B243" s="228" t="str">
        <v>ASSGEN 7.75 12/12/2042</v>
      </c>
      <c r="C243" s="229" t="str">
        <v>XS0863907522</v>
      </c>
      <c r="D243" s="229" t="s">
        <v>189</v>
      </c>
      <c r="E243" s="229" t="s">
        <v>190</v>
      </c>
      <c r="F243" s="229" t="s">
        <v>191</v>
      </c>
      <c r="G243" s="229" t="s">
        <v>104</v>
      </c>
      <c r="H243" s="229" t="s">
        <v>46</v>
      </c>
      <c r="I243" s="230">
        <v>0.0775</v>
      </c>
      <c r="J243" s="224">
        <v>6.63</v>
      </c>
      <c r="K243" s="225">
        <v>0.0697</v>
      </c>
      <c r="L243" s="226">
        <v>34434782.53</v>
      </c>
      <c r="M243" s="224">
        <v>107.96</v>
      </c>
      <c r="N243" s="226">
        <v>39310.75</v>
      </c>
      <c r="O243" s="225">
        <v>0.0058</v>
      </c>
      <c r="P243" s="225">
        <v>0.0008</v>
      </c>
    </row>
    <row r="244" spans="1:256">
      <c r="B244" s="228" t="str">
        <v>CS 6.5 08/08/23</v>
      </c>
      <c r="C244" s="229" t="str">
        <v>XS0957135212</v>
      </c>
      <c r="D244" s="229" t="s">
        <v>192</v>
      </c>
      <c r="E244" s="229"/>
      <c r="F244" s="229" t="s">
        <v>191</v>
      </c>
      <c r="G244" s="229" t="s">
        <v>188</v>
      </c>
      <c r="H244" s="229" t="s">
        <v>43</v>
      </c>
      <c r="I244" s="230">
        <v>0.065</v>
      </c>
      <c r="J244" s="224">
        <v>7.37</v>
      </c>
      <c r="K244" s="225">
        <v>0.063</v>
      </c>
      <c r="L244" s="226">
        <v>45652108.52</v>
      </c>
      <c r="M244" s="224">
        <v>101.16</v>
      </c>
      <c r="N244" s="226">
        <v>46608.47</v>
      </c>
      <c r="O244" s="225">
        <v>0.0052</v>
      </c>
      <c r="P244" s="225">
        <v>0.001</v>
      </c>
      <c r="R244" s="231"/>
    </row>
    <row r="245" spans="1:256">
      <c r="B245" s="228" t="str">
        <v>UBS 4.75 05/22/2023</v>
      </c>
      <c r="C245" s="229" t="str">
        <v>CH0214139930</v>
      </c>
      <c r="D245" s="229" t="s">
        <v>193</v>
      </c>
      <c r="E245" s="229" t="s">
        <v>190</v>
      </c>
      <c r="F245" s="229" t="s">
        <v>191</v>
      </c>
      <c r="G245" s="229" t="s">
        <v>188</v>
      </c>
      <c r="H245" s="229" t="s">
        <v>43</v>
      </c>
      <c r="I245" s="230">
        <v>0.0475</v>
      </c>
      <c r="J245" s="224">
        <v>4.19</v>
      </c>
      <c r="K245" s="225">
        <v>0.0554</v>
      </c>
      <c r="L245" s="226">
        <v>57720264.09</v>
      </c>
      <c r="M245" s="224">
        <v>95.7</v>
      </c>
      <c r="N245" s="226">
        <v>56221.32</v>
      </c>
      <c r="O245" s="225">
        <v>0.0109</v>
      </c>
      <c r="P245" s="225">
        <v>0.0012</v>
      </c>
    </row>
    <row r="246" spans="1:256">
      <c r="B246" s="228" t="str">
        <v>ASSGEN 6.26 2049</v>
      </c>
      <c r="C246" s="229" t="str">
        <v>XS0257010206</v>
      </c>
      <c r="D246" s="229" t="s">
        <v>189</v>
      </c>
      <c r="E246" s="229" t="s">
        <v>190</v>
      </c>
      <c r="F246" s="229" t="s">
        <v>194</v>
      </c>
      <c r="G246" s="229" t="s">
        <v>104</v>
      </c>
      <c r="H246" s="229" t="s">
        <v>49</v>
      </c>
      <c r="I246" s="230">
        <v>0.06269</v>
      </c>
      <c r="J246" s="224">
        <v>8.5</v>
      </c>
      <c r="K246" s="225">
        <v>0.063</v>
      </c>
      <c r="L246" s="226">
        <v>23643914.42</v>
      </c>
      <c r="M246" s="224">
        <v>80.52</v>
      </c>
      <c r="N246" s="226">
        <v>19466.05</v>
      </c>
      <c r="O246" s="225">
        <v>0.0118</v>
      </c>
      <c r="P246" s="225">
        <v>0.0004</v>
      </c>
      <c r="R246" s="231"/>
    </row>
    <row r="247" spans="1:256">
      <c r="B247" s="228" t="str">
        <v>ENELIM 7.75 10/09/75</v>
      </c>
      <c r="C247" s="229" t="str">
        <v>XS0954674825</v>
      </c>
      <c r="D247" s="229" t="str">
        <v>Enel SpA</v>
      </c>
      <c r="E247" s="229" t="s">
        <v>187</v>
      </c>
      <c r="F247" s="229" t="s">
        <v>194</v>
      </c>
      <c r="G247" s="229" t="s">
        <v>104</v>
      </c>
      <c r="H247" s="229" t="s">
        <v>49</v>
      </c>
      <c r="I247" s="230">
        <v>0.0775</v>
      </c>
      <c r="J247" s="224">
        <v>5.6</v>
      </c>
      <c r="K247" s="225">
        <v>0.0734</v>
      </c>
      <c r="L247" s="226">
        <v>31710661.69</v>
      </c>
      <c r="M247" s="224">
        <v>100.53</v>
      </c>
      <c r="N247" s="226">
        <v>32013.71</v>
      </c>
      <c r="O247" s="225">
        <v>0.0139</v>
      </c>
      <c r="P247" s="225">
        <v>0.0007</v>
      </c>
    </row>
    <row r="248" spans="1:256">
      <c r="B248" s="228" t="str">
        <v>ISRELE 7 3/4 12/27</v>
      </c>
      <c r="C248" s="229" t="str">
        <v>US46507WAB63</v>
      </c>
      <c r="D248" s="229" t="s">
        <v>127</v>
      </c>
      <c r="E248" s="229" t="s">
        <v>128</v>
      </c>
      <c r="F248" s="229" t="s">
        <v>194</v>
      </c>
      <c r="G248" s="229" t="s">
        <v>188</v>
      </c>
      <c r="H248" s="229" t="s">
        <v>43</v>
      </c>
      <c r="I248" s="230">
        <v>0.0775</v>
      </c>
      <c r="J248" s="224">
        <v>8.82</v>
      </c>
      <c r="K248" s="225">
        <v>0.0709</v>
      </c>
      <c r="L248" s="226">
        <v>10378613.79</v>
      </c>
      <c r="M248" s="224">
        <v>105.26</v>
      </c>
      <c r="N248" s="226">
        <v>11159.16</v>
      </c>
      <c r="O248" s="225">
        <v>0.0098</v>
      </c>
      <c r="P248" s="225">
        <v>0.0002</v>
      </c>
    </row>
    <row r="249" spans="1:256">
      <c r="B249" s="228" t="str">
        <v>ISRELE7.7 07/15/18</v>
      </c>
      <c r="C249" s="229" t="str">
        <v>US46507WAD20</v>
      </c>
      <c r="D249" s="229" t="s">
        <v>127</v>
      </c>
      <c r="E249" s="229" t="s">
        <v>128</v>
      </c>
      <c r="F249" s="229" t="s">
        <v>194</v>
      </c>
      <c r="G249" s="229" t="s">
        <v>188</v>
      </c>
      <c r="H249" s="229" t="s">
        <v>43</v>
      </c>
      <c r="I249" s="230">
        <v>0.077</v>
      </c>
      <c r="J249" s="224">
        <v>4.08</v>
      </c>
      <c r="K249" s="225">
        <v>0.0474</v>
      </c>
      <c r="L249" s="226">
        <v>3448044.45</v>
      </c>
      <c r="M249" s="224">
        <v>111.45</v>
      </c>
      <c r="N249" s="226">
        <v>3897.99</v>
      </c>
      <c r="O249" s="225">
        <v>0.0078</v>
      </c>
      <c r="P249" s="225">
        <v>0.0001</v>
      </c>
    </row>
    <row r="250" spans="1:256">
      <c r="B250" s="227" t="s">
        <v>195</v>
      </c>
      <c r="C250" s="206"/>
      <c r="D250" s="206"/>
      <c r="E250" s="206"/>
      <c r="F250" s="206"/>
      <c r="G250" s="206"/>
      <c r="H250" s="206"/>
      <c r="I250" s="206"/>
      <c r="J250" s="220">
        <v>6.4</v>
      </c>
      <c r="K250" s="221">
        <v>0.0637</v>
      </c>
      <c r="L250" s="222"/>
      <c r="M250" s="220"/>
      <c r="N250" s="222">
        <v>246473.25</v>
      </c>
      <c r="O250" s="221"/>
      <c r="P250" s="221">
        <v>0.0051</v>
      </c>
    </row>
    <row r="251" spans="1:256">
      <c r="B251" s="234"/>
      <c r="J251" s="224"/>
      <c r="K251" s="225"/>
      <c r="L251" s="226"/>
      <c r="M251" s="224"/>
    </row>
    <row r="252" spans="1:256">
      <c r="B252" s="223" t="s">
        <v>105</v>
      </c>
      <c r="C252" s="206"/>
      <c r="D252" s="206"/>
      <c r="E252" s="206"/>
      <c r="F252" s="206"/>
      <c r="G252" s="206"/>
      <c r="H252" s="206"/>
      <c r="I252" s="206"/>
      <c r="J252" s="220">
        <v>6.4</v>
      </c>
      <c r="K252" s="221">
        <v>0.0637</v>
      </c>
      <c r="L252" s="222"/>
      <c r="M252" s="220"/>
      <c r="N252" s="222">
        <v>246473.25</v>
      </c>
      <c r="O252" s="221"/>
      <c r="P252" s="221">
        <v>0.0051</v>
      </c>
    </row>
    <row r="253" spans="1:256">
      <c r="B253" s="232"/>
      <c r="J253" s="224"/>
      <c r="K253" s="225"/>
      <c r="L253" s="226"/>
      <c r="M253" s="224"/>
    </row>
    <row r="254" spans="1:256">
      <c r="B254" s="219" t="s">
        <v>196</v>
      </c>
      <c r="C254" s="206"/>
      <c r="D254" s="206"/>
      <c r="E254" s="206"/>
      <c r="F254" s="206"/>
      <c r="G254" s="206"/>
      <c r="H254" s="206"/>
      <c r="I254" s="206"/>
      <c r="J254" s="220">
        <v>4.36</v>
      </c>
      <c r="K254" s="221">
        <v>0.0265</v>
      </c>
      <c r="L254" s="222"/>
      <c r="M254" s="220"/>
      <c r="N254" s="222">
        <v>5608573.14</v>
      </c>
      <c r="O254" s="221"/>
      <c r="P254" s="221">
        <v>0.1168</v>
      </c>
    </row>
    <row r="255" spans="1:256">
      <c r="B255" s="237"/>
      <c r="C255" s="238"/>
      <c r="D255" s="238"/>
      <c r="E255" s="238"/>
      <c r="F255" s="238"/>
      <c r="G255" s="238"/>
      <c r="H255" s="238"/>
      <c r="I255" s="238"/>
      <c r="J255" s="239"/>
      <c r="K255" s="240"/>
      <c r="L255" s="241"/>
      <c r="M255" s="239"/>
      <c r="N255" s="238"/>
      <c r="O255" s="238"/>
      <c r="P255" s="238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71" right="0.71" top="0.75" bottom="0.75" header="0.31" footer="0.31"/>
  <pageSetup blackAndWhite="0" cellComments="none" draft="0" errors="displayed" orientation="landscape" pageOrder="downThenOver" paperSize="9" scale="100" useFirstPageNumber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210"/>
  <sheetViews>
    <sheetView topLeftCell="A154" workbookViewId="0" zoomScale="85" showGridLines="0" rightToLeft="1">
      <selection activeCell="K114" sqref="K114"/>
    </sheetView>
  </sheetViews>
  <sheetFormatPr defaultRowHeight="14.25"/>
  <cols>
    <col min="1" max="1" style="242" width="1.911431" customWidth="1"/>
    <col min="2" max="2" style="242" width="28.77479" customWidth="1"/>
    <col min="3" max="3" style="242" width="17.06512" customWidth="1"/>
    <col min="4" max="4" style="242" width="32.21881" customWidth="1"/>
    <col min="5" max="5" style="242" width="19.9581" customWidth="1"/>
    <col min="6" max="6" style="242" width="14.72319" customWidth="1"/>
    <col min="7" max="7" style="242" width="17.89168" customWidth="1"/>
    <col min="8" max="8" style="242" width="14.03438" customWidth="1"/>
    <col min="9" max="9" style="242" width="16.7896" customWidth="1"/>
    <col min="10" max="10" style="242" width="15.82527" customWidth="1"/>
    <col min="11" max="11" style="242" width="14.58542" customWidth="1"/>
    <col min="12" max="13" style="242" width="15.13647" customWidth="1"/>
    <col min="14" max="14" style="242" width="19.13153" customWidth="1"/>
    <col min="15" max="16" style="242" width="15.13647" customWidth="1"/>
    <col min="17" max="17" style="242" width="15.96303" customWidth="1"/>
    <col min="18" max="18" style="242"/>
    <col min="19" max="19" style="242" width="15.96303" customWidth="1"/>
    <col min="20" max="256" style="242"/>
  </cols>
  <sheetData>
    <row r="2" spans="1:256">
      <c r="B2" s="243" t="s">
        <v>27</v>
      </c>
      <c r="C2" s="243"/>
      <c r="D2" s="243"/>
      <c r="E2" s="243"/>
      <c r="F2" s="243"/>
      <c r="G2" s="243"/>
      <c r="H2" s="243"/>
      <c r="I2" s="243"/>
      <c r="J2" s="243"/>
      <c r="K2" s="243"/>
    </row>
    <row r="3" spans="1:256">
      <c r="B3" s="244" t="s">
        <v>28</v>
      </c>
      <c r="C3" s="244"/>
      <c r="D3" s="244"/>
      <c r="E3" s="244"/>
      <c r="F3" s="244"/>
      <c r="G3" s="244"/>
      <c r="H3" s="244"/>
      <c r="I3" s="244"/>
      <c r="J3" s="244"/>
      <c r="K3" s="244"/>
    </row>
    <row r="4" spans="1:256">
      <c r="B4" s="244" t="s">
        <v>1</v>
      </c>
      <c r="C4" s="244"/>
      <c r="D4" s="244"/>
      <c r="E4" s="244"/>
      <c r="F4" s="244"/>
      <c r="G4" s="244"/>
      <c r="H4" s="244"/>
      <c r="I4" s="244"/>
      <c r="J4" s="244"/>
      <c r="K4" s="244"/>
    </row>
    <row r="5" spans="1:256">
      <c r="B5" s="245" t="s">
        <v>29</v>
      </c>
    </row>
    <row r="6" spans="1:256">
      <c r="B6" s="246" t="s">
        <v>30</v>
      </c>
      <c r="C6" s="247">
        <v>41547</v>
      </c>
      <c r="E6" s="248" t="s">
        <v>4</v>
      </c>
    </row>
    <row r="7" spans="1:256">
      <c r="B7" s="246" t="s">
        <v>31</v>
      </c>
      <c r="C7" s="249" t="s">
        <v>32</v>
      </c>
      <c r="E7" s="248" t="s">
        <v>8</v>
      </c>
    </row>
    <row r="8" spans="1:256">
      <c r="B8" s="246" t="s">
        <v>33</v>
      </c>
      <c r="C8" s="249" t="s">
        <v>34</v>
      </c>
    </row>
    <row r="9" spans="1:256">
      <c r="B9" s="246" t="s">
        <v>35</v>
      </c>
      <c r="C9" s="249" t="s">
        <v>36</v>
      </c>
    </row>
    <row r="10" spans="1:256">
      <c r="B10" s="246" t="s">
        <v>37</v>
      </c>
      <c r="C10" s="249" t="s">
        <v>38</v>
      </c>
    </row>
    <row r="12" spans="1:256">
      <c r="A12" s="250"/>
      <c r="B12" s="251" t="s">
        <v>2</v>
      </c>
      <c r="C12" s="252" t="s">
        <v>82</v>
      </c>
      <c r="D12" s="252" t="s">
        <v>83</v>
      </c>
      <c r="E12" s="252" t="s">
        <v>106</v>
      </c>
      <c r="F12" s="252" t="s">
        <v>52</v>
      </c>
      <c r="G12" s="253" t="s">
        <v>88</v>
      </c>
      <c r="H12" s="254" t="s">
        <v>89</v>
      </c>
      <c r="I12" s="253" t="s">
        <v>90</v>
      </c>
      <c r="J12" s="253" t="s">
        <v>91</v>
      </c>
      <c r="K12" s="253" t="s">
        <v>40</v>
      </c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  <c r="AH12" s="250"/>
      <c r="AI12" s="250"/>
      <c r="AJ12" s="250"/>
      <c r="AK12" s="250"/>
      <c r="AL12" s="250"/>
      <c r="AM12" s="250"/>
      <c r="AN12" s="250"/>
      <c r="AO12" s="250"/>
      <c r="AP12" s="250"/>
      <c r="AQ12" s="250"/>
      <c r="AR12" s="250"/>
      <c r="AS12" s="250"/>
      <c r="AT12" s="250"/>
      <c r="AU12" s="250"/>
      <c r="AV12" s="250"/>
      <c r="AW12" s="250"/>
      <c r="AX12" s="250"/>
      <c r="AY12" s="250"/>
      <c r="AZ12" s="250"/>
      <c r="BA12" s="250"/>
      <c r="BB12" s="250"/>
      <c r="BC12" s="250"/>
      <c r="BD12" s="250"/>
      <c r="BE12" s="250"/>
      <c r="BF12" s="250"/>
      <c r="BG12" s="250"/>
      <c r="BH12" s="250"/>
      <c r="BI12" s="250"/>
      <c r="BJ12" s="250"/>
      <c r="BK12" s="250"/>
      <c r="BL12" s="250"/>
      <c r="BM12" s="250"/>
      <c r="BN12" s="250"/>
      <c r="BO12" s="250"/>
      <c r="BP12" s="250"/>
      <c r="BQ12" s="250"/>
      <c r="BR12" s="250"/>
      <c r="BS12" s="250"/>
      <c r="BT12" s="250"/>
      <c r="BU12" s="250"/>
      <c r="BV12" s="250"/>
      <c r="BW12" s="250"/>
      <c r="BX12" s="250"/>
      <c r="BY12" s="250"/>
      <c r="BZ12" s="250"/>
      <c r="CA12" s="250"/>
      <c r="CB12" s="250"/>
      <c r="CC12" s="250"/>
      <c r="CD12" s="250"/>
      <c r="CE12" s="250"/>
      <c r="CF12" s="250"/>
      <c r="CG12" s="250"/>
      <c r="CH12" s="250"/>
      <c r="CI12" s="250"/>
      <c r="CJ12" s="250"/>
      <c r="CK12" s="250"/>
      <c r="CL12" s="250"/>
      <c r="CM12" s="250"/>
      <c r="CN12" s="250"/>
      <c r="CO12" s="250"/>
      <c r="CP12" s="250"/>
      <c r="CQ12" s="250"/>
      <c r="CR12" s="250"/>
      <c r="CS12" s="250"/>
      <c r="CT12" s="250"/>
      <c r="CU12" s="250"/>
      <c r="CV12" s="250"/>
      <c r="CW12" s="250"/>
      <c r="CX12" s="250"/>
      <c r="CY12" s="250"/>
      <c r="CZ12" s="250"/>
      <c r="DA12" s="250"/>
      <c r="DB12" s="250"/>
      <c r="DC12" s="250"/>
      <c r="DD12" s="250"/>
      <c r="DE12" s="250"/>
      <c r="DF12" s="250"/>
      <c r="DG12" s="250"/>
      <c r="DH12" s="250"/>
      <c r="DI12" s="250"/>
      <c r="DJ12" s="250"/>
      <c r="DK12" s="250"/>
      <c r="DL12" s="250"/>
      <c r="DM12" s="250"/>
      <c r="DN12" s="250"/>
      <c r="DO12" s="250"/>
      <c r="DP12" s="250"/>
      <c r="DQ12" s="250"/>
      <c r="DR12" s="250"/>
      <c r="DS12" s="250"/>
      <c r="DT12" s="250"/>
      <c r="DU12" s="250"/>
      <c r="DV12" s="250"/>
      <c r="DW12" s="250"/>
      <c r="DX12" s="250"/>
      <c r="DY12" s="250"/>
      <c r="DZ12" s="250"/>
      <c r="EA12" s="250"/>
      <c r="EB12" s="250"/>
      <c r="EC12" s="250"/>
      <c r="ED12" s="250"/>
      <c r="EE12" s="250"/>
      <c r="EF12" s="250"/>
      <c r="EG12" s="250"/>
      <c r="EH12" s="250"/>
      <c r="EI12" s="250"/>
      <c r="EJ12" s="250"/>
      <c r="EK12" s="250"/>
      <c r="EL12" s="250"/>
      <c r="EM12" s="250"/>
      <c r="EN12" s="250"/>
      <c r="EO12" s="250"/>
      <c r="EP12" s="250"/>
      <c r="EQ12" s="250"/>
      <c r="ER12" s="250"/>
      <c r="ES12" s="250"/>
      <c r="ET12" s="250"/>
      <c r="EU12" s="250"/>
      <c r="EV12" s="250"/>
      <c r="EW12" s="250"/>
      <c r="EX12" s="250"/>
      <c r="EY12" s="250"/>
      <c r="EZ12" s="250"/>
      <c r="FA12" s="250"/>
      <c r="FB12" s="250"/>
      <c r="FC12" s="250"/>
      <c r="FD12" s="250"/>
      <c r="FE12" s="250"/>
      <c r="FF12" s="250"/>
      <c r="FG12" s="250"/>
      <c r="FH12" s="250"/>
      <c r="FI12" s="250"/>
      <c r="FJ12" s="250"/>
      <c r="FK12" s="250"/>
      <c r="FL12" s="250"/>
      <c r="FM12" s="250"/>
      <c r="FN12" s="250"/>
      <c r="FO12" s="250"/>
      <c r="FP12" s="250"/>
      <c r="FQ12" s="250"/>
      <c r="FR12" s="250"/>
      <c r="FS12" s="250"/>
      <c r="FT12" s="250"/>
      <c r="FU12" s="250"/>
      <c r="FV12" s="250"/>
      <c r="FW12" s="250"/>
      <c r="FX12" s="250"/>
      <c r="FY12" s="250"/>
      <c r="FZ12" s="250"/>
      <c r="GA12" s="250"/>
      <c r="GB12" s="250"/>
      <c r="GC12" s="250"/>
      <c r="GD12" s="250"/>
      <c r="GE12" s="250"/>
      <c r="GF12" s="250"/>
      <c r="GG12" s="250"/>
      <c r="GH12" s="250"/>
      <c r="GI12" s="250"/>
      <c r="GJ12" s="250"/>
      <c r="GK12" s="250"/>
      <c r="GL12" s="250"/>
      <c r="GM12" s="250"/>
      <c r="GN12" s="250"/>
      <c r="GO12" s="250"/>
      <c r="GP12" s="250"/>
      <c r="GQ12" s="250"/>
      <c r="GR12" s="250"/>
      <c r="GS12" s="250"/>
      <c r="GT12" s="250"/>
      <c r="GU12" s="250"/>
      <c r="GV12" s="250"/>
      <c r="GW12" s="250"/>
      <c r="GX12" s="250"/>
      <c r="GY12" s="250"/>
      <c r="GZ12" s="250"/>
      <c r="HA12" s="250"/>
      <c r="HB12" s="250"/>
      <c r="HC12" s="250"/>
      <c r="HD12" s="250"/>
      <c r="HE12" s="250"/>
      <c r="HF12" s="250"/>
      <c r="HG12" s="250"/>
      <c r="HH12" s="250"/>
      <c r="HI12" s="250"/>
      <c r="HJ12" s="250"/>
      <c r="HK12" s="250"/>
      <c r="HL12" s="250"/>
      <c r="HM12" s="250"/>
      <c r="HN12" s="250"/>
      <c r="HO12" s="250"/>
      <c r="HP12" s="250"/>
      <c r="HQ12" s="250"/>
      <c r="HR12" s="250"/>
      <c r="HS12" s="250"/>
      <c r="HT12" s="250"/>
      <c r="HU12" s="250"/>
      <c r="HV12" s="250"/>
      <c r="HW12" s="250"/>
      <c r="HX12" s="250"/>
      <c r="HY12" s="250"/>
      <c r="HZ12" s="250"/>
      <c r="IA12" s="250"/>
      <c r="IB12" s="250"/>
      <c r="IC12" s="250"/>
      <c r="ID12" s="250"/>
      <c r="IE12" s="250"/>
      <c r="IF12" s="250"/>
      <c r="IG12" s="250"/>
      <c r="IH12" s="250"/>
      <c r="II12" s="250"/>
      <c r="IJ12" s="250"/>
      <c r="IK12" s="250"/>
      <c r="IL12" s="250"/>
      <c r="IM12" s="250"/>
      <c r="IN12" s="250"/>
      <c r="IO12" s="250"/>
      <c r="IP12" s="250"/>
      <c r="IQ12" s="250"/>
      <c r="IR12" s="250"/>
      <c r="IS12" s="250"/>
      <c r="IT12" s="250"/>
      <c r="IU12" s="250"/>
      <c r="IV12" s="250"/>
    </row>
    <row r="13" spans="1:256">
      <c r="B13" s="255" t="s">
        <v>4</v>
      </c>
      <c r="C13" s="256"/>
      <c r="D13" s="256"/>
      <c r="E13" s="256"/>
      <c r="F13" s="256"/>
      <c r="G13" s="257"/>
      <c r="H13" s="258"/>
      <c r="I13" s="256"/>
      <c r="J13" s="256"/>
      <c r="K13" s="256"/>
    </row>
    <row r="14" spans="1:256">
      <c r="B14" s="259" t="s">
        <v>8</v>
      </c>
      <c r="C14" s="248"/>
      <c r="D14" s="248"/>
      <c r="E14" s="248"/>
      <c r="F14" s="248"/>
      <c r="G14" s="260"/>
      <c r="H14" s="261"/>
      <c r="I14" s="248"/>
      <c r="J14" s="248"/>
      <c r="K14" s="248"/>
    </row>
    <row r="15" spans="1:256">
      <c r="A15" s="248"/>
      <c r="B15" s="262" t="s">
        <v>92</v>
      </c>
      <c r="C15" s="248"/>
      <c r="D15" s="248"/>
      <c r="E15" s="248"/>
      <c r="F15" s="248"/>
      <c r="G15" s="263"/>
      <c r="H15" s="264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8"/>
      <c r="AN15" s="248"/>
      <c r="AO15" s="248"/>
      <c r="AP15" s="248"/>
      <c r="AQ15" s="248"/>
      <c r="AR15" s="248"/>
      <c r="AS15" s="248"/>
      <c r="AT15" s="248"/>
      <c r="AU15" s="248"/>
      <c r="AV15" s="248"/>
      <c r="AW15" s="248"/>
      <c r="AX15" s="248"/>
      <c r="AY15" s="248"/>
      <c r="AZ15" s="248"/>
      <c r="BA15" s="248"/>
      <c r="BB15" s="248"/>
      <c r="BC15" s="248"/>
      <c r="BD15" s="248"/>
      <c r="BE15" s="248"/>
      <c r="BF15" s="248"/>
      <c r="BG15" s="248"/>
      <c r="BH15" s="248"/>
      <c r="BI15" s="248"/>
      <c r="BJ15" s="248"/>
      <c r="BK15" s="248"/>
      <c r="BL15" s="248"/>
      <c r="BM15" s="248"/>
      <c r="BN15" s="248"/>
      <c r="BO15" s="248"/>
      <c r="BP15" s="248"/>
      <c r="BQ15" s="248"/>
      <c r="BR15" s="248"/>
      <c r="BS15" s="248"/>
      <c r="BT15" s="248"/>
      <c r="BU15" s="248"/>
      <c r="BV15" s="248"/>
      <c r="BW15" s="248"/>
      <c r="BX15" s="248"/>
      <c r="BY15" s="248"/>
      <c r="BZ15" s="248"/>
      <c r="CA15" s="248"/>
      <c r="CB15" s="248"/>
      <c r="CC15" s="248"/>
      <c r="CD15" s="248"/>
      <c r="CE15" s="248"/>
      <c r="CF15" s="248"/>
      <c r="CG15" s="248"/>
      <c r="CH15" s="248"/>
      <c r="CI15" s="248"/>
      <c r="CJ15" s="248"/>
      <c r="CK15" s="248"/>
      <c r="CL15" s="248"/>
      <c r="CM15" s="248"/>
      <c r="CN15" s="248"/>
      <c r="CO15" s="248"/>
      <c r="CP15" s="248"/>
      <c r="CQ15" s="248"/>
      <c r="CR15" s="248"/>
      <c r="CS15" s="248"/>
      <c r="CT15" s="248"/>
      <c r="CU15" s="248"/>
      <c r="CV15" s="248"/>
      <c r="CW15" s="248"/>
      <c r="CX15" s="248"/>
      <c r="CY15" s="248"/>
      <c r="CZ15" s="248"/>
      <c r="DA15" s="248"/>
      <c r="DB15" s="248"/>
      <c r="DC15" s="248"/>
      <c r="DD15" s="248"/>
      <c r="DE15" s="248"/>
      <c r="DF15" s="248"/>
      <c r="DG15" s="248"/>
      <c r="DH15" s="248"/>
      <c r="DI15" s="248"/>
      <c r="DJ15" s="248"/>
      <c r="DK15" s="248"/>
      <c r="DL15" s="248"/>
      <c r="DM15" s="248"/>
      <c r="DN15" s="248"/>
      <c r="DO15" s="248"/>
      <c r="DP15" s="248"/>
      <c r="DQ15" s="248"/>
      <c r="DR15" s="248"/>
      <c r="DS15" s="248"/>
      <c r="DT15" s="248"/>
      <c r="DU15" s="248"/>
      <c r="DV15" s="248"/>
      <c r="DW15" s="248"/>
      <c r="DX15" s="248"/>
      <c r="DY15" s="248"/>
      <c r="DZ15" s="248"/>
      <c r="EA15" s="248"/>
      <c r="EB15" s="248"/>
      <c r="EC15" s="248"/>
      <c r="ED15" s="248"/>
      <c r="EE15" s="248"/>
      <c r="EF15" s="248"/>
      <c r="EG15" s="248"/>
      <c r="EH15" s="248"/>
      <c r="EI15" s="248"/>
      <c r="EJ15" s="248"/>
      <c r="EK15" s="248"/>
      <c r="EL15" s="248"/>
      <c r="EM15" s="248"/>
      <c r="EN15" s="248"/>
      <c r="EO15" s="248"/>
      <c r="EP15" s="248"/>
      <c r="EQ15" s="248"/>
      <c r="ER15" s="248"/>
      <c r="ES15" s="248"/>
      <c r="ET15" s="248"/>
      <c r="EU15" s="248"/>
      <c r="EV15" s="248"/>
      <c r="EW15" s="248"/>
      <c r="EX15" s="248"/>
      <c r="EY15" s="248"/>
      <c r="EZ15" s="248"/>
      <c r="FA15" s="248"/>
      <c r="FB15" s="248"/>
      <c r="FC15" s="248"/>
      <c r="FD15" s="248"/>
      <c r="FE15" s="248"/>
      <c r="FF15" s="248"/>
      <c r="FG15" s="248"/>
      <c r="FH15" s="248"/>
      <c r="FI15" s="248"/>
      <c r="FJ15" s="248"/>
      <c r="FK15" s="248"/>
      <c r="FL15" s="248"/>
      <c r="FM15" s="248"/>
      <c r="FN15" s="248"/>
      <c r="FO15" s="248"/>
      <c r="FP15" s="248"/>
      <c r="FQ15" s="248"/>
      <c r="FR15" s="248"/>
      <c r="FS15" s="248"/>
      <c r="FT15" s="248"/>
      <c r="FU15" s="248"/>
      <c r="FV15" s="248"/>
      <c r="FW15" s="248"/>
      <c r="FX15" s="248"/>
      <c r="FY15" s="248"/>
      <c r="FZ15" s="248"/>
      <c r="GA15" s="248"/>
      <c r="GB15" s="248"/>
      <c r="GC15" s="248"/>
      <c r="GD15" s="248"/>
      <c r="GE15" s="248"/>
      <c r="GF15" s="248"/>
      <c r="GG15" s="248"/>
      <c r="GH15" s="248"/>
      <c r="GI15" s="248"/>
      <c r="GJ15" s="248"/>
      <c r="GK15" s="248"/>
      <c r="GL15" s="248"/>
      <c r="GM15" s="248"/>
      <c r="GN15" s="248"/>
      <c r="GO15" s="248"/>
      <c r="GP15" s="248"/>
      <c r="GQ15" s="248"/>
      <c r="GR15" s="248"/>
      <c r="GS15" s="248"/>
      <c r="GT15" s="248"/>
      <c r="GU15" s="248"/>
      <c r="GV15" s="248"/>
      <c r="GW15" s="248"/>
      <c r="GX15" s="248"/>
      <c r="GY15" s="248"/>
      <c r="GZ15" s="248"/>
      <c r="HA15" s="248"/>
      <c r="HB15" s="248"/>
      <c r="HC15" s="248"/>
      <c r="HD15" s="248"/>
      <c r="HE15" s="248"/>
      <c r="HF15" s="248"/>
      <c r="HG15" s="248"/>
      <c r="HH15" s="248"/>
      <c r="HI15" s="248"/>
      <c r="HJ15" s="248"/>
      <c r="HK15" s="248"/>
      <c r="HL15" s="248"/>
      <c r="HM15" s="248"/>
      <c r="HN15" s="248"/>
      <c r="HO15" s="248"/>
      <c r="HP15" s="248"/>
      <c r="HQ15" s="248"/>
      <c r="HR15" s="248"/>
      <c r="HS15" s="248"/>
      <c r="HT15" s="248"/>
      <c r="HU15" s="248"/>
      <c r="HV15" s="248"/>
      <c r="HW15" s="248"/>
      <c r="HX15" s="248"/>
      <c r="HY15" s="248"/>
      <c r="HZ15" s="248"/>
      <c r="IA15" s="248"/>
      <c r="IB15" s="248"/>
      <c r="IC15" s="248"/>
      <c r="ID15" s="248"/>
      <c r="IE15" s="248"/>
      <c r="IF15" s="248"/>
      <c r="IG15" s="248"/>
      <c r="IH15" s="248"/>
      <c r="II15" s="248"/>
      <c r="IJ15" s="248"/>
      <c r="IK15" s="248"/>
      <c r="IL15" s="248"/>
      <c r="IM15" s="248"/>
      <c r="IN15" s="248"/>
      <c r="IO15" s="248"/>
      <c r="IP15" s="248"/>
      <c r="IQ15" s="248"/>
      <c r="IR15" s="248"/>
      <c r="IS15" s="248"/>
      <c r="IT15" s="248"/>
      <c r="IU15" s="248"/>
      <c r="IV15" s="248"/>
    </row>
    <row r="16" spans="1:256">
      <c r="B16" s="265" t="str">
        <v>תל אביב 25</v>
      </c>
      <c r="C16" s="248"/>
      <c r="D16" s="248"/>
      <c r="E16" s="248"/>
      <c r="F16" s="248"/>
      <c r="G16" s="260"/>
      <c r="H16" s="261"/>
      <c r="I16" s="248"/>
      <c r="J16" s="248"/>
      <c r="K16" s="248"/>
    </row>
    <row r="17" spans="1:256">
      <c r="B17" s="266" t="str">
        <v>אבנר יהש</v>
      </c>
      <c r="C17" s="267">
        <v>268011</v>
      </c>
      <c r="D17" s="267" t="str">
        <v>אבנר חיפושי נפט</v>
      </c>
      <c r="E17" s="267" t="s">
        <v>182</v>
      </c>
      <c r="F17" s="267" t="s">
        <v>96</v>
      </c>
      <c r="G17" s="263">
        <v>33225993.82</v>
      </c>
      <c r="H17" s="264">
        <v>292</v>
      </c>
      <c r="I17" s="263">
        <v>97019.9</v>
      </c>
      <c r="J17" s="268">
        <v>0.01</v>
      </c>
      <c r="K17" s="268">
        <v>0.002</v>
      </c>
    </row>
    <row r="18" spans="1:256">
      <c r="B18" s="266" t="s">
        <v>197</v>
      </c>
      <c r="C18" s="267">
        <v>1129543</v>
      </c>
      <c r="D18" s="267" t="s">
        <v>197</v>
      </c>
      <c r="E18" s="267" t="s">
        <v>198</v>
      </c>
      <c r="F18" s="267" t="s">
        <v>96</v>
      </c>
      <c r="G18" s="263">
        <v>119257.3</v>
      </c>
      <c r="H18" s="264">
        <v>3070</v>
      </c>
      <c r="I18" s="263">
        <v>3661.2</v>
      </c>
      <c r="J18" s="268">
        <v>0.0003</v>
      </c>
      <c r="K18" s="268">
        <v>0.0001</v>
      </c>
    </row>
    <row r="19" spans="1:256">
      <c r="B19" s="266" t="s">
        <v>183</v>
      </c>
      <c r="C19" s="267">
        <v>1081124</v>
      </c>
      <c r="D19" s="267" t="s">
        <v>183</v>
      </c>
      <c r="E19" s="267" t="s">
        <v>184</v>
      </c>
      <c r="F19" s="267" t="s">
        <v>96</v>
      </c>
      <c r="G19" s="263">
        <v>718045.9</v>
      </c>
      <c r="H19" s="264">
        <v>19000</v>
      </c>
      <c r="I19" s="263">
        <v>136428.72</v>
      </c>
      <c r="J19" s="268">
        <v>0.017</v>
      </c>
      <c r="K19" s="268">
        <v>0.0028</v>
      </c>
    </row>
    <row r="20" spans="1:256">
      <c r="B20" s="266" t="s">
        <v>199</v>
      </c>
      <c r="C20" s="267">
        <v>304014</v>
      </c>
      <c r="D20" s="267" t="s">
        <v>199</v>
      </c>
      <c r="E20" s="267" t="s">
        <v>185</v>
      </c>
      <c r="F20" s="267" t="s">
        <v>96</v>
      </c>
      <c r="G20" s="263">
        <v>854622.72</v>
      </c>
      <c r="H20" s="264">
        <v>7871</v>
      </c>
      <c r="I20" s="263">
        <v>67267.35</v>
      </c>
      <c r="J20" s="268">
        <v>0.0077</v>
      </c>
      <c r="K20" s="268">
        <v>0.0014</v>
      </c>
    </row>
    <row r="21" spans="1:256">
      <c r="B21" s="266" t="str">
        <v>בזק</v>
      </c>
      <c r="C21" s="267">
        <v>230011</v>
      </c>
      <c r="D21" s="267" t="s">
        <v>112</v>
      </c>
      <c r="E21" s="267" t="s">
        <v>113</v>
      </c>
      <c r="F21" s="267" t="s">
        <v>96</v>
      </c>
      <c r="G21" s="263">
        <v>20714301.04</v>
      </c>
      <c r="H21" s="264">
        <v>648</v>
      </c>
      <c r="I21" s="263">
        <v>134228.67</v>
      </c>
      <c r="J21" s="268">
        <v>0.0076</v>
      </c>
      <c r="K21" s="268">
        <v>0.0028</v>
      </c>
    </row>
    <row r="22" spans="1:256">
      <c r="B22" s="266" t="str">
        <v>בינלאומי 5</v>
      </c>
      <c r="C22" s="267">
        <v>593038</v>
      </c>
      <c r="D22" s="267" t="s">
        <v>114</v>
      </c>
      <c r="E22" s="267" t="s">
        <v>108</v>
      </c>
      <c r="F22" s="267" t="s">
        <v>96</v>
      </c>
      <c r="G22" s="263">
        <v>789377.96</v>
      </c>
      <c r="H22" s="264">
        <v>5785</v>
      </c>
      <c r="I22" s="263">
        <v>45665.52</v>
      </c>
      <c r="J22" s="268">
        <v>0.0079</v>
      </c>
      <c r="K22" s="268">
        <v>0.001</v>
      </c>
    </row>
    <row r="23" spans="1:256">
      <c r="B23" s="266" t="str">
        <v>בתי זיקוק לנפט</v>
      </c>
      <c r="C23" s="267">
        <v>2590248</v>
      </c>
      <c r="D23" s="267" t="s">
        <v>163</v>
      </c>
      <c r="E23" s="267" t="s">
        <v>110</v>
      </c>
      <c r="F23" s="267" t="s">
        <v>96</v>
      </c>
      <c r="G23" s="263">
        <v>52108711.64</v>
      </c>
      <c r="H23" s="264">
        <v>137.7</v>
      </c>
      <c r="I23" s="263">
        <v>71753.7</v>
      </c>
      <c r="J23" s="268">
        <v>0.0214</v>
      </c>
      <c r="K23" s="268">
        <v>0.0015</v>
      </c>
    </row>
    <row r="24" spans="1:256">
      <c r="B24" s="266" t="str">
        <v>גזית גלוב*</v>
      </c>
      <c r="C24" s="267">
        <v>126011</v>
      </c>
      <c r="D24" s="267" t="s">
        <v>124</v>
      </c>
      <c r="E24" s="267" t="s">
        <v>120</v>
      </c>
      <c r="F24" s="267" t="s">
        <v>96</v>
      </c>
      <c r="G24" s="263">
        <v>3821449.05</v>
      </c>
      <c r="H24" s="264">
        <v>4729</v>
      </c>
      <c r="I24" s="263">
        <v>182385.38</v>
      </c>
      <c r="J24" s="268">
        <v>0.0217</v>
      </c>
      <c r="K24" s="268">
        <v>0.0038</v>
      </c>
    </row>
    <row r="25" spans="1:256">
      <c r="B25" s="266" t="str">
        <v>דיסקונט</v>
      </c>
      <c r="C25" s="267">
        <v>691212</v>
      </c>
      <c r="D25" s="267" t="s">
        <v>136</v>
      </c>
      <c r="E25" s="267" t="s">
        <v>108</v>
      </c>
      <c r="F25" s="267" t="s">
        <v>96</v>
      </c>
      <c r="G25" s="263">
        <v>20654802.05</v>
      </c>
      <c r="H25" s="264">
        <v>635</v>
      </c>
      <c r="I25" s="263">
        <v>131157.99</v>
      </c>
      <c r="J25" s="268">
        <v>0.0196</v>
      </c>
      <c r="K25" s="268">
        <v>0.0027</v>
      </c>
    </row>
    <row r="26" spans="1:256">
      <c r="B26" s="266" t="str">
        <v>דלק קדוחים</v>
      </c>
      <c r="C26" s="267">
        <v>475020</v>
      </c>
      <c r="D26" s="267" t="str">
        <v>דלק קידוחים</v>
      </c>
      <c r="E26" s="267" t="s">
        <v>182</v>
      </c>
      <c r="F26" s="267" t="s">
        <v>96</v>
      </c>
      <c r="G26" s="263">
        <v>3025829.12</v>
      </c>
      <c r="H26" s="264">
        <v>1737</v>
      </c>
      <c r="I26" s="263">
        <v>52558.65</v>
      </c>
      <c r="J26" s="268">
        <v>0.0055</v>
      </c>
      <c r="K26" s="268">
        <v>0.0011</v>
      </c>
    </row>
    <row r="27" spans="1:256">
      <c r="B27" s="266" t="str">
        <v>חברה לישראל</v>
      </c>
      <c r="C27" s="267">
        <v>576017</v>
      </c>
      <c r="D27" s="267" t="s">
        <v>138</v>
      </c>
      <c r="E27" s="267" t="s">
        <v>115</v>
      </c>
      <c r="F27" s="267" t="s">
        <v>96</v>
      </c>
      <c r="G27" s="263">
        <v>47484.94</v>
      </c>
      <c r="H27" s="264">
        <v>186100</v>
      </c>
      <c r="I27" s="263">
        <v>88369.48</v>
      </c>
      <c r="J27" s="268">
        <v>0.0062</v>
      </c>
      <c r="K27" s="268">
        <v>0.0018</v>
      </c>
    </row>
    <row r="28" spans="1:256">
      <c r="B28" s="266" t="s">
        <v>200</v>
      </c>
      <c r="C28" s="267">
        <v>629014</v>
      </c>
      <c r="D28" s="267" t="s">
        <v>200</v>
      </c>
      <c r="E28" s="267" t="s">
        <v>201</v>
      </c>
      <c r="F28" s="267" t="s">
        <v>96</v>
      </c>
      <c r="G28" s="263">
        <v>1453039.36</v>
      </c>
      <c r="H28" s="264">
        <v>13270</v>
      </c>
      <c r="I28" s="263">
        <v>192818.32</v>
      </c>
      <c r="J28" s="268">
        <v>0.0015</v>
      </c>
      <c r="K28" s="268">
        <v>0.004</v>
      </c>
    </row>
    <row r="29" spans="1:256">
      <c r="B29" s="266" t="str">
        <v>ישראמקו*</v>
      </c>
      <c r="C29" s="267">
        <v>232017</v>
      </c>
      <c r="D29" s="267" t="str">
        <v>ישראמקו נגב 2</v>
      </c>
      <c r="E29" s="267" t="s">
        <v>182</v>
      </c>
      <c r="F29" s="267" t="s">
        <v>96</v>
      </c>
      <c r="G29" s="263">
        <v>592040975.11</v>
      </c>
      <c r="H29" s="264">
        <v>64.8</v>
      </c>
      <c r="I29" s="263">
        <v>383642.55</v>
      </c>
      <c r="J29" s="268">
        <v>0.0457</v>
      </c>
      <c r="K29" s="268">
        <v>0.008</v>
      </c>
    </row>
    <row r="30" spans="1:256">
      <c r="B30" s="266" t="str">
        <v>כיל</v>
      </c>
      <c r="C30" s="267">
        <v>281014</v>
      </c>
      <c r="D30" s="267" t="s">
        <v>109</v>
      </c>
      <c r="E30" s="267" t="s">
        <v>110</v>
      </c>
      <c r="F30" s="267" t="s">
        <v>96</v>
      </c>
      <c r="G30" s="263">
        <v>8115797.82</v>
      </c>
      <c r="H30" s="264">
        <v>2974</v>
      </c>
      <c r="I30" s="263">
        <v>241363.83</v>
      </c>
      <c r="J30" s="268">
        <v>0.0064</v>
      </c>
      <c r="K30" s="268">
        <v>0.005</v>
      </c>
    </row>
    <row r="31" spans="1:256">
      <c r="B31" s="266" t="s">
        <v>55</v>
      </c>
      <c r="C31" s="267">
        <v>604611</v>
      </c>
      <c r="D31" s="267" t="s">
        <v>118</v>
      </c>
      <c r="E31" s="267" t="s">
        <v>108</v>
      </c>
      <c r="F31" s="267" t="s">
        <v>96</v>
      </c>
      <c r="G31" s="263">
        <v>23909830.1</v>
      </c>
      <c r="H31" s="264">
        <v>1310</v>
      </c>
      <c r="I31" s="263">
        <v>313218.77</v>
      </c>
      <c r="J31" s="268">
        <v>0.0162</v>
      </c>
      <c r="K31" s="268">
        <v>0.0065</v>
      </c>
    </row>
    <row r="32" spans="1:256">
      <c r="B32" s="266" t="s">
        <v>62</v>
      </c>
      <c r="C32" s="267">
        <v>695437</v>
      </c>
      <c r="D32" s="267" t="s">
        <v>107</v>
      </c>
      <c r="E32" s="267" t="s">
        <v>108</v>
      </c>
      <c r="F32" s="267" t="s">
        <v>96</v>
      </c>
      <c r="G32" s="263">
        <v>4848885.38</v>
      </c>
      <c r="H32" s="264">
        <v>3880</v>
      </c>
      <c r="I32" s="263">
        <v>188136.75</v>
      </c>
      <c r="J32" s="268">
        <v>0.0212</v>
      </c>
      <c r="K32" s="268">
        <v>0.0039</v>
      </c>
    </row>
    <row r="33" spans="1:256">
      <c r="B33" s="266" t="s">
        <v>202</v>
      </c>
      <c r="C33" s="267">
        <v>273011</v>
      </c>
      <c r="D33" s="267" t="s">
        <v>202</v>
      </c>
      <c r="E33" s="267" t="s">
        <v>203</v>
      </c>
      <c r="F33" s="267" t="s">
        <v>96</v>
      </c>
      <c r="G33" s="263">
        <v>600495.9</v>
      </c>
      <c r="H33" s="264">
        <v>14520</v>
      </c>
      <c r="I33" s="263">
        <v>87192</v>
      </c>
      <c r="J33" s="268">
        <v>0.0099</v>
      </c>
      <c r="K33" s="268">
        <v>0.0018</v>
      </c>
    </row>
    <row r="34" spans="1:256">
      <c r="B34" s="266" t="str">
        <v>סלקום CEL</v>
      </c>
      <c r="C34" s="267">
        <v>1101534</v>
      </c>
      <c r="D34" s="267" t="s">
        <v>143</v>
      </c>
      <c r="E34" s="267" t="s">
        <v>113</v>
      </c>
      <c r="F34" s="267" t="s">
        <v>96</v>
      </c>
      <c r="G34" s="263">
        <v>1180142.69</v>
      </c>
      <c r="H34" s="264">
        <v>3935</v>
      </c>
      <c r="I34" s="263">
        <v>46438.61</v>
      </c>
      <c r="J34" s="268">
        <v>0.0119</v>
      </c>
      <c r="K34" s="268">
        <v>0.001</v>
      </c>
    </row>
    <row r="35" spans="1:256">
      <c r="B35" s="266" t="s">
        <v>58</v>
      </c>
      <c r="C35" s="267">
        <v>662577</v>
      </c>
      <c r="D35" s="267" t="s">
        <v>111</v>
      </c>
      <c r="E35" s="267" t="s">
        <v>108</v>
      </c>
      <c r="F35" s="267" t="s">
        <v>96</v>
      </c>
      <c r="G35" s="263">
        <v>27059571.8</v>
      </c>
      <c r="H35" s="264">
        <v>1782</v>
      </c>
      <c r="I35" s="263">
        <v>482201.57</v>
      </c>
      <c r="J35" s="268">
        <v>0.0205</v>
      </c>
      <c r="K35" s="268">
        <v>0.01</v>
      </c>
    </row>
    <row r="36" spans="1:256">
      <c r="B36" s="266" t="str">
        <v>פז נפט</v>
      </c>
      <c r="C36" s="267">
        <v>1100007</v>
      </c>
      <c r="D36" s="267" t="s">
        <v>144</v>
      </c>
      <c r="E36" s="267" t="s">
        <v>110</v>
      </c>
      <c r="F36" s="267" t="s">
        <v>96</v>
      </c>
      <c r="G36" s="263">
        <v>204955.39</v>
      </c>
      <c r="H36" s="264">
        <v>57880</v>
      </c>
      <c r="I36" s="263">
        <v>118628.18</v>
      </c>
      <c r="J36" s="268">
        <v>0.0202</v>
      </c>
      <c r="K36" s="268">
        <v>0.0025</v>
      </c>
    </row>
    <row r="37" spans="1:256">
      <c r="B37" s="266" t="str">
        <v>פרטנר</v>
      </c>
      <c r="C37" s="267">
        <v>1083484</v>
      </c>
      <c r="D37" s="267" t="s">
        <v>131</v>
      </c>
      <c r="E37" s="267" t="s">
        <v>113</v>
      </c>
      <c r="F37" s="267" t="s">
        <v>96</v>
      </c>
      <c r="G37" s="263">
        <v>28803.89</v>
      </c>
      <c r="H37" s="264">
        <v>2802</v>
      </c>
      <c r="I37" s="263">
        <v>807.09</v>
      </c>
      <c r="J37" s="268">
        <v>0.0002</v>
      </c>
      <c r="K37" s="268">
        <v>0</v>
      </c>
    </row>
    <row r="38" spans="1:256">
      <c r="B38" s="266" t="s">
        <v>204</v>
      </c>
      <c r="C38" s="267">
        <v>1092428</v>
      </c>
      <c r="D38" s="267" t="s">
        <v>204</v>
      </c>
      <c r="E38" s="267" t="s">
        <v>201</v>
      </c>
      <c r="F38" s="267" t="s">
        <v>96</v>
      </c>
      <c r="G38" s="263">
        <v>334860.13</v>
      </c>
      <c r="H38" s="264">
        <v>43480</v>
      </c>
      <c r="I38" s="263">
        <v>145597.18</v>
      </c>
      <c r="J38" s="268">
        <v>0.0036</v>
      </c>
      <c r="K38" s="268">
        <v>0.003</v>
      </c>
    </row>
    <row r="39" spans="1:256">
      <c r="B39" s="266" t="s">
        <v>137</v>
      </c>
      <c r="C39" s="267">
        <v>1084128</v>
      </c>
      <c r="D39" s="267" t="s">
        <v>137</v>
      </c>
      <c r="E39" s="267" t="s">
        <v>115</v>
      </c>
      <c r="F39" s="267" t="s">
        <v>96</v>
      </c>
      <c r="G39" s="263">
        <v>78032.84</v>
      </c>
      <c r="H39" s="264">
        <v>115000</v>
      </c>
      <c r="I39" s="263">
        <v>89737.77</v>
      </c>
      <c r="J39" s="268">
        <v>0.0066</v>
      </c>
      <c r="K39" s="268">
        <v>0.0019</v>
      </c>
    </row>
    <row r="40" spans="1:256">
      <c r="B40" s="266" t="s">
        <v>205</v>
      </c>
      <c r="C40" s="267">
        <v>1119478</v>
      </c>
      <c r="D40" s="267" t="s">
        <v>205</v>
      </c>
      <c r="E40" s="267" t="s">
        <v>120</v>
      </c>
      <c r="F40" s="267" t="s">
        <v>96</v>
      </c>
      <c r="G40" s="263">
        <v>1843810.82</v>
      </c>
      <c r="H40" s="264">
        <v>11190</v>
      </c>
      <c r="I40" s="263">
        <v>206322.43</v>
      </c>
      <c r="J40" s="268">
        <v>0.0152</v>
      </c>
      <c r="K40" s="268">
        <v>0.0043</v>
      </c>
    </row>
    <row r="41" spans="1:256">
      <c r="B41" s="266" t="str">
        <v>שטראוס עלית*</v>
      </c>
      <c r="C41" s="267">
        <v>746016</v>
      </c>
      <c r="D41" s="267" t="str">
        <v>שטראוס עלית</v>
      </c>
      <c r="E41" s="267" t="s">
        <v>185</v>
      </c>
      <c r="F41" s="267" t="s">
        <v>96</v>
      </c>
      <c r="G41" s="263">
        <v>2442331.67</v>
      </c>
      <c r="H41" s="264">
        <v>6200</v>
      </c>
      <c r="I41" s="263">
        <v>151424.56</v>
      </c>
      <c r="J41" s="268">
        <v>0.0229</v>
      </c>
      <c r="K41" s="268">
        <v>0.0032</v>
      </c>
    </row>
    <row r="42" spans="1:256">
      <c r="B42" s="265" t="str">
        <v>תל אביב 25 סה"כ</v>
      </c>
      <c r="C42" s="248"/>
      <c r="D42" s="248"/>
      <c r="E42" s="248"/>
      <c r="F42" s="248"/>
      <c r="G42" s="260"/>
      <c r="H42" s="261"/>
      <c r="I42" s="260">
        <v>3658026.19</v>
      </c>
      <c r="J42" s="269"/>
      <c r="K42" s="269">
        <v>0.0762</v>
      </c>
    </row>
    <row r="43" spans="1:256">
      <c r="B43" s="270"/>
      <c r="G43" s="263"/>
      <c r="H43" s="264"/>
    </row>
    <row r="44" spans="1:256">
      <c r="B44" s="265" t="str">
        <v>תל אביב 75</v>
      </c>
      <c r="C44" s="248"/>
      <c r="D44" s="248"/>
      <c r="E44" s="248"/>
      <c r="F44" s="248"/>
      <c r="G44" s="260"/>
      <c r="H44" s="261"/>
      <c r="I44" s="248"/>
      <c r="J44" s="248"/>
      <c r="K44" s="248"/>
    </row>
    <row r="45" spans="1:256">
      <c r="B45" s="266" t="str">
        <v>אבגול*</v>
      </c>
      <c r="C45" s="267">
        <v>1100957</v>
      </c>
      <c r="D45" s="267" t="s">
        <v>149</v>
      </c>
      <c r="E45" s="267" t="s">
        <v>150</v>
      </c>
      <c r="F45" s="267" t="s">
        <v>96</v>
      </c>
      <c r="G45" s="263">
        <v>11760329.14</v>
      </c>
      <c r="H45" s="264">
        <v>307.8</v>
      </c>
      <c r="I45" s="263">
        <v>36198.29</v>
      </c>
      <c r="J45" s="268">
        <v>0.0392</v>
      </c>
      <c r="K45" s="268">
        <v>0.0008</v>
      </c>
    </row>
    <row r="46" spans="1:256">
      <c r="B46" s="266" t="str">
        <v>אבוגן*</v>
      </c>
      <c r="C46" s="267">
        <v>1105055</v>
      </c>
      <c r="D46" s="267" t="str">
        <v>אבוגין</v>
      </c>
      <c r="E46" s="267" t="s">
        <v>206</v>
      </c>
      <c r="F46" s="267" t="s">
        <v>96</v>
      </c>
      <c r="G46" s="263">
        <v>1557609.48</v>
      </c>
      <c r="H46" s="264">
        <v>2739</v>
      </c>
      <c r="I46" s="263">
        <v>42662.92</v>
      </c>
      <c r="J46" s="268">
        <v>0.0411</v>
      </c>
      <c r="K46" s="268">
        <v>0.0009</v>
      </c>
    </row>
    <row r="47" spans="1:256">
      <c r="B47" s="266" t="str">
        <v>אורמת*</v>
      </c>
      <c r="C47" s="267">
        <v>260018</v>
      </c>
      <c r="D47" s="267" t="str">
        <v>אורמת תעשיות בע"מ</v>
      </c>
      <c r="E47" s="267" t="str">
        <v>קלינטק</v>
      </c>
      <c r="F47" s="267" t="s">
        <v>96</v>
      </c>
      <c r="G47" s="263">
        <v>3075519.17</v>
      </c>
      <c r="H47" s="264">
        <v>2300</v>
      </c>
      <c r="I47" s="263">
        <v>70736.94</v>
      </c>
      <c r="J47" s="268">
        <v>0.0264</v>
      </c>
      <c r="K47" s="268">
        <v>0.0015</v>
      </c>
    </row>
    <row r="48" spans="1:256">
      <c r="B48" s="266" t="str">
        <v>איזיציפ</v>
      </c>
      <c r="C48" s="267">
        <v>1082544</v>
      </c>
      <c r="D48" s="267" t="s">
        <v>207</v>
      </c>
      <c r="E48" s="267" t="s">
        <v>147</v>
      </c>
      <c r="F48" s="267" t="s">
        <v>96</v>
      </c>
      <c r="G48" s="263">
        <v>31242.97</v>
      </c>
      <c r="H48" s="264">
        <v>8760</v>
      </c>
      <c r="I48" s="263">
        <v>2736.88</v>
      </c>
      <c r="J48" s="268">
        <v>0.0011</v>
      </c>
      <c r="K48" s="268">
        <v>0.0001</v>
      </c>
    </row>
    <row r="49" spans="1:256">
      <c r="B49" s="266" t="str">
        <v>אלוני חץ</v>
      </c>
      <c r="C49" s="267">
        <v>390013</v>
      </c>
      <c r="D49" s="267" t="str">
        <v>אלוני חץ נכסים והשקעות בע"מ</v>
      </c>
      <c r="E49" s="267" t="s">
        <v>120</v>
      </c>
      <c r="F49" s="267" t="s">
        <v>96</v>
      </c>
      <c r="G49" s="263">
        <v>4096.32</v>
      </c>
      <c r="H49" s="264">
        <v>2271</v>
      </c>
      <c r="I49" s="263">
        <v>93.03</v>
      </c>
      <c r="J49" s="268">
        <v>0</v>
      </c>
      <c r="K49" s="268">
        <v>0</v>
      </c>
    </row>
    <row r="50" spans="1:256">
      <c r="B50" s="266" t="str">
        <v>אלקו החזקות</v>
      </c>
      <c r="C50" s="267">
        <v>694034</v>
      </c>
      <c r="D50" s="267" t="str">
        <v>אלקו החזקות בע"מ</v>
      </c>
      <c r="E50" s="267" t="s">
        <v>115</v>
      </c>
      <c r="F50" s="267" t="s">
        <v>96</v>
      </c>
      <c r="G50" s="263">
        <v>532410.43</v>
      </c>
      <c r="H50" s="264">
        <v>3973</v>
      </c>
      <c r="I50" s="263">
        <v>21152.67</v>
      </c>
      <c r="J50" s="268">
        <v>0.0193</v>
      </c>
      <c r="K50" s="268">
        <v>0.0004</v>
      </c>
    </row>
    <row r="51" spans="1:256">
      <c r="B51" s="266" t="str">
        <v>אלקטרה מוצרי צריכה</v>
      </c>
      <c r="C51" s="267">
        <v>5010129</v>
      </c>
      <c r="D51" s="267" t="str">
        <v>אלקטרה מוצרי צריכה 1951 בע"מ</v>
      </c>
      <c r="E51" s="267" t="s">
        <v>147</v>
      </c>
      <c r="F51" s="267" t="s">
        <v>96</v>
      </c>
      <c r="G51" s="263">
        <v>353352.9</v>
      </c>
      <c r="H51" s="264">
        <v>4584</v>
      </c>
      <c r="I51" s="263">
        <v>16197.7</v>
      </c>
      <c r="J51" s="268">
        <v>0.0163</v>
      </c>
      <c r="K51" s="268">
        <v>0.0003</v>
      </c>
    </row>
    <row r="52" spans="1:256">
      <c r="B52" s="266" t="str">
        <v>אלקטרה*</v>
      </c>
      <c r="C52" s="267">
        <v>739037</v>
      </c>
      <c r="D52" s="267" t="s">
        <v>208</v>
      </c>
      <c r="E52" s="267" t="s">
        <v>115</v>
      </c>
      <c r="F52" s="267" t="s">
        <v>96</v>
      </c>
      <c r="G52" s="263">
        <v>146048.13</v>
      </c>
      <c r="H52" s="264">
        <v>47110</v>
      </c>
      <c r="I52" s="263">
        <v>68803.27</v>
      </c>
      <c r="J52" s="268">
        <v>0.0411</v>
      </c>
      <c r="K52" s="268">
        <v>0.0014</v>
      </c>
    </row>
    <row r="53" spans="1:256">
      <c r="B53" s="266" t="str">
        <v>אלרוב ישראל</v>
      </c>
      <c r="C53" s="267">
        <v>146019</v>
      </c>
      <c r="D53" s="267" t="s">
        <v>209</v>
      </c>
      <c r="E53" s="267" t="s">
        <v>120</v>
      </c>
      <c r="F53" s="267" t="s">
        <v>96</v>
      </c>
      <c r="G53" s="263">
        <v>19179.2</v>
      </c>
      <c r="H53" s="264">
        <v>10180</v>
      </c>
      <c r="I53" s="263">
        <v>1952.44</v>
      </c>
      <c r="J53" s="268">
        <v>0.0014</v>
      </c>
      <c r="K53" s="268">
        <v>0</v>
      </c>
    </row>
    <row r="54" spans="1:256">
      <c r="B54" s="266" t="str">
        <v>אלרוב נדלן ומלונאות</v>
      </c>
      <c r="C54" s="267">
        <v>387019</v>
      </c>
      <c r="D54" s="267" t="s">
        <v>209</v>
      </c>
      <c r="E54" s="267" t="s">
        <v>120</v>
      </c>
      <c r="F54" s="267" t="s">
        <v>96</v>
      </c>
      <c r="G54" s="263">
        <v>139646.29</v>
      </c>
      <c r="H54" s="264">
        <v>9093</v>
      </c>
      <c r="I54" s="263">
        <v>12698.04</v>
      </c>
      <c r="J54" s="268">
        <v>0.0061</v>
      </c>
      <c r="K54" s="268">
        <v>0.0003</v>
      </c>
    </row>
    <row r="55" spans="1:256">
      <c r="B55" s="266" t="str">
        <v>אמות*</v>
      </c>
      <c r="C55" s="267">
        <v>1097278</v>
      </c>
      <c r="D55" s="267" t="s">
        <v>123</v>
      </c>
      <c r="E55" s="267" t="s">
        <v>120</v>
      </c>
      <c r="F55" s="267" t="s">
        <v>96</v>
      </c>
      <c r="G55" s="263">
        <v>16808.36</v>
      </c>
      <c r="H55" s="264">
        <v>1057</v>
      </c>
      <c r="I55" s="263">
        <v>177.66</v>
      </c>
      <c r="J55" s="268">
        <v>0.0001</v>
      </c>
      <c r="K55" s="268">
        <v>0</v>
      </c>
    </row>
    <row r="56" spans="1:256">
      <c r="B56" s="266" t="str">
        <v>אפריקה</v>
      </c>
      <c r="C56" s="267">
        <v>611012</v>
      </c>
      <c r="D56" s="267" t="s">
        <v>210</v>
      </c>
      <c r="E56" s="267" t="s">
        <v>120</v>
      </c>
      <c r="F56" s="267" t="s">
        <v>96</v>
      </c>
      <c r="G56" s="263">
        <v>580229.79</v>
      </c>
      <c r="H56" s="264">
        <v>608.6</v>
      </c>
      <c r="I56" s="263">
        <v>3531.28</v>
      </c>
      <c r="J56" s="268">
        <v>0.0036</v>
      </c>
      <c r="K56" s="268">
        <v>0.0001</v>
      </c>
    </row>
    <row r="57" spans="1:256">
      <c r="B57" s="266" t="str">
        <v>ביג</v>
      </c>
      <c r="C57" s="267">
        <v>1097260</v>
      </c>
      <c r="D57" s="267" t="str">
        <v>ביג מרכזי קניות 2004 בע"מ</v>
      </c>
      <c r="E57" s="267" t="s">
        <v>120</v>
      </c>
      <c r="F57" s="267" t="s">
        <v>96</v>
      </c>
      <c r="G57" s="263">
        <v>108125.49</v>
      </c>
      <c r="H57" s="264">
        <v>13840</v>
      </c>
      <c r="I57" s="263">
        <v>14964.57</v>
      </c>
      <c r="J57" s="268">
        <v>0.0091</v>
      </c>
      <c r="K57" s="268">
        <v>0.0003</v>
      </c>
    </row>
    <row r="58" spans="1:256">
      <c r="B58" s="266" t="s">
        <v>211</v>
      </c>
      <c r="C58" s="267">
        <v>1081868</v>
      </c>
      <c r="D58" s="267" t="str">
        <v>איתוראן איתור ושליטה בע"מ</v>
      </c>
      <c r="E58" s="267" t="s">
        <v>147</v>
      </c>
      <c r="F58" s="267" t="s">
        <v>96</v>
      </c>
      <c r="G58" s="263">
        <v>152679.06</v>
      </c>
      <c r="H58" s="264">
        <v>6570</v>
      </c>
      <c r="I58" s="263">
        <v>10122.62</v>
      </c>
      <c r="J58" s="268">
        <v>0.0073</v>
      </c>
      <c r="K58" s="268">
        <v>0.0002</v>
      </c>
    </row>
    <row r="59" spans="1:256">
      <c r="B59" s="266" t="str">
        <v>גב ים 1</v>
      </c>
      <c r="C59" s="267">
        <v>759019</v>
      </c>
      <c r="D59" s="267" t="s">
        <v>135</v>
      </c>
      <c r="E59" s="267" t="s">
        <v>120</v>
      </c>
      <c r="F59" s="267" t="s">
        <v>96</v>
      </c>
      <c r="G59" s="263">
        <v>15152.09</v>
      </c>
      <c r="H59" s="264">
        <v>94790</v>
      </c>
      <c r="I59" s="263">
        <v>14362.67</v>
      </c>
      <c r="J59" s="268">
        <v>0.0076</v>
      </c>
      <c r="K59" s="268">
        <v>0.0003</v>
      </c>
    </row>
    <row r="60" spans="1:256">
      <c r="B60" s="266" t="s">
        <v>212</v>
      </c>
      <c r="C60" s="267">
        <v>1086537</v>
      </c>
      <c r="D60" s="267" t="s">
        <v>212</v>
      </c>
      <c r="E60" s="267" t="s">
        <v>213</v>
      </c>
      <c r="F60" s="267" t="s">
        <v>96</v>
      </c>
      <c r="G60" s="263">
        <v>91047.09</v>
      </c>
      <c r="H60" s="264">
        <v>6811</v>
      </c>
      <c r="I60" s="263">
        <v>6201.22</v>
      </c>
      <c r="J60" s="268">
        <v>0.0029</v>
      </c>
      <c r="K60" s="268">
        <v>0.0001</v>
      </c>
    </row>
    <row r="61" spans="1:256">
      <c r="B61" s="266" t="str">
        <v>דלק רכב*</v>
      </c>
      <c r="C61" s="267">
        <v>829010</v>
      </c>
      <c r="D61" s="267" t="str">
        <v>דלק רכב</v>
      </c>
      <c r="E61" s="267" t="s">
        <v>147</v>
      </c>
      <c r="F61" s="267" t="s">
        <v>96</v>
      </c>
      <c r="G61" s="263">
        <v>3365538.02</v>
      </c>
      <c r="H61" s="264">
        <v>4098</v>
      </c>
      <c r="I61" s="263">
        <v>142968.06</v>
      </c>
      <c r="J61" s="268">
        <v>0.0361</v>
      </c>
      <c r="K61" s="268">
        <v>0.003</v>
      </c>
    </row>
    <row r="62" spans="1:256">
      <c r="B62" s="266" t="str">
        <v>הפניקס 1</v>
      </c>
      <c r="C62" s="267">
        <v>767012</v>
      </c>
      <c r="D62" s="267" t="s">
        <v>121</v>
      </c>
      <c r="E62" s="267" t="s">
        <v>117</v>
      </c>
      <c r="F62" s="267" t="s">
        <v>96</v>
      </c>
      <c r="G62" s="263">
        <v>4651205.3</v>
      </c>
      <c r="H62" s="264">
        <v>1305</v>
      </c>
      <c r="I62" s="263">
        <v>60698.23</v>
      </c>
      <c r="J62" s="268">
        <v>0.0207</v>
      </c>
      <c r="K62" s="268">
        <v>0.0013</v>
      </c>
    </row>
    <row r="63" spans="1:256">
      <c r="B63" s="266" t="str">
        <v>הראל</v>
      </c>
      <c r="C63" s="267">
        <v>585018</v>
      </c>
      <c r="D63" s="267" t="s">
        <v>116</v>
      </c>
      <c r="E63" s="267" t="s">
        <v>117</v>
      </c>
      <c r="F63" s="267" t="s">
        <v>96</v>
      </c>
      <c r="G63" s="263">
        <v>4216206.75</v>
      </c>
      <c r="H63" s="264">
        <v>2024</v>
      </c>
      <c r="I63" s="263">
        <v>85336.02</v>
      </c>
      <c r="J63" s="268">
        <v>0.0199</v>
      </c>
      <c r="K63" s="268">
        <v>0.0018</v>
      </c>
    </row>
    <row r="64" spans="1:256">
      <c r="B64" s="266" t="s">
        <v>126</v>
      </c>
      <c r="C64" s="267">
        <v>416016</v>
      </c>
      <c r="D64" s="267" t="s">
        <v>126</v>
      </c>
      <c r="E64" s="267" t="s">
        <v>120</v>
      </c>
      <c r="F64" s="267" t="s">
        <v>96</v>
      </c>
      <c r="G64" s="263">
        <v>155878.52</v>
      </c>
      <c r="H64" s="264">
        <v>5620</v>
      </c>
      <c r="I64" s="263">
        <v>8760.37</v>
      </c>
      <c r="J64" s="268">
        <v>0.0088</v>
      </c>
      <c r="K64" s="268">
        <v>0.0002</v>
      </c>
    </row>
    <row r="65" spans="1:256">
      <c r="B65" s="266" t="str">
        <v>חלל</v>
      </c>
      <c r="C65" s="267">
        <v>1092345</v>
      </c>
      <c r="D65" s="267" t="s">
        <v>179</v>
      </c>
      <c r="E65" s="267" t="s">
        <v>113</v>
      </c>
      <c r="F65" s="267" t="s">
        <v>96</v>
      </c>
      <c r="G65" s="263">
        <v>384497.41</v>
      </c>
      <c r="H65" s="264">
        <v>5916</v>
      </c>
      <c r="I65" s="263">
        <v>22746.87</v>
      </c>
      <c r="J65" s="268">
        <v>0.0187</v>
      </c>
      <c r="K65" s="268">
        <v>0.0005</v>
      </c>
    </row>
    <row r="66" spans="1:256">
      <c r="B66" s="266" t="str">
        <v>חנל יהש</v>
      </c>
      <c r="C66" s="267">
        <v>243014</v>
      </c>
      <c r="D66" s="267" t="str">
        <v>חנל ים המלח שותפות מוגבלת</v>
      </c>
      <c r="E66" s="267" t="s">
        <v>182</v>
      </c>
      <c r="F66" s="267" t="s">
        <v>96</v>
      </c>
      <c r="G66" s="263">
        <v>94403.5</v>
      </c>
      <c r="H66" s="264">
        <v>3076</v>
      </c>
      <c r="I66" s="263">
        <v>2903.85</v>
      </c>
      <c r="J66" s="268">
        <v>0.003</v>
      </c>
      <c r="K66" s="268">
        <v>0.0001</v>
      </c>
    </row>
    <row r="67" spans="1:256">
      <c r="B67" s="266" t="s">
        <v>214</v>
      </c>
      <c r="C67" s="267">
        <v>1082379</v>
      </c>
      <c r="D67" s="267" t="s">
        <v>214</v>
      </c>
      <c r="E67" s="267" t="s">
        <v>215</v>
      </c>
      <c r="F67" s="267" t="s">
        <v>96</v>
      </c>
      <c r="G67" s="263">
        <v>536205.45</v>
      </c>
      <c r="H67" s="264">
        <v>1740</v>
      </c>
      <c r="I67" s="263">
        <v>9329.97</v>
      </c>
      <c r="J67" s="268">
        <v>0.0112</v>
      </c>
      <c r="K67" s="268">
        <v>0.0002</v>
      </c>
    </row>
    <row r="68" spans="1:256">
      <c r="B68" s="266" t="s">
        <v>129</v>
      </c>
      <c r="C68" s="267">
        <v>583013</v>
      </c>
      <c r="D68" s="267" t="s">
        <v>129</v>
      </c>
      <c r="E68" s="267" t="s">
        <v>115</v>
      </c>
      <c r="F68" s="267" t="s">
        <v>96</v>
      </c>
      <c r="G68" s="263">
        <v>214051.71</v>
      </c>
      <c r="H68" s="264">
        <v>12390</v>
      </c>
      <c r="I68" s="263">
        <v>26521.01</v>
      </c>
      <c r="J68" s="268">
        <v>0.0124</v>
      </c>
      <c r="K68" s="268">
        <v>0.0006</v>
      </c>
    </row>
    <row r="69" spans="1:256">
      <c r="B69" s="266" t="str">
        <v>כלכלית</v>
      </c>
      <c r="C69" s="267">
        <v>198010</v>
      </c>
      <c r="D69" s="267" t="s">
        <v>160</v>
      </c>
      <c r="E69" s="267" t="s">
        <v>120</v>
      </c>
      <c r="F69" s="267" t="s">
        <v>96</v>
      </c>
      <c r="G69" s="263">
        <v>305140.72</v>
      </c>
      <c r="H69" s="264">
        <v>3540</v>
      </c>
      <c r="I69" s="263">
        <v>10801.98</v>
      </c>
      <c r="J69" s="268">
        <v>0.0037</v>
      </c>
      <c r="K69" s="268">
        <v>0.0002</v>
      </c>
    </row>
    <row r="70" spans="1:256">
      <c r="B70" s="266" t="str">
        <v>כלל ביוטכנולוגיות בעמ*</v>
      </c>
      <c r="C70" s="267">
        <v>1104280</v>
      </c>
      <c r="D70" s="267" t="str">
        <v>כלל ביוטכנולוגיות</v>
      </c>
      <c r="E70" s="267" t="s">
        <v>198</v>
      </c>
      <c r="F70" s="267" t="s">
        <v>96</v>
      </c>
      <c r="G70" s="263">
        <v>4302994.12</v>
      </c>
      <c r="H70" s="264">
        <v>758.1</v>
      </c>
      <c r="I70" s="263">
        <v>32621</v>
      </c>
      <c r="J70" s="268">
        <v>0.0356</v>
      </c>
      <c r="K70" s="268">
        <v>0.0007</v>
      </c>
    </row>
    <row r="71" spans="1:256">
      <c r="B71" s="266" t="str">
        <v>כלל ביטוח</v>
      </c>
      <c r="C71" s="267">
        <v>224014</v>
      </c>
      <c r="D71" s="267" t="str">
        <v>כלל החזקות עסקי ביטוח בע"מ</v>
      </c>
      <c r="E71" s="267" t="s">
        <v>117</v>
      </c>
      <c r="F71" s="267" t="s">
        <v>96</v>
      </c>
      <c r="G71" s="263">
        <v>1163889.99</v>
      </c>
      <c r="H71" s="264">
        <v>6369</v>
      </c>
      <c r="I71" s="263">
        <v>74128.15</v>
      </c>
      <c r="J71" s="268">
        <v>0.021</v>
      </c>
      <c r="K71" s="268">
        <v>0.0015</v>
      </c>
    </row>
    <row r="72" spans="1:256">
      <c r="B72" s="266" t="str">
        <v>כלל תעשיות</v>
      </c>
      <c r="C72" s="267">
        <v>608018</v>
      </c>
      <c r="D72" s="267" t="s">
        <v>161</v>
      </c>
      <c r="E72" s="267" t="s">
        <v>115</v>
      </c>
      <c r="F72" s="267" t="s">
        <v>96</v>
      </c>
      <c r="G72" s="263">
        <v>2156613.86</v>
      </c>
      <c r="H72" s="264">
        <v>1530</v>
      </c>
      <c r="I72" s="263">
        <v>32996.19</v>
      </c>
      <c r="J72" s="268">
        <v>0.0137</v>
      </c>
      <c r="K72" s="268">
        <v>0.0007</v>
      </c>
    </row>
    <row r="73" spans="1:256">
      <c r="B73" s="266" t="s">
        <v>216</v>
      </c>
      <c r="C73" s="267">
        <v>1123017</v>
      </c>
      <c r="D73" s="267" t="s">
        <v>216</v>
      </c>
      <c r="E73" s="267" t="s">
        <v>217</v>
      </c>
      <c r="F73" s="267" t="s">
        <v>96</v>
      </c>
      <c r="G73" s="263">
        <v>5796.46</v>
      </c>
      <c r="H73" s="264">
        <v>3322</v>
      </c>
      <c r="I73" s="263">
        <v>192.56</v>
      </c>
      <c r="J73" s="268">
        <v>0.0001</v>
      </c>
      <c r="K73" s="268">
        <v>0</v>
      </c>
    </row>
    <row r="74" spans="1:256">
      <c r="B74" s="266" t="str">
        <v>מטריקס*</v>
      </c>
      <c r="C74" s="267">
        <v>445015</v>
      </c>
      <c r="D74" s="267" t="str">
        <v>מטריקס</v>
      </c>
      <c r="E74" s="267" t="s">
        <v>218</v>
      </c>
      <c r="F74" s="267" t="s">
        <v>96</v>
      </c>
      <c r="G74" s="263">
        <v>3084016.94</v>
      </c>
      <c r="H74" s="264">
        <v>2003</v>
      </c>
      <c r="I74" s="263">
        <v>61772.86</v>
      </c>
      <c r="J74" s="268">
        <v>0.0514</v>
      </c>
      <c r="K74" s="268">
        <v>0.0013</v>
      </c>
    </row>
    <row r="75" spans="1:256">
      <c r="B75" s="266" t="str">
        <v>מליסרון*</v>
      </c>
      <c r="C75" s="267">
        <v>323014</v>
      </c>
      <c r="D75" s="267" t="s">
        <v>141</v>
      </c>
      <c r="E75" s="267" t="s">
        <v>120</v>
      </c>
      <c r="F75" s="267" t="s">
        <v>96</v>
      </c>
      <c r="G75" s="263">
        <v>1815822.87</v>
      </c>
      <c r="H75" s="264">
        <v>9343</v>
      </c>
      <c r="I75" s="263">
        <v>169652.33</v>
      </c>
      <c r="J75" s="268">
        <v>0.0431</v>
      </c>
      <c r="K75" s="268">
        <v>0.0035</v>
      </c>
    </row>
    <row r="76" spans="1:256">
      <c r="B76" s="266" t="s">
        <v>130</v>
      </c>
      <c r="C76" s="267">
        <v>566018</v>
      </c>
      <c r="D76" s="267" t="s">
        <v>130</v>
      </c>
      <c r="E76" s="267" t="s">
        <v>117</v>
      </c>
      <c r="F76" s="267" t="s">
        <v>96</v>
      </c>
      <c r="G76" s="263">
        <v>1250618.49</v>
      </c>
      <c r="H76" s="264">
        <v>4159</v>
      </c>
      <c r="I76" s="263">
        <v>52013.22</v>
      </c>
      <c r="J76" s="268">
        <v>0.0198</v>
      </c>
      <c r="K76" s="268">
        <v>0.0011</v>
      </c>
    </row>
    <row r="77" spans="1:256">
      <c r="B77" s="266" t="str">
        <v>נובה</v>
      </c>
      <c r="C77" s="267">
        <v>1084557</v>
      </c>
      <c r="D77" s="267" t="s">
        <v>219</v>
      </c>
      <c r="E77" s="267" t="s">
        <v>220</v>
      </c>
      <c r="F77" s="267" t="s">
        <v>96</v>
      </c>
      <c r="G77" s="263">
        <v>146210.93</v>
      </c>
      <c r="H77" s="264">
        <v>3153</v>
      </c>
      <c r="I77" s="263">
        <v>4610.03</v>
      </c>
      <c r="J77" s="268">
        <v>0.0054</v>
      </c>
      <c r="K77" s="268">
        <v>0.0001</v>
      </c>
    </row>
    <row r="78" spans="1:256">
      <c r="B78" s="266" t="str">
        <v>נפטא*</v>
      </c>
      <c r="C78" s="267">
        <v>643015</v>
      </c>
      <c r="D78" s="267" t="s">
        <v>181</v>
      </c>
      <c r="E78" s="267" t="s">
        <v>182</v>
      </c>
      <c r="F78" s="267" t="s">
        <v>96</v>
      </c>
      <c r="G78" s="263">
        <v>3008095.02</v>
      </c>
      <c r="H78" s="264">
        <v>2276</v>
      </c>
      <c r="I78" s="263">
        <v>68464.24</v>
      </c>
      <c r="J78" s="268">
        <v>0.0309</v>
      </c>
      <c r="K78" s="268">
        <v>0.0014</v>
      </c>
    </row>
    <row r="79" spans="1:256">
      <c r="B79" s="266" t="str">
        <v>נצבא</v>
      </c>
      <c r="C79" s="267">
        <v>1081215</v>
      </c>
      <c r="D79" s="267" t="s">
        <v>119</v>
      </c>
      <c r="E79" s="267" t="s">
        <v>120</v>
      </c>
      <c r="F79" s="267" t="s">
        <v>96</v>
      </c>
      <c r="G79" s="263">
        <v>393273.99</v>
      </c>
      <c r="H79" s="264">
        <v>4548</v>
      </c>
      <c r="I79" s="263">
        <v>17886.1</v>
      </c>
      <c r="J79" s="268">
        <v>0.0069</v>
      </c>
      <c r="K79" s="268">
        <v>0.0004</v>
      </c>
    </row>
    <row r="80" spans="1:256">
      <c r="B80" s="266" t="str">
        <v>סרגון*</v>
      </c>
      <c r="C80" s="267">
        <v>1085166</v>
      </c>
      <c r="D80" s="267" t="s">
        <v>221</v>
      </c>
      <c r="E80" s="267" t="s">
        <v>203</v>
      </c>
      <c r="F80" s="267" t="s">
        <v>96</v>
      </c>
      <c r="G80" s="263">
        <v>161291.86</v>
      </c>
      <c r="H80" s="264">
        <v>1440</v>
      </c>
      <c r="I80" s="263">
        <v>2322.6</v>
      </c>
      <c r="J80" s="268">
        <v>0.0044</v>
      </c>
      <c r="K80" s="268">
        <v>0</v>
      </c>
    </row>
    <row r="81" spans="1:256">
      <c r="B81" s="266" t="s">
        <v>222</v>
      </c>
      <c r="C81" s="267">
        <v>1087022</v>
      </c>
      <c r="D81" s="267" t="s">
        <v>222</v>
      </c>
      <c r="E81" s="267" t="s">
        <v>223</v>
      </c>
      <c r="F81" s="267" t="s">
        <v>96</v>
      </c>
      <c r="G81" s="263">
        <v>299508.04</v>
      </c>
      <c r="H81" s="264">
        <v>8172</v>
      </c>
      <c r="I81" s="263">
        <v>24475.8</v>
      </c>
      <c r="J81" s="268">
        <v>0.023</v>
      </c>
      <c r="K81" s="268">
        <v>0.0005</v>
      </c>
    </row>
    <row r="82" spans="1:256">
      <c r="B82" s="266" t="s">
        <v>224</v>
      </c>
      <c r="C82" s="267">
        <v>256016</v>
      </c>
      <c r="D82" s="267" t="s">
        <v>224</v>
      </c>
      <c r="E82" s="267" t="s">
        <v>218</v>
      </c>
      <c r="F82" s="267" t="s">
        <v>96</v>
      </c>
      <c r="G82" s="263">
        <v>251414.79</v>
      </c>
      <c r="H82" s="264">
        <v>8909</v>
      </c>
      <c r="I82" s="263">
        <v>22398.54</v>
      </c>
      <c r="J82" s="268">
        <v>0.0171</v>
      </c>
      <c r="K82" s="268">
        <v>0.0005</v>
      </c>
    </row>
    <row r="83" spans="1:256">
      <c r="B83" s="266" t="s">
        <v>225</v>
      </c>
      <c r="C83" s="267">
        <v>1081603</v>
      </c>
      <c r="D83" s="267" t="s">
        <v>225</v>
      </c>
      <c r="E83" s="267" t="s">
        <v>110</v>
      </c>
      <c r="F83" s="267" t="s">
        <v>96</v>
      </c>
      <c r="G83" s="263">
        <v>95397.85</v>
      </c>
      <c r="H83" s="264">
        <v>11160</v>
      </c>
      <c r="I83" s="263">
        <v>10646.4</v>
      </c>
      <c r="J83" s="268">
        <v>0.01</v>
      </c>
      <c r="K83" s="268">
        <v>0.0002</v>
      </c>
    </row>
    <row r="84" spans="1:256">
      <c r="B84" s="266" t="s">
        <v>226</v>
      </c>
      <c r="C84" s="267">
        <v>1120609</v>
      </c>
      <c r="D84" s="267" t="s">
        <v>226</v>
      </c>
      <c r="E84" s="267" t="s">
        <v>206</v>
      </c>
      <c r="F84" s="267" t="s">
        <v>96</v>
      </c>
      <c r="G84" s="263">
        <v>40347.09</v>
      </c>
      <c r="H84" s="264">
        <v>1615</v>
      </c>
      <c r="I84" s="263">
        <v>651.61</v>
      </c>
      <c r="J84" s="268">
        <v>0.0004</v>
      </c>
      <c r="K84" s="268">
        <v>0</v>
      </c>
    </row>
    <row r="85" spans="1:256">
      <c r="B85" s="266" t="s">
        <v>227</v>
      </c>
      <c r="C85" s="267">
        <v>1081082</v>
      </c>
      <c r="D85" s="267" t="s">
        <v>227</v>
      </c>
      <c r="E85" s="267" t="s">
        <v>185</v>
      </c>
      <c r="F85" s="267" t="s">
        <v>96</v>
      </c>
      <c r="G85" s="263">
        <v>1184406.68</v>
      </c>
      <c r="H85" s="264">
        <v>6427</v>
      </c>
      <c r="I85" s="263">
        <v>76121.82</v>
      </c>
      <c r="J85" s="268">
        <v>0.0204</v>
      </c>
      <c r="K85" s="268">
        <v>0.0016</v>
      </c>
    </row>
    <row r="86" spans="1:256">
      <c r="B86" s="266" t="str">
        <v>קמהדע</v>
      </c>
      <c r="C86" s="267">
        <v>1094119</v>
      </c>
      <c r="D86" s="267" t="s">
        <v>228</v>
      </c>
      <c r="E86" s="267" t="s">
        <v>206</v>
      </c>
      <c r="F86" s="267" t="s">
        <v>96</v>
      </c>
      <c r="G86" s="263">
        <v>431701.6</v>
      </c>
      <c r="H86" s="264">
        <v>5375</v>
      </c>
      <c r="I86" s="263">
        <v>23203.96</v>
      </c>
      <c r="J86" s="268">
        <v>0.0123</v>
      </c>
      <c r="K86" s="268">
        <v>0.0005</v>
      </c>
    </row>
    <row r="87" spans="1:256">
      <c r="B87" s="266" t="str">
        <v>קרור 1*</v>
      </c>
      <c r="C87" s="267">
        <v>621011</v>
      </c>
      <c r="D87" s="267" t="str">
        <v>קרור ואספקה</v>
      </c>
      <c r="E87" s="267" t="s">
        <v>185</v>
      </c>
      <c r="F87" s="267" t="s">
        <v>96</v>
      </c>
      <c r="G87" s="263">
        <v>629181.84</v>
      </c>
      <c r="H87" s="264">
        <v>6002</v>
      </c>
      <c r="I87" s="263">
        <v>37763.49</v>
      </c>
      <c r="J87" s="268">
        <v>0.05</v>
      </c>
      <c r="K87" s="268">
        <v>0.0008</v>
      </c>
    </row>
    <row r="88" spans="1:256">
      <c r="B88" s="266" t="str">
        <v>רבוע נדלן</v>
      </c>
      <c r="C88" s="267">
        <v>1098565</v>
      </c>
      <c r="D88" s="267" t="s">
        <v>145</v>
      </c>
      <c r="E88" s="267" t="s">
        <v>120</v>
      </c>
      <c r="F88" s="267" t="s">
        <v>96</v>
      </c>
      <c r="G88" s="263">
        <v>179853.98</v>
      </c>
      <c r="H88" s="264">
        <v>13470</v>
      </c>
      <c r="I88" s="263">
        <v>24226.33</v>
      </c>
      <c r="J88" s="268">
        <v>0.0143</v>
      </c>
      <c r="K88" s="268">
        <v>0.0005</v>
      </c>
    </row>
    <row r="89" spans="1:256">
      <c r="B89" s="266" t="s">
        <v>229</v>
      </c>
      <c r="C89" s="267">
        <v>1098920</v>
      </c>
      <c r="D89" s="267" t="s">
        <v>229</v>
      </c>
      <c r="E89" s="267" t="s">
        <v>120</v>
      </c>
      <c r="F89" s="267" t="s">
        <v>96</v>
      </c>
      <c r="G89" s="263">
        <v>1834296.28</v>
      </c>
      <c r="H89" s="264">
        <v>812.4</v>
      </c>
      <c r="I89" s="263">
        <v>14901.82</v>
      </c>
      <c r="J89" s="268">
        <v>0.0145</v>
      </c>
      <c r="K89" s="268">
        <v>0.0003</v>
      </c>
    </row>
    <row r="90" spans="1:256">
      <c r="B90" s="266" t="s">
        <v>230</v>
      </c>
      <c r="C90" s="267">
        <v>1104249</v>
      </c>
      <c r="D90" s="267" t="s">
        <v>230</v>
      </c>
      <c r="E90" s="267" t="s">
        <v>147</v>
      </c>
      <c r="F90" s="267" t="s">
        <v>96</v>
      </c>
      <c r="G90" s="263">
        <v>156533.61</v>
      </c>
      <c r="H90" s="264">
        <v>19800</v>
      </c>
      <c r="I90" s="263">
        <v>30993.66</v>
      </c>
      <c r="J90" s="268">
        <v>0.0116</v>
      </c>
      <c r="K90" s="268">
        <v>0.0006</v>
      </c>
    </row>
    <row r="91" spans="1:256">
      <c r="B91" s="266" t="str">
        <v>רציו יהש</v>
      </c>
      <c r="C91" s="267">
        <v>394015</v>
      </c>
      <c r="D91" s="267" t="s">
        <v>231</v>
      </c>
      <c r="E91" s="267" t="s">
        <v>182</v>
      </c>
      <c r="F91" s="267" t="s">
        <v>96</v>
      </c>
      <c r="G91" s="263">
        <v>62162050.16</v>
      </c>
      <c r="H91" s="264">
        <v>42.2</v>
      </c>
      <c r="I91" s="263">
        <v>26232.39</v>
      </c>
      <c r="J91" s="268">
        <v>0.008</v>
      </c>
      <c r="K91" s="268">
        <v>0.0005</v>
      </c>
    </row>
    <row r="92" spans="1:256">
      <c r="B92" s="266" t="str">
        <v>שופרסל</v>
      </c>
      <c r="C92" s="267">
        <v>777037</v>
      </c>
      <c r="D92" s="267" t="s">
        <v>146</v>
      </c>
      <c r="E92" s="267" t="s">
        <v>147</v>
      </c>
      <c r="F92" s="267" t="s">
        <v>96</v>
      </c>
      <c r="G92" s="263">
        <v>1321015.34</v>
      </c>
      <c r="H92" s="264">
        <v>1517</v>
      </c>
      <c r="I92" s="263">
        <v>20039.8</v>
      </c>
      <c r="J92" s="268">
        <v>0.0062</v>
      </c>
      <c r="K92" s="268">
        <v>0.0004</v>
      </c>
    </row>
    <row r="93" spans="1:256">
      <c r="B93" s="266" t="str">
        <v>שיכון ובינוי*</v>
      </c>
      <c r="C93" s="267">
        <v>1081942</v>
      </c>
      <c r="D93" s="267" t="str">
        <v>שיכון ובינוי בע"מ</v>
      </c>
      <c r="E93" s="267" t="s">
        <v>120</v>
      </c>
      <c r="F93" s="267" t="s">
        <v>96</v>
      </c>
      <c r="G93" s="263">
        <v>11426334.81</v>
      </c>
      <c r="H93" s="264">
        <v>825.7</v>
      </c>
      <c r="I93" s="263">
        <v>96283.7</v>
      </c>
      <c r="J93" s="268">
        <v>0.028</v>
      </c>
      <c r="K93" s="268">
        <v>0.002</v>
      </c>
    </row>
    <row r="94" spans="1:256">
      <c r="B94" s="265" t="str">
        <v>תל אביב 75 סה"כ</v>
      </c>
      <c r="C94" s="248"/>
      <c r="D94" s="248"/>
      <c r="E94" s="248"/>
      <c r="F94" s="248"/>
      <c r="G94" s="260"/>
      <c r="H94" s="261"/>
      <c r="I94" s="260">
        <v>1617257.18</v>
      </c>
      <c r="J94" s="269"/>
      <c r="K94" s="269">
        <v>0.0337</v>
      </c>
    </row>
    <row r="95" spans="1:256">
      <c r="B95" s="271"/>
      <c r="G95" s="263"/>
      <c r="H95" s="264"/>
    </row>
    <row r="96" spans="1:256">
      <c r="B96" s="265" t="str">
        <v>מניות היתר</v>
      </c>
      <c r="C96" s="248"/>
      <c r="D96" s="248"/>
      <c r="E96" s="248"/>
      <c r="F96" s="248"/>
      <c r="G96" s="260"/>
      <c r="H96" s="261"/>
      <c r="I96" s="248"/>
      <c r="J96" s="248"/>
      <c r="K96" s="248"/>
    </row>
    <row r="97" spans="1:256">
      <c r="B97" s="266" t="str">
        <v>1 אפקון תעשיות</v>
      </c>
      <c r="C97" s="267">
        <v>578013</v>
      </c>
      <c r="D97" s="267" t="str">
        <v>אפקון תעשיות</v>
      </c>
      <c r="E97" s="267" t="s">
        <v>128</v>
      </c>
      <c r="F97" s="267" t="s">
        <v>96</v>
      </c>
      <c r="G97" s="263">
        <v>75130.71</v>
      </c>
      <c r="H97" s="264">
        <v>4910</v>
      </c>
      <c r="I97" s="263">
        <v>3688.92</v>
      </c>
      <c r="J97" s="268">
        <v>0.0164</v>
      </c>
      <c r="K97" s="268">
        <v>0.0001</v>
      </c>
    </row>
    <row r="98" spans="1:256">
      <c r="B98" s="266" t="s">
        <v>162</v>
      </c>
      <c r="C98" s="267">
        <v>1820083</v>
      </c>
      <c r="D98" s="267" t="s">
        <v>162</v>
      </c>
      <c r="E98" s="267" t="s">
        <v>120</v>
      </c>
      <c r="F98" s="267" t="s">
        <v>96</v>
      </c>
      <c r="G98" s="263">
        <v>2059213.67</v>
      </c>
      <c r="H98" s="264">
        <v>562.7</v>
      </c>
      <c r="I98" s="263">
        <v>11587.2</v>
      </c>
      <c r="J98" s="268">
        <v>0.0184</v>
      </c>
      <c r="K98" s="268">
        <v>0.0002</v>
      </c>
    </row>
    <row r="99" spans="1:256">
      <c r="B99" s="266" t="str">
        <v>אוארטי*</v>
      </c>
      <c r="C99" s="267">
        <v>1086230</v>
      </c>
      <c r="D99" s="267" t="str">
        <v>אוארטי</v>
      </c>
      <c r="E99" s="267" t="s">
        <v>232</v>
      </c>
      <c r="F99" s="267" t="s">
        <v>96</v>
      </c>
      <c r="G99" s="263">
        <v>335918.69</v>
      </c>
      <c r="H99" s="264">
        <v>2931</v>
      </c>
      <c r="I99" s="263">
        <v>9845.78</v>
      </c>
      <c r="J99" s="268">
        <v>0.0589</v>
      </c>
      <c r="K99" s="268">
        <v>0.0002</v>
      </c>
    </row>
    <row r="100" spans="1:256">
      <c r="B100" s="266" t="str">
        <v>אורביט*</v>
      </c>
      <c r="C100" s="267">
        <v>265017</v>
      </c>
      <c r="D100" s="267" t="str">
        <v>אורביט</v>
      </c>
      <c r="E100" s="267" t="s">
        <v>184</v>
      </c>
      <c r="F100" s="267" t="s">
        <v>96</v>
      </c>
      <c r="G100" s="263">
        <v>364473.99</v>
      </c>
      <c r="H100" s="264">
        <v>1263</v>
      </c>
      <c r="I100" s="263">
        <v>4603.31</v>
      </c>
      <c r="J100" s="268">
        <v>0.0401</v>
      </c>
      <c r="K100" s="268">
        <v>0.0001</v>
      </c>
    </row>
    <row r="101" spans="1:256">
      <c r="B101" s="266" t="str">
        <v>אוריין*</v>
      </c>
      <c r="C101" s="267">
        <v>1103506</v>
      </c>
      <c r="D101" s="267" t="str">
        <v>אוריין ש.מ. בע"מ</v>
      </c>
      <c r="E101" s="267" t="s">
        <v>147</v>
      </c>
      <c r="F101" s="267" t="s">
        <v>96</v>
      </c>
      <c r="G101" s="263">
        <v>586572.12</v>
      </c>
      <c r="H101" s="264">
        <v>1600</v>
      </c>
      <c r="I101" s="263">
        <v>9385.15</v>
      </c>
      <c r="J101" s="268">
        <v>0.045</v>
      </c>
      <c r="K101" s="268">
        <v>0.0002</v>
      </c>
    </row>
    <row r="102" spans="1:256">
      <c r="B102" s="266" t="str">
        <v>אזורים*</v>
      </c>
      <c r="C102" s="267">
        <v>715011</v>
      </c>
      <c r="D102" s="267" t="s">
        <v>157</v>
      </c>
      <c r="E102" s="267" t="s">
        <v>120</v>
      </c>
      <c r="F102" s="267" t="s">
        <v>96</v>
      </c>
      <c r="G102" s="263">
        <v>4708675.65</v>
      </c>
      <c r="H102" s="264">
        <v>356.1</v>
      </c>
      <c r="I102" s="263">
        <v>16767.59</v>
      </c>
      <c r="J102" s="268">
        <v>0.0224</v>
      </c>
      <c r="K102" s="268">
        <v>0.0003</v>
      </c>
    </row>
    <row r="103" spans="1:256">
      <c r="B103" s="266" t="str">
        <v>אייסקיור מדיקל*</v>
      </c>
      <c r="C103" s="267">
        <v>1122415</v>
      </c>
      <c r="D103" s="267" t="s">
        <v>233</v>
      </c>
      <c r="E103" s="267" t="s">
        <v>213</v>
      </c>
      <c r="F103" s="267" t="s">
        <v>96</v>
      </c>
      <c r="G103" s="263">
        <v>6701666.77</v>
      </c>
      <c r="H103" s="264">
        <v>38.9</v>
      </c>
      <c r="I103" s="263">
        <v>2606.95</v>
      </c>
      <c r="J103" s="268">
        <v>0.0879</v>
      </c>
      <c r="K103" s="268">
        <v>0.0001</v>
      </c>
    </row>
    <row r="104" spans="1:256">
      <c r="B104" s="266" t="s">
        <v>234</v>
      </c>
      <c r="C104" s="267">
        <v>282012</v>
      </c>
      <c r="D104" s="267" t="s">
        <v>234</v>
      </c>
      <c r="E104" s="267" t="s">
        <v>184</v>
      </c>
      <c r="F104" s="267" t="s">
        <v>96</v>
      </c>
      <c r="G104" s="263">
        <v>88037.73</v>
      </c>
      <c r="H104" s="264">
        <v>2046</v>
      </c>
      <c r="I104" s="263">
        <v>1801.25</v>
      </c>
      <c r="J104" s="268">
        <v>0.0176</v>
      </c>
      <c r="K104" s="268">
        <v>0</v>
      </c>
    </row>
    <row r="105" spans="1:256">
      <c r="B105" s="266" t="str">
        <v>אלספק*</v>
      </c>
      <c r="C105" s="267">
        <v>1090364</v>
      </c>
      <c r="D105" s="267" t="str">
        <v>אלספק</v>
      </c>
      <c r="E105" s="267" t="s">
        <v>128</v>
      </c>
      <c r="F105" s="267" t="s">
        <v>96</v>
      </c>
      <c r="G105" s="263">
        <v>1002784.33</v>
      </c>
      <c r="H105" s="264">
        <v>372.9</v>
      </c>
      <c r="I105" s="263">
        <v>3739.38</v>
      </c>
      <c r="J105" s="268">
        <v>0.0521</v>
      </c>
      <c r="K105" s="268">
        <v>0.0001</v>
      </c>
    </row>
    <row r="106" spans="1:256">
      <c r="B106" s="266" t="s">
        <v>235</v>
      </c>
      <c r="C106" s="267">
        <v>749077</v>
      </c>
      <c r="D106" s="267" t="s">
        <v>235</v>
      </c>
      <c r="E106" s="267" t="s">
        <v>198</v>
      </c>
      <c r="F106" s="267" t="s">
        <v>96</v>
      </c>
      <c r="G106" s="263">
        <v>468173.66</v>
      </c>
      <c r="H106" s="264">
        <v>2388</v>
      </c>
      <c r="I106" s="263">
        <v>11179.99</v>
      </c>
      <c r="J106" s="268">
        <v>0.0157</v>
      </c>
      <c r="K106" s="268">
        <v>0.0002</v>
      </c>
    </row>
    <row r="107" spans="1:256">
      <c r="B107" s="266" t="str">
        <v>אמנת*</v>
      </c>
      <c r="C107" s="267">
        <v>654012</v>
      </c>
      <c r="D107" s="267" t="str">
        <v>אמנת</v>
      </c>
      <c r="E107" s="267" t="s">
        <v>147</v>
      </c>
      <c r="F107" s="267" t="s">
        <v>96</v>
      </c>
      <c r="G107" s="263">
        <v>322449.18</v>
      </c>
      <c r="H107" s="264">
        <v>1500</v>
      </c>
      <c r="I107" s="263">
        <v>5030.62</v>
      </c>
      <c r="J107" s="268">
        <v>0.0485</v>
      </c>
      <c r="K107" s="268">
        <v>0.0001</v>
      </c>
    </row>
    <row r="108" spans="1:256">
      <c r="B108" s="266" t="str">
        <v>אמפל</v>
      </c>
      <c r="C108" s="267">
        <v>1098300</v>
      </c>
      <c r="D108" s="267" t="str">
        <v>אמפל אמריקן ישראל</v>
      </c>
      <c r="E108" s="267" t="s">
        <v>115</v>
      </c>
      <c r="F108" s="267" t="s">
        <v>96</v>
      </c>
      <c r="G108" s="263">
        <v>0.93</v>
      </c>
      <c r="H108" s="264">
        <v>1018</v>
      </c>
      <c r="I108" s="263">
        <v>0.01</v>
      </c>
      <c r="J108" s="268">
        <v>0</v>
      </c>
      <c r="K108" s="268">
        <v>0</v>
      </c>
    </row>
    <row r="109" spans="1:256">
      <c r="B109" s="266" t="str">
        <v>אפוסנס מניה רגילה</v>
      </c>
      <c r="C109" s="267">
        <v>1119593</v>
      </c>
      <c r="D109" s="267" t="s">
        <v>236</v>
      </c>
      <c r="E109" s="267" t="s">
        <v>206</v>
      </c>
      <c r="F109" s="267" t="s">
        <v>96</v>
      </c>
      <c r="G109" s="263">
        <v>206278.26</v>
      </c>
      <c r="H109" s="264">
        <v>125.5</v>
      </c>
      <c r="I109" s="263">
        <v>258.88</v>
      </c>
      <c r="J109" s="268">
        <v>0.0078</v>
      </c>
      <c r="K109" s="268">
        <v>0</v>
      </c>
    </row>
    <row r="110" spans="1:256">
      <c r="B110" s="266" t="s">
        <v>237</v>
      </c>
      <c r="C110" s="267">
        <v>1097948</v>
      </c>
      <c r="D110" s="267" t="s">
        <v>237</v>
      </c>
      <c r="E110" s="267" t="s">
        <v>120</v>
      </c>
      <c r="F110" s="267" t="s">
        <v>96</v>
      </c>
      <c r="G110" s="263">
        <v>151435.15</v>
      </c>
      <c r="H110" s="264">
        <v>4984</v>
      </c>
      <c r="I110" s="263">
        <v>7547.53</v>
      </c>
      <c r="J110" s="268">
        <v>0.0123</v>
      </c>
      <c r="K110" s="268">
        <v>0.0002</v>
      </c>
    </row>
    <row r="111" spans="1:256">
      <c r="B111" s="266" t="str">
        <v>אפריקה תעשיות</v>
      </c>
      <c r="C111" s="267">
        <v>800011</v>
      </c>
      <c r="D111" s="267" t="str">
        <v>אפריקה ישראל תעשיות בע"מ</v>
      </c>
      <c r="E111" s="267" t="s">
        <v>238</v>
      </c>
      <c r="F111" s="267" t="s">
        <v>96</v>
      </c>
      <c r="G111" s="263">
        <v>16752.8</v>
      </c>
      <c r="H111" s="264">
        <v>27230</v>
      </c>
      <c r="I111" s="263">
        <v>4561.79</v>
      </c>
      <c r="J111" s="268">
        <v>0.0111</v>
      </c>
      <c r="K111" s="268">
        <v>0.0001</v>
      </c>
    </row>
    <row r="112" spans="1:256">
      <c r="B112" s="266" t="str">
        <v>אקסלנז*</v>
      </c>
      <c r="C112" s="267">
        <v>1104868</v>
      </c>
      <c r="D112" s="267" t="s">
        <v>239</v>
      </c>
      <c r="E112" s="267" t="s">
        <v>213</v>
      </c>
      <c r="F112" s="267" t="s">
        <v>96</v>
      </c>
      <c r="G112" s="263">
        <v>42067498.13</v>
      </c>
      <c r="H112" s="264">
        <v>16.2</v>
      </c>
      <c r="I112" s="263">
        <v>6814.93</v>
      </c>
      <c r="J112" s="268">
        <v>0.0599</v>
      </c>
      <c r="K112" s="268">
        <v>0.0001</v>
      </c>
    </row>
    <row r="113" spans="1:256">
      <c r="B113" s="266" t="str">
        <v>ארד*</v>
      </c>
      <c r="C113" s="267">
        <v>1091651</v>
      </c>
      <c r="D113" s="267" t="str">
        <v>ארד</v>
      </c>
      <c r="E113" s="267" t="s">
        <v>232</v>
      </c>
      <c r="F113" s="267" t="s">
        <v>96</v>
      </c>
      <c r="G113" s="263">
        <v>1228313.92</v>
      </c>
      <c r="H113" s="264">
        <v>2653</v>
      </c>
      <c r="I113" s="263">
        <v>32587.17</v>
      </c>
      <c r="J113" s="268">
        <v>0.0497</v>
      </c>
      <c r="K113" s="268">
        <v>0.0007</v>
      </c>
    </row>
    <row r="114" spans="1:256">
      <c r="B114" s="266" t="str">
        <v>ביוליין אר אקס</v>
      </c>
      <c r="C114" s="267">
        <v>1101518</v>
      </c>
      <c r="D114" s="267" t="str">
        <v>ביוליין</v>
      </c>
      <c r="E114" s="267" t="s">
        <v>206</v>
      </c>
      <c r="F114" s="267" t="s">
        <v>96</v>
      </c>
      <c r="G114" s="263">
        <v>4227099.73</v>
      </c>
      <c r="H114" s="264">
        <v>79.8</v>
      </c>
      <c r="I114" s="263">
        <v>3373.23</v>
      </c>
      <c r="J114" s="268">
        <v>0.018</v>
      </c>
      <c r="K114" s="268">
        <v>0.0001</v>
      </c>
    </row>
    <row r="115" spans="1:256">
      <c r="B115" s="266" t="str">
        <v>ביוסל*</v>
      </c>
      <c r="C115" s="267">
        <v>278010</v>
      </c>
      <c r="D115" s="267" t="str">
        <v>ביוסל</v>
      </c>
      <c r="E115" s="267" t="s">
        <v>206</v>
      </c>
      <c r="F115" s="267" t="s">
        <v>96</v>
      </c>
      <c r="G115" s="263">
        <v>77969.48</v>
      </c>
      <c r="H115" s="264">
        <v>2238</v>
      </c>
      <c r="I115" s="263">
        <v>1744.96</v>
      </c>
      <c r="J115" s="268">
        <v>0.0125</v>
      </c>
      <c r="K115" s="268">
        <v>0</v>
      </c>
    </row>
    <row r="116" spans="1:256">
      <c r="B116" s="266" t="str">
        <v>בריל*</v>
      </c>
      <c r="C116" s="267">
        <v>399014</v>
      </c>
      <c r="D116" s="267" t="s">
        <v>211</v>
      </c>
      <c r="E116" s="267" t="s">
        <v>223</v>
      </c>
      <c r="F116" s="267" t="s">
        <v>96</v>
      </c>
      <c r="G116" s="263">
        <v>427635.5</v>
      </c>
      <c r="H116" s="264">
        <v>2662</v>
      </c>
      <c r="I116" s="263">
        <v>11683</v>
      </c>
      <c r="J116" s="268">
        <v>0.0709</v>
      </c>
      <c r="K116" s="268">
        <v>0.0002</v>
      </c>
    </row>
    <row r="117" spans="1:256">
      <c r="B117" s="266" t="str">
        <v>ברן</v>
      </c>
      <c r="C117" s="267">
        <v>286013</v>
      </c>
      <c r="D117" s="267" t="str">
        <v>קבוצת ברן בע"מ</v>
      </c>
      <c r="E117" s="267" t="s">
        <v>147</v>
      </c>
      <c r="F117" s="267" t="s">
        <v>96</v>
      </c>
      <c r="G117" s="263">
        <v>14022.24</v>
      </c>
      <c r="H117" s="264">
        <v>2470</v>
      </c>
      <c r="I117" s="263">
        <v>346.35</v>
      </c>
      <c r="J117" s="268">
        <v>0.0016</v>
      </c>
      <c r="K117" s="268">
        <v>0</v>
      </c>
    </row>
    <row r="118" spans="1:256">
      <c r="B118" s="266" t="str">
        <v>גולן פלסטיק*</v>
      </c>
      <c r="C118" s="267">
        <v>1091933</v>
      </c>
      <c r="D118" s="267" t="str">
        <v>גולן פלסטיק בע"מ</v>
      </c>
      <c r="E118" s="267" t="s">
        <v>110</v>
      </c>
      <c r="F118" s="267" t="s">
        <v>96</v>
      </c>
      <c r="G118" s="263">
        <v>739512.44</v>
      </c>
      <c r="H118" s="264">
        <v>711.1</v>
      </c>
      <c r="I118" s="263">
        <v>5258.67</v>
      </c>
      <c r="J118" s="268">
        <v>0.0364</v>
      </c>
      <c r="K118" s="268">
        <v>0.0001</v>
      </c>
    </row>
    <row r="119" spans="1:256">
      <c r="B119" s="266" t="str">
        <v>גניגר*</v>
      </c>
      <c r="C119" s="267">
        <v>1095892</v>
      </c>
      <c r="D119" s="267" t="str">
        <v>גניגר</v>
      </c>
      <c r="E119" s="267" t="s">
        <v>110</v>
      </c>
      <c r="F119" s="267" t="s">
        <v>96</v>
      </c>
      <c r="G119" s="263">
        <v>927874.9</v>
      </c>
      <c r="H119" s="264">
        <v>1481</v>
      </c>
      <c r="I119" s="263">
        <v>13741.83</v>
      </c>
      <c r="J119" s="268">
        <v>0.0611</v>
      </c>
      <c r="K119" s="268">
        <v>0.0003</v>
      </c>
    </row>
    <row r="120" spans="1:256">
      <c r="B120" s="266" t="str">
        <v>דנאל כא</v>
      </c>
      <c r="C120" s="267">
        <v>314013</v>
      </c>
      <c r="D120" s="267" t="str">
        <v>דנאל ( אדיר יהושוע ) בע"מ</v>
      </c>
      <c r="E120" s="267" t="s">
        <v>147</v>
      </c>
      <c r="F120" s="267" t="s">
        <v>96</v>
      </c>
      <c r="G120" s="263">
        <v>93356.51</v>
      </c>
      <c r="H120" s="264">
        <v>8962</v>
      </c>
      <c r="I120" s="263">
        <v>8366.61</v>
      </c>
      <c r="J120" s="268">
        <v>0.0215</v>
      </c>
      <c r="K120" s="268">
        <v>0.0002</v>
      </c>
    </row>
    <row r="121" spans="1:256">
      <c r="B121" s="266" t="str">
        <v>המלט*</v>
      </c>
      <c r="C121" s="267">
        <v>1080324</v>
      </c>
      <c r="D121" s="267" t="str">
        <v>המלט</v>
      </c>
      <c r="E121" s="267" t="s">
        <v>238</v>
      </c>
      <c r="F121" s="267" t="s">
        <v>96</v>
      </c>
      <c r="G121" s="263">
        <v>548254.67</v>
      </c>
      <c r="H121" s="264">
        <v>3314</v>
      </c>
      <c r="I121" s="263">
        <v>19564.59</v>
      </c>
      <c r="J121" s="268">
        <v>0.0395</v>
      </c>
      <c r="K121" s="268">
        <v>0.0004</v>
      </c>
    </row>
    <row r="122" spans="1:256">
      <c r="B122" s="266" t="str">
        <v>וואן תוכנה</v>
      </c>
      <c r="C122" s="267">
        <v>161018</v>
      </c>
      <c r="D122" s="267" t="str">
        <v>וואן טכנולגית תוכנה או.אס.טי בע"מ</v>
      </c>
      <c r="E122" s="267" t="s">
        <v>218</v>
      </c>
      <c r="F122" s="267" t="s">
        <v>96</v>
      </c>
      <c r="G122" s="263">
        <v>62866.13</v>
      </c>
      <c r="H122" s="264">
        <v>7071</v>
      </c>
      <c r="I122" s="263">
        <v>4445.26</v>
      </c>
      <c r="J122" s="268">
        <v>0.0093</v>
      </c>
      <c r="K122" s="268">
        <v>0.0001</v>
      </c>
    </row>
    <row r="123" spans="1:256">
      <c r="A123" s="248"/>
      <c r="B123" s="266" t="str">
        <v>זנלכל*</v>
      </c>
      <c r="C123" s="267">
        <v>130013</v>
      </c>
      <c r="D123" s="267" t="str">
        <v>זנלכל</v>
      </c>
      <c r="E123" s="267" t="s">
        <v>185</v>
      </c>
      <c r="F123" s="267" t="s">
        <v>96</v>
      </c>
      <c r="G123" s="263">
        <v>677300.43</v>
      </c>
      <c r="H123" s="264">
        <v>800</v>
      </c>
      <c r="I123" s="263">
        <v>5418.4</v>
      </c>
      <c r="J123" s="268">
        <v>0.0467</v>
      </c>
      <c r="K123" s="268">
        <v>0.0001</v>
      </c>
      <c r="T123" s="248"/>
      <c r="U123" s="248"/>
      <c r="V123" s="248"/>
      <c r="W123" s="248"/>
      <c r="X123" s="248"/>
      <c r="Y123" s="248"/>
      <c r="Z123" s="248"/>
      <c r="AA123" s="248"/>
      <c r="AB123" s="248"/>
      <c r="AC123" s="248"/>
      <c r="AD123" s="248"/>
      <c r="AE123" s="248"/>
      <c r="AF123" s="248"/>
      <c r="AG123" s="248"/>
      <c r="AH123" s="248"/>
      <c r="AI123" s="248"/>
      <c r="AJ123" s="248"/>
      <c r="AK123" s="248"/>
      <c r="AL123" s="248"/>
      <c r="AM123" s="248"/>
      <c r="AN123" s="248"/>
      <c r="AO123" s="248"/>
      <c r="AP123" s="248"/>
      <c r="AQ123" s="248"/>
      <c r="AR123" s="248"/>
      <c r="AS123" s="248"/>
      <c r="AT123" s="248"/>
      <c r="AU123" s="248"/>
      <c r="AV123" s="248"/>
      <c r="AW123" s="248"/>
      <c r="AX123" s="248"/>
      <c r="AY123" s="248"/>
      <c r="AZ123" s="248"/>
      <c r="BA123" s="248"/>
      <c r="BB123" s="248"/>
      <c r="BC123" s="248"/>
      <c r="BD123" s="248"/>
      <c r="BE123" s="248"/>
      <c r="BF123" s="248"/>
      <c r="BG123" s="248"/>
      <c r="BH123" s="248"/>
      <c r="BI123" s="248"/>
      <c r="BJ123" s="248"/>
      <c r="BK123" s="248"/>
      <c r="BL123" s="248"/>
      <c r="BM123" s="248"/>
      <c r="BN123" s="248"/>
      <c r="BO123" s="248"/>
      <c r="BP123" s="248"/>
      <c r="BQ123" s="248"/>
      <c r="BR123" s="248"/>
      <c r="BS123" s="248"/>
      <c r="BT123" s="248"/>
      <c r="BU123" s="248"/>
      <c r="BV123" s="248"/>
      <c r="BW123" s="248"/>
      <c r="BX123" s="248"/>
      <c r="BY123" s="248"/>
      <c r="BZ123" s="248"/>
      <c r="CA123" s="248"/>
      <c r="CB123" s="248"/>
      <c r="CC123" s="248"/>
      <c r="CD123" s="248"/>
      <c r="CE123" s="248"/>
      <c r="CF123" s="248"/>
      <c r="CG123" s="248"/>
      <c r="CH123" s="248"/>
      <c r="CI123" s="248"/>
      <c r="CJ123" s="248"/>
      <c r="CK123" s="248"/>
      <c r="CL123" s="248"/>
      <c r="CM123" s="248"/>
      <c r="CN123" s="248"/>
      <c r="CO123" s="248"/>
      <c r="CP123" s="248"/>
      <c r="CQ123" s="248"/>
      <c r="CR123" s="248"/>
      <c r="CS123" s="248"/>
      <c r="CT123" s="248"/>
      <c r="CU123" s="248"/>
      <c r="CV123" s="248"/>
      <c r="CW123" s="248"/>
      <c r="CX123" s="248"/>
      <c r="CY123" s="248"/>
      <c r="CZ123" s="248"/>
      <c r="DA123" s="248"/>
      <c r="DB123" s="248"/>
      <c r="DC123" s="248"/>
      <c r="DD123" s="248"/>
      <c r="DE123" s="248"/>
      <c r="DF123" s="248"/>
      <c r="DG123" s="248"/>
      <c r="DH123" s="248"/>
      <c r="DI123" s="248"/>
      <c r="DJ123" s="248"/>
      <c r="DK123" s="248"/>
      <c r="DL123" s="248"/>
      <c r="DM123" s="248"/>
      <c r="DN123" s="248"/>
      <c r="DO123" s="248"/>
      <c r="DP123" s="248"/>
      <c r="DQ123" s="248"/>
      <c r="DR123" s="248"/>
      <c r="DS123" s="248"/>
      <c r="DT123" s="248"/>
      <c r="DU123" s="248"/>
      <c r="DV123" s="248"/>
      <c r="DW123" s="248"/>
      <c r="DX123" s="248"/>
      <c r="DY123" s="248"/>
      <c r="DZ123" s="248"/>
      <c r="EA123" s="248"/>
      <c r="EB123" s="248"/>
      <c r="EC123" s="248"/>
      <c r="ED123" s="248"/>
      <c r="EE123" s="248"/>
      <c r="EF123" s="248"/>
      <c r="EG123" s="248"/>
      <c r="EH123" s="248"/>
      <c r="EI123" s="248"/>
      <c r="EJ123" s="248"/>
      <c r="EK123" s="248"/>
      <c r="EL123" s="248"/>
      <c r="EM123" s="248"/>
      <c r="EN123" s="248"/>
      <c r="EO123" s="248"/>
      <c r="EP123" s="248"/>
      <c r="EQ123" s="248"/>
      <c r="ER123" s="248"/>
      <c r="ES123" s="248"/>
      <c r="ET123" s="248"/>
      <c r="EU123" s="248"/>
      <c r="EV123" s="248"/>
      <c r="EW123" s="248"/>
      <c r="EX123" s="248"/>
      <c r="EY123" s="248"/>
      <c r="EZ123" s="248"/>
      <c r="FA123" s="248"/>
      <c r="FB123" s="248"/>
      <c r="FC123" s="248"/>
      <c r="FD123" s="248"/>
      <c r="FE123" s="248"/>
      <c r="FF123" s="248"/>
      <c r="FG123" s="248"/>
      <c r="FH123" s="248"/>
      <c r="FI123" s="248"/>
      <c r="FJ123" s="248"/>
      <c r="FK123" s="248"/>
      <c r="FL123" s="248"/>
      <c r="FM123" s="248"/>
      <c r="FN123" s="248"/>
      <c r="FO123" s="248"/>
      <c r="FP123" s="248"/>
      <c r="FQ123" s="248"/>
      <c r="FR123" s="248"/>
      <c r="FS123" s="248"/>
      <c r="FT123" s="248"/>
      <c r="FU123" s="248"/>
      <c r="FV123" s="248"/>
      <c r="FW123" s="248"/>
      <c r="FX123" s="248"/>
      <c r="FY123" s="248"/>
      <c r="FZ123" s="248"/>
      <c r="GA123" s="248"/>
      <c r="GB123" s="248"/>
      <c r="GC123" s="248"/>
      <c r="GD123" s="248"/>
      <c r="GE123" s="248"/>
      <c r="GF123" s="248"/>
      <c r="GG123" s="248"/>
      <c r="GH123" s="248"/>
      <c r="GI123" s="248"/>
      <c r="GJ123" s="248"/>
      <c r="GK123" s="248"/>
      <c r="GL123" s="248"/>
      <c r="GM123" s="248"/>
      <c r="GN123" s="248"/>
      <c r="GO123" s="248"/>
      <c r="GP123" s="248"/>
      <c r="GQ123" s="248"/>
      <c r="GR123" s="248"/>
      <c r="GS123" s="248"/>
      <c r="GT123" s="248"/>
      <c r="GU123" s="248"/>
      <c r="GV123" s="248"/>
      <c r="GW123" s="248"/>
      <c r="GX123" s="248"/>
      <c r="GY123" s="248"/>
      <c r="GZ123" s="248"/>
      <c r="HA123" s="248"/>
      <c r="HB123" s="248"/>
      <c r="HC123" s="248"/>
      <c r="HD123" s="248"/>
      <c r="HE123" s="248"/>
      <c r="HF123" s="248"/>
      <c r="HG123" s="248"/>
      <c r="HH123" s="248"/>
      <c r="HI123" s="248"/>
      <c r="HJ123" s="248"/>
      <c r="HK123" s="248"/>
      <c r="HL123" s="248"/>
      <c r="HM123" s="248"/>
      <c r="HN123" s="248"/>
      <c r="HO123" s="248"/>
      <c r="HP123" s="248"/>
      <c r="HQ123" s="248"/>
      <c r="HR123" s="248"/>
      <c r="HS123" s="248"/>
      <c r="HT123" s="248"/>
      <c r="HU123" s="248"/>
      <c r="HV123" s="248"/>
      <c r="HW123" s="248"/>
      <c r="HX123" s="248"/>
      <c r="HY123" s="248"/>
      <c r="HZ123" s="248"/>
      <c r="IA123" s="248"/>
      <c r="IB123" s="248"/>
      <c r="IC123" s="248"/>
      <c r="ID123" s="248"/>
      <c r="IE123" s="248"/>
      <c r="IF123" s="248"/>
      <c r="IG123" s="248"/>
      <c r="IH123" s="248"/>
      <c r="II123" s="248"/>
      <c r="IJ123" s="248"/>
      <c r="IK123" s="248"/>
      <c r="IL123" s="248"/>
      <c r="IM123" s="248"/>
      <c r="IN123" s="248"/>
      <c r="IO123" s="248"/>
      <c r="IP123" s="248"/>
      <c r="IQ123" s="248"/>
      <c r="IR123" s="248"/>
      <c r="IS123" s="248"/>
      <c r="IT123" s="248"/>
      <c r="IU123" s="248"/>
      <c r="IV123" s="248"/>
    </row>
    <row r="124" spans="1:256">
      <c r="B124" s="266" t="str">
        <v>חד*</v>
      </c>
      <c r="C124" s="267">
        <v>351015</v>
      </c>
      <c r="D124" s="267" t="str">
        <v>חד</v>
      </c>
      <c r="E124" s="267" t="s">
        <v>238</v>
      </c>
      <c r="F124" s="267" t="s">
        <v>96</v>
      </c>
      <c r="G124" s="263">
        <v>505734.63</v>
      </c>
      <c r="H124" s="264">
        <v>1299</v>
      </c>
      <c r="I124" s="263">
        <v>6569.49</v>
      </c>
      <c r="J124" s="268">
        <v>0.0411</v>
      </c>
      <c r="K124" s="268">
        <v>0.0001</v>
      </c>
    </row>
    <row r="125" spans="1:256">
      <c r="A125" s="248"/>
      <c r="B125" s="266" t="str">
        <v>חילן טק*</v>
      </c>
      <c r="C125" s="267">
        <v>1084698</v>
      </c>
      <c r="D125" s="267" t="str">
        <v>חילן טק</v>
      </c>
      <c r="E125" s="267" t="s">
        <v>218</v>
      </c>
      <c r="F125" s="267" t="s">
        <v>96</v>
      </c>
      <c r="G125" s="263">
        <v>1288679.56</v>
      </c>
      <c r="H125" s="264">
        <v>2612</v>
      </c>
      <c r="I125" s="263">
        <v>33660.31</v>
      </c>
      <c r="J125" s="268">
        <v>0.0573</v>
      </c>
      <c r="K125" s="268">
        <v>0.0007</v>
      </c>
      <c r="T125" s="248"/>
      <c r="U125" s="248"/>
      <c r="V125" s="248"/>
      <c r="W125" s="248"/>
      <c r="X125" s="248"/>
      <c r="Y125" s="248"/>
      <c r="Z125" s="248"/>
      <c r="AA125" s="248"/>
      <c r="AB125" s="248"/>
      <c r="AC125" s="248"/>
      <c r="AD125" s="248"/>
      <c r="AE125" s="248"/>
      <c r="AF125" s="248"/>
      <c r="AG125" s="248"/>
      <c r="AH125" s="248"/>
      <c r="AI125" s="248"/>
      <c r="AJ125" s="248"/>
      <c r="AK125" s="248"/>
      <c r="AL125" s="248"/>
      <c r="AM125" s="248"/>
      <c r="AN125" s="248"/>
      <c r="AO125" s="248"/>
      <c r="AP125" s="248"/>
      <c r="AQ125" s="248"/>
      <c r="AR125" s="248"/>
      <c r="AS125" s="248"/>
      <c r="AT125" s="248"/>
      <c r="AU125" s="248"/>
      <c r="AV125" s="248"/>
      <c r="AW125" s="248"/>
      <c r="AX125" s="248"/>
      <c r="AY125" s="248"/>
      <c r="AZ125" s="248"/>
      <c r="BA125" s="248"/>
      <c r="BB125" s="248"/>
      <c r="BC125" s="248"/>
      <c r="BD125" s="248"/>
      <c r="BE125" s="248"/>
      <c r="BF125" s="248"/>
      <c r="BG125" s="248"/>
      <c r="BH125" s="248"/>
      <c r="BI125" s="248"/>
      <c r="BJ125" s="248"/>
      <c r="BK125" s="248"/>
      <c r="BL125" s="248"/>
      <c r="BM125" s="248"/>
      <c r="BN125" s="248"/>
      <c r="BO125" s="248"/>
      <c r="BP125" s="248"/>
      <c r="BQ125" s="248"/>
      <c r="BR125" s="248"/>
      <c r="BS125" s="248"/>
      <c r="BT125" s="248"/>
      <c r="BU125" s="248"/>
      <c r="BV125" s="248"/>
      <c r="BW125" s="248"/>
      <c r="BX125" s="248"/>
      <c r="BY125" s="248"/>
      <c r="BZ125" s="248"/>
      <c r="CA125" s="248"/>
      <c r="CB125" s="248"/>
      <c r="CC125" s="248"/>
      <c r="CD125" s="248"/>
      <c r="CE125" s="248"/>
      <c r="CF125" s="248"/>
      <c r="CG125" s="248"/>
      <c r="CH125" s="248"/>
      <c r="CI125" s="248"/>
      <c r="CJ125" s="248"/>
      <c r="CK125" s="248"/>
      <c r="CL125" s="248"/>
      <c r="CM125" s="248"/>
      <c r="CN125" s="248"/>
      <c r="CO125" s="248"/>
      <c r="CP125" s="248"/>
      <c r="CQ125" s="248"/>
      <c r="CR125" s="248"/>
      <c r="CS125" s="248"/>
      <c r="CT125" s="248"/>
      <c r="CU125" s="248"/>
      <c r="CV125" s="248"/>
      <c r="CW125" s="248"/>
      <c r="CX125" s="248"/>
      <c r="CY125" s="248"/>
      <c r="CZ125" s="248"/>
      <c r="DA125" s="248"/>
      <c r="DB125" s="248"/>
      <c r="DC125" s="248"/>
      <c r="DD125" s="248"/>
      <c r="DE125" s="248"/>
      <c r="DF125" s="248"/>
      <c r="DG125" s="248"/>
      <c r="DH125" s="248"/>
      <c r="DI125" s="248"/>
      <c r="DJ125" s="248"/>
      <c r="DK125" s="248"/>
      <c r="DL125" s="248"/>
      <c r="DM125" s="248"/>
      <c r="DN125" s="248"/>
      <c r="DO125" s="248"/>
      <c r="DP125" s="248"/>
      <c r="DQ125" s="248"/>
      <c r="DR125" s="248"/>
      <c r="DS125" s="248"/>
      <c r="DT125" s="248"/>
      <c r="DU125" s="248"/>
      <c r="DV125" s="248"/>
      <c r="DW125" s="248"/>
      <c r="DX125" s="248"/>
      <c r="DY125" s="248"/>
      <c r="DZ125" s="248"/>
      <c r="EA125" s="248"/>
      <c r="EB125" s="248"/>
      <c r="EC125" s="248"/>
      <c r="ED125" s="248"/>
      <c r="EE125" s="248"/>
      <c r="EF125" s="248"/>
      <c r="EG125" s="248"/>
      <c r="EH125" s="248"/>
      <c r="EI125" s="248"/>
      <c r="EJ125" s="248"/>
      <c r="EK125" s="248"/>
      <c r="EL125" s="248"/>
      <c r="EM125" s="248"/>
      <c r="EN125" s="248"/>
      <c r="EO125" s="248"/>
      <c r="EP125" s="248"/>
      <c r="EQ125" s="248"/>
      <c r="ER125" s="248"/>
      <c r="ES125" s="248"/>
      <c r="ET125" s="248"/>
      <c r="EU125" s="248"/>
      <c r="EV125" s="248"/>
      <c r="EW125" s="248"/>
      <c r="EX125" s="248"/>
      <c r="EY125" s="248"/>
      <c r="EZ125" s="248"/>
      <c r="FA125" s="248"/>
      <c r="FB125" s="248"/>
      <c r="FC125" s="248"/>
      <c r="FD125" s="248"/>
      <c r="FE125" s="248"/>
      <c r="FF125" s="248"/>
      <c r="FG125" s="248"/>
      <c r="FH125" s="248"/>
      <c r="FI125" s="248"/>
      <c r="FJ125" s="248"/>
      <c r="FK125" s="248"/>
      <c r="FL125" s="248"/>
      <c r="FM125" s="248"/>
      <c r="FN125" s="248"/>
      <c r="FO125" s="248"/>
      <c r="FP125" s="248"/>
      <c r="FQ125" s="248"/>
      <c r="FR125" s="248"/>
      <c r="FS125" s="248"/>
      <c r="FT125" s="248"/>
      <c r="FU125" s="248"/>
      <c r="FV125" s="248"/>
      <c r="FW125" s="248"/>
      <c r="FX125" s="248"/>
      <c r="FY125" s="248"/>
      <c r="FZ125" s="248"/>
      <c r="GA125" s="248"/>
      <c r="GB125" s="248"/>
      <c r="GC125" s="248"/>
      <c r="GD125" s="248"/>
      <c r="GE125" s="248"/>
      <c r="GF125" s="248"/>
      <c r="GG125" s="248"/>
      <c r="GH125" s="248"/>
      <c r="GI125" s="248"/>
      <c r="GJ125" s="248"/>
      <c r="GK125" s="248"/>
      <c r="GL125" s="248"/>
      <c r="GM125" s="248"/>
      <c r="GN125" s="248"/>
      <c r="GO125" s="248"/>
      <c r="GP125" s="248"/>
      <c r="GQ125" s="248"/>
      <c r="GR125" s="248"/>
      <c r="GS125" s="248"/>
      <c r="GT125" s="248"/>
      <c r="GU125" s="248"/>
      <c r="GV125" s="248"/>
      <c r="GW125" s="248"/>
      <c r="GX125" s="248"/>
      <c r="GY125" s="248"/>
      <c r="GZ125" s="248"/>
      <c r="HA125" s="248"/>
      <c r="HB125" s="248"/>
      <c r="HC125" s="248"/>
      <c r="HD125" s="248"/>
      <c r="HE125" s="248"/>
      <c r="HF125" s="248"/>
      <c r="HG125" s="248"/>
      <c r="HH125" s="248"/>
      <c r="HI125" s="248"/>
      <c r="HJ125" s="248"/>
      <c r="HK125" s="248"/>
      <c r="HL125" s="248"/>
      <c r="HM125" s="248"/>
      <c r="HN125" s="248"/>
      <c r="HO125" s="248"/>
      <c r="HP125" s="248"/>
      <c r="HQ125" s="248"/>
      <c r="HR125" s="248"/>
      <c r="HS125" s="248"/>
      <c r="HT125" s="248"/>
      <c r="HU125" s="248"/>
      <c r="HV125" s="248"/>
      <c r="HW125" s="248"/>
      <c r="HX125" s="248"/>
      <c r="HY125" s="248"/>
      <c r="HZ125" s="248"/>
      <c r="IA125" s="248"/>
      <c r="IB125" s="248"/>
      <c r="IC125" s="248"/>
      <c r="ID125" s="248"/>
      <c r="IE125" s="248"/>
      <c r="IF125" s="248"/>
      <c r="IG125" s="248"/>
      <c r="IH125" s="248"/>
      <c r="II125" s="248"/>
      <c r="IJ125" s="248"/>
      <c r="IK125" s="248"/>
      <c r="IL125" s="248"/>
      <c r="IM125" s="248"/>
      <c r="IN125" s="248"/>
      <c r="IO125" s="248"/>
      <c r="IP125" s="248"/>
      <c r="IQ125" s="248"/>
      <c r="IR125" s="248"/>
      <c r="IS125" s="248"/>
      <c r="IT125" s="248"/>
      <c r="IU125" s="248"/>
      <c r="IV125" s="248"/>
    </row>
    <row r="126" spans="1:256">
      <c r="B126" s="266" t="s">
        <v>240</v>
      </c>
      <c r="C126" s="267">
        <v>1094473</v>
      </c>
      <c r="D126" s="267" t="s">
        <v>240</v>
      </c>
      <c r="E126" s="267" t="s">
        <v>213</v>
      </c>
      <c r="F126" s="267" t="s">
        <v>96</v>
      </c>
      <c r="G126" s="263">
        <v>241888.56</v>
      </c>
      <c r="H126" s="264">
        <v>857.1</v>
      </c>
      <c r="I126" s="263">
        <v>2073.23</v>
      </c>
      <c r="J126" s="268">
        <v>0.0169</v>
      </c>
      <c r="K126" s="268">
        <v>0</v>
      </c>
    </row>
    <row r="127" spans="1:256">
      <c r="B127" s="266" t="str">
        <v>לודן*</v>
      </c>
      <c r="C127" s="267">
        <v>1081439</v>
      </c>
      <c r="D127" s="267" t="str">
        <v>לודן</v>
      </c>
      <c r="E127" s="267" t="s">
        <v>147</v>
      </c>
      <c r="F127" s="267" t="s">
        <v>96</v>
      </c>
      <c r="G127" s="263">
        <v>906753.8</v>
      </c>
      <c r="H127" s="264">
        <v>602.4</v>
      </c>
      <c r="I127" s="263">
        <v>5462.28</v>
      </c>
      <c r="J127" s="268">
        <v>0.0787</v>
      </c>
      <c r="K127" s="268">
        <v>0.0001</v>
      </c>
    </row>
    <row r="128" spans="1:256">
      <c r="B128" s="266" t="s">
        <v>241</v>
      </c>
      <c r="C128" s="267">
        <v>1119080</v>
      </c>
      <c r="D128" s="267" t="s">
        <v>241</v>
      </c>
      <c r="E128" s="267" t="s">
        <v>120</v>
      </c>
      <c r="F128" s="267" t="s">
        <v>96</v>
      </c>
      <c r="G128" s="263">
        <v>151442.95</v>
      </c>
      <c r="H128" s="264">
        <v>2670</v>
      </c>
      <c r="I128" s="263">
        <v>4043.53</v>
      </c>
      <c r="J128" s="268">
        <v>0.0128</v>
      </c>
      <c r="K128" s="268">
        <v>0.0001</v>
      </c>
    </row>
    <row r="129" spans="1:256">
      <c r="B129" s="266" t="str">
        <v>לוינשטין*</v>
      </c>
      <c r="C129" s="267">
        <v>573014</v>
      </c>
      <c r="D129" s="267" t="str">
        <v>לוינשטיין</v>
      </c>
      <c r="E129" s="267" t="s">
        <v>120</v>
      </c>
      <c r="F129" s="267" t="s">
        <v>96</v>
      </c>
      <c r="G129" s="263">
        <v>358809.14</v>
      </c>
      <c r="H129" s="264">
        <v>5900</v>
      </c>
      <c r="I129" s="263">
        <v>21169.74</v>
      </c>
      <c r="J129" s="268">
        <v>0.0983</v>
      </c>
      <c r="K129" s="268">
        <v>0.0004</v>
      </c>
    </row>
    <row r="130" spans="1:256">
      <c r="B130" s="266" t="str">
        <v>מדטכניקה*</v>
      </c>
      <c r="C130" s="267">
        <v>253013</v>
      </c>
      <c r="D130" s="267" t="str">
        <v>מדטכניקה</v>
      </c>
      <c r="E130" s="267" t="s">
        <v>147</v>
      </c>
      <c r="F130" s="267" t="s">
        <v>96</v>
      </c>
      <c r="G130" s="263">
        <v>574952.88</v>
      </c>
      <c r="H130" s="264">
        <v>1021</v>
      </c>
      <c r="I130" s="263">
        <v>5870.27</v>
      </c>
      <c r="J130" s="268">
        <v>0.0399</v>
      </c>
      <c r="K130" s="268">
        <v>0.0001</v>
      </c>
    </row>
    <row r="131" spans="1:256">
      <c r="B131" s="266" t="str">
        <v>מדיקל קומפרישין סיסטם*</v>
      </c>
      <c r="C131" s="267">
        <v>1096890</v>
      </c>
      <c r="D131" s="267" t="s">
        <v>242</v>
      </c>
      <c r="E131" s="267" t="s">
        <v>213</v>
      </c>
      <c r="F131" s="267" t="s">
        <v>96</v>
      </c>
      <c r="G131" s="263">
        <v>3758515.65</v>
      </c>
      <c r="H131" s="264">
        <v>402</v>
      </c>
      <c r="I131" s="263">
        <v>15109.23</v>
      </c>
      <c r="J131" s="268">
        <v>0.0734</v>
      </c>
      <c r="K131" s="268">
        <v>0.0003</v>
      </c>
    </row>
    <row r="132" spans="1:256">
      <c r="B132" s="266" t="str">
        <v>מזור*</v>
      </c>
      <c r="C132" s="267">
        <v>1106855</v>
      </c>
      <c r="D132" s="267" t="str">
        <v>מזור</v>
      </c>
      <c r="E132" s="267" t="s">
        <v>213</v>
      </c>
      <c r="F132" s="267" t="s">
        <v>96</v>
      </c>
      <c r="G132" s="263">
        <v>1159848.26</v>
      </c>
      <c r="H132" s="264">
        <v>3003</v>
      </c>
      <c r="I132" s="263">
        <v>34830.24</v>
      </c>
      <c r="J132" s="268">
        <v>0.0329</v>
      </c>
      <c r="K132" s="268">
        <v>0.0007</v>
      </c>
    </row>
    <row r="133" spans="1:256">
      <c r="B133" s="266" t="str">
        <v>מיטרוניקס*</v>
      </c>
      <c r="C133" s="267">
        <v>1091065</v>
      </c>
      <c r="D133" s="267" t="str">
        <v>מיטרוניקס</v>
      </c>
      <c r="E133" s="267" t="s">
        <v>232</v>
      </c>
      <c r="F133" s="267" t="s">
        <v>96</v>
      </c>
      <c r="G133" s="263">
        <v>5767114.14</v>
      </c>
      <c r="H133" s="264">
        <v>648</v>
      </c>
      <c r="I133" s="263">
        <v>37370.9</v>
      </c>
      <c r="J133" s="268">
        <v>0.0563</v>
      </c>
      <c r="K133" s="268">
        <v>0.0008</v>
      </c>
    </row>
    <row r="134" spans="1:256">
      <c r="B134" s="266" t="str">
        <v>מנדלסון תשתיות ותעשיות בעמ</v>
      </c>
      <c r="C134" s="267">
        <v>1129444</v>
      </c>
      <c r="D134" s="267" t="str">
        <v>מנדלסון תשתיות ותעשיות בע"מ</v>
      </c>
      <c r="E134" s="267" t="str">
        <v>מסחר</v>
      </c>
      <c r="F134" s="267" t="s">
        <v>96</v>
      </c>
      <c r="G134" s="263">
        <v>589823.24</v>
      </c>
      <c r="H134" s="264">
        <v>840</v>
      </c>
      <c r="I134" s="263">
        <v>4954.52</v>
      </c>
      <c r="J134" s="268">
        <v>0.0176</v>
      </c>
      <c r="K134" s="268">
        <v>0.0001</v>
      </c>
    </row>
    <row r="135" spans="1:256">
      <c r="B135" s="266" t="str">
        <v>משביר לצרכן</v>
      </c>
      <c r="C135" s="267">
        <v>1104959</v>
      </c>
      <c r="D135" s="267" t="str">
        <v>365 המשביר</v>
      </c>
      <c r="E135" s="267" t="s">
        <v>147</v>
      </c>
      <c r="F135" s="267" t="s">
        <v>96</v>
      </c>
      <c r="G135" s="263">
        <v>3244834.04</v>
      </c>
      <c r="H135" s="264">
        <v>199.8</v>
      </c>
      <c r="I135" s="263">
        <v>6483.18</v>
      </c>
      <c r="J135" s="268">
        <v>0.0276</v>
      </c>
      <c r="K135" s="268">
        <v>0.0001</v>
      </c>
    </row>
    <row r="136" spans="1:256">
      <c r="B136" s="266" t="str">
        <v>ניסקו חשמל ואלקטרוניקה*</v>
      </c>
      <c r="C136" s="267">
        <v>1103621</v>
      </c>
      <c r="D136" s="267" t="str">
        <v>ניסקו חשמל ואלקטרוניקה בע"מ</v>
      </c>
      <c r="E136" s="267" t="s">
        <v>147</v>
      </c>
      <c r="F136" s="267" t="s">
        <v>96</v>
      </c>
      <c r="G136" s="263">
        <v>250934.19</v>
      </c>
      <c r="H136" s="264">
        <v>809</v>
      </c>
      <c r="I136" s="263">
        <v>2030.06</v>
      </c>
      <c r="J136" s="268">
        <v>0.0292</v>
      </c>
      <c r="K136" s="268">
        <v>0</v>
      </c>
    </row>
    <row r="137" spans="1:256">
      <c r="B137" s="266" t="str">
        <v>ספאנטק</v>
      </c>
      <c r="C137" s="267">
        <v>1090117</v>
      </c>
      <c r="D137" s="267" t="str">
        <v>נ.ר ספאנטק תעשיות בע"מ</v>
      </c>
      <c r="E137" s="267" t="s">
        <v>150</v>
      </c>
      <c r="F137" s="267" t="s">
        <v>96</v>
      </c>
      <c r="G137" s="263">
        <v>1223482.57</v>
      </c>
      <c r="H137" s="264">
        <v>649.6</v>
      </c>
      <c r="I137" s="263">
        <v>7947.74</v>
      </c>
      <c r="J137" s="268">
        <v>0.0185</v>
      </c>
      <c r="K137" s="268">
        <v>0.0002</v>
      </c>
    </row>
    <row r="138" spans="1:256">
      <c r="B138" s="266" t="s">
        <v>243</v>
      </c>
      <c r="C138" s="267">
        <v>568014</v>
      </c>
      <c r="D138" s="267" t="s">
        <v>243</v>
      </c>
      <c r="E138" s="267" t="s">
        <v>232</v>
      </c>
      <c r="F138" s="267" t="s">
        <v>96</v>
      </c>
      <c r="G138" s="263">
        <v>57808.61</v>
      </c>
      <c r="H138" s="264">
        <v>3104</v>
      </c>
      <c r="I138" s="263">
        <v>1794.38</v>
      </c>
      <c r="J138" s="268">
        <v>0.0069</v>
      </c>
      <c r="K138" s="268">
        <v>0</v>
      </c>
    </row>
    <row r="139" spans="1:256">
      <c r="B139" s="266" t="str">
        <v>סקופ*</v>
      </c>
      <c r="C139" s="267">
        <v>288019</v>
      </c>
      <c r="D139" s="267" t="str">
        <v>קבוצת סקופ מתכות בע"מ</v>
      </c>
      <c r="E139" s="267" t="s">
        <v>147</v>
      </c>
      <c r="F139" s="267" t="s">
        <v>96</v>
      </c>
      <c r="G139" s="263">
        <v>514627.21</v>
      </c>
      <c r="H139" s="264">
        <v>3963</v>
      </c>
      <c r="I139" s="263">
        <v>20394.68</v>
      </c>
      <c r="J139" s="268">
        <v>0.0473</v>
      </c>
      <c r="K139" s="268">
        <v>0.0004</v>
      </c>
    </row>
    <row r="140" spans="1:256">
      <c r="B140" s="266" t="str">
        <v>על בד*</v>
      </c>
      <c r="C140" s="267">
        <v>625012</v>
      </c>
      <c r="D140" s="267" t="str">
        <v>על בד</v>
      </c>
      <c r="E140" s="267" t="s">
        <v>150</v>
      </c>
      <c r="F140" s="267" t="s">
        <v>96</v>
      </c>
      <c r="G140" s="263">
        <v>199730.19</v>
      </c>
      <c r="H140" s="264">
        <v>6971</v>
      </c>
      <c r="I140" s="263">
        <v>13923.19</v>
      </c>
      <c r="J140" s="268">
        <v>0.0264</v>
      </c>
      <c r="K140" s="268">
        <v>0.0003</v>
      </c>
    </row>
    <row r="141" spans="1:256">
      <c r="B141" s="266" t="str">
        <v>עמיר שיווק*</v>
      </c>
      <c r="C141" s="267">
        <v>1092204</v>
      </c>
      <c r="D141" s="267" t="str">
        <v>עמיר שיווק והשקעות בחקלאות בע"מ</v>
      </c>
      <c r="E141" s="267" t="s">
        <v>147</v>
      </c>
      <c r="F141" s="267" t="s">
        <v>96</v>
      </c>
      <c r="G141" s="263">
        <v>402688.11</v>
      </c>
      <c r="H141" s="264">
        <v>1300</v>
      </c>
      <c r="I141" s="263">
        <v>5234.95</v>
      </c>
      <c r="J141" s="268">
        <v>0.0322</v>
      </c>
      <c r="K141" s="268">
        <v>0.0001</v>
      </c>
    </row>
    <row r="142" spans="1:256">
      <c r="B142" s="266" t="str">
        <v>פולירם*</v>
      </c>
      <c r="C142" s="267">
        <v>1090943</v>
      </c>
      <c r="D142" s="267" t="str">
        <v>פולירם</v>
      </c>
      <c r="E142" s="267" t="s">
        <v>110</v>
      </c>
      <c r="F142" s="267" t="s">
        <v>96</v>
      </c>
      <c r="G142" s="263">
        <v>881356.04</v>
      </c>
      <c r="H142" s="264">
        <v>2495</v>
      </c>
      <c r="I142" s="263">
        <v>22247.49</v>
      </c>
      <c r="J142" s="268">
        <v>0.0525</v>
      </c>
      <c r="K142" s="268">
        <v>0.0005</v>
      </c>
    </row>
    <row r="143" spans="1:256">
      <c r="B143" s="266" t="str">
        <v>פלסטופיל*</v>
      </c>
      <c r="C143" s="267">
        <v>1092840</v>
      </c>
      <c r="D143" s="267" t="str">
        <v>פלסטופיל</v>
      </c>
      <c r="E143" s="267" t="s">
        <v>110</v>
      </c>
      <c r="F143" s="267" t="s">
        <v>96</v>
      </c>
      <c r="G143" s="263">
        <v>714961.81</v>
      </c>
      <c r="H143" s="264">
        <v>560</v>
      </c>
      <c r="I143" s="263">
        <v>4003.79</v>
      </c>
      <c r="J143" s="268">
        <v>0.0545</v>
      </c>
      <c r="K143" s="268">
        <v>0.0001</v>
      </c>
    </row>
    <row r="144" spans="1:256">
      <c r="B144" s="266" t="s">
        <v>244</v>
      </c>
      <c r="C144" s="267">
        <v>644013</v>
      </c>
      <c r="D144" s="267" t="s">
        <v>244</v>
      </c>
      <c r="E144" s="267" t="s">
        <v>110</v>
      </c>
      <c r="F144" s="267" t="s">
        <v>96</v>
      </c>
      <c r="G144" s="263">
        <v>518726.46</v>
      </c>
      <c r="H144" s="264">
        <v>1412</v>
      </c>
      <c r="I144" s="263">
        <v>7324.42</v>
      </c>
      <c r="J144" s="268">
        <v>0.0202</v>
      </c>
      <c r="K144" s="268">
        <v>0.0002</v>
      </c>
    </row>
    <row r="145" spans="1:256">
      <c r="B145" s="266" t="str">
        <v>פריורטק*</v>
      </c>
      <c r="C145" s="267">
        <v>328013</v>
      </c>
      <c r="D145" s="267" t="str">
        <v>פריורטק</v>
      </c>
      <c r="E145" s="267" t="s">
        <v>232</v>
      </c>
      <c r="F145" s="267" t="s">
        <v>96</v>
      </c>
      <c r="G145" s="263">
        <v>776184.34</v>
      </c>
      <c r="H145" s="264">
        <v>2883</v>
      </c>
      <c r="I145" s="263">
        <v>22377.39</v>
      </c>
      <c r="J145" s="268">
        <v>0.0714</v>
      </c>
      <c r="K145" s="268">
        <v>0.0005</v>
      </c>
    </row>
    <row r="146" spans="1:256">
      <c r="B146" s="266" t="str">
        <v>קו מנחה*</v>
      </c>
      <c r="C146" s="267">
        <v>271015</v>
      </c>
      <c r="D146" s="267" t="str">
        <v>קו מנחה שירותי מידע ותקשורת</v>
      </c>
      <c r="E146" s="267" t="s">
        <v>113</v>
      </c>
      <c r="F146" s="267" t="s">
        <v>96</v>
      </c>
      <c r="G146" s="263">
        <v>391147.84</v>
      </c>
      <c r="H146" s="264">
        <v>1390</v>
      </c>
      <c r="I146" s="263">
        <v>5436.95</v>
      </c>
      <c r="J146" s="268">
        <v>0.0424</v>
      </c>
      <c r="K146" s="268">
        <v>0.0001</v>
      </c>
    </row>
    <row r="147" spans="1:256">
      <c r="B147" s="266" t="str">
        <v>קליל*</v>
      </c>
      <c r="C147" s="267">
        <v>797035</v>
      </c>
      <c r="D147" s="267" t="str">
        <v>קליל</v>
      </c>
      <c r="E147" s="267" t="s">
        <v>238</v>
      </c>
      <c r="F147" s="267" t="s">
        <v>96</v>
      </c>
      <c r="G147" s="263">
        <v>100960.34</v>
      </c>
      <c r="H147" s="264">
        <v>19990</v>
      </c>
      <c r="I147" s="263">
        <v>20181.97</v>
      </c>
      <c r="J147" s="268">
        <v>0.0399</v>
      </c>
      <c r="K147" s="268">
        <v>0.0004</v>
      </c>
    </row>
    <row r="148" spans="1:256">
      <c r="B148" s="266" t="str">
        <v>קמטק</v>
      </c>
      <c r="C148" s="267">
        <v>1095264</v>
      </c>
      <c r="D148" s="267" t="str">
        <v>קאמטק</v>
      </c>
      <c r="E148" s="267" t="s">
        <v>245</v>
      </c>
      <c r="F148" s="267" t="s">
        <v>96</v>
      </c>
      <c r="G148" s="263">
        <v>692527.59</v>
      </c>
      <c r="H148" s="264">
        <v>604.5</v>
      </c>
      <c r="I148" s="263">
        <v>4186.33</v>
      </c>
      <c r="J148" s="268">
        <v>0.0233</v>
      </c>
      <c r="K148" s="268">
        <v>0.0001</v>
      </c>
    </row>
    <row r="149" spans="1:256">
      <c r="B149" s="266" t="str">
        <v>קסטרו*</v>
      </c>
      <c r="C149" s="267">
        <v>280016</v>
      </c>
      <c r="D149" s="267" t="str">
        <v>קסטרו</v>
      </c>
      <c r="E149" s="267" t="s">
        <v>223</v>
      </c>
      <c r="F149" s="267" t="s">
        <v>96</v>
      </c>
      <c r="G149" s="263">
        <v>144376.26</v>
      </c>
      <c r="H149" s="264">
        <v>13110</v>
      </c>
      <c r="I149" s="263">
        <v>18927.73</v>
      </c>
      <c r="J149" s="268">
        <v>0.0285</v>
      </c>
      <c r="K149" s="268">
        <v>0.0004</v>
      </c>
    </row>
    <row r="150" spans="1:256">
      <c r="B150" s="266" t="str">
        <v>רבל אי.סי.אס בעמ*</v>
      </c>
      <c r="C150" s="267">
        <v>1103878</v>
      </c>
      <c r="D150" s="267" t="str">
        <v>רבל</v>
      </c>
      <c r="E150" s="267" t="s">
        <v>110</v>
      </c>
      <c r="F150" s="267" t="s">
        <v>96</v>
      </c>
      <c r="G150" s="263">
        <v>1904339.25</v>
      </c>
      <c r="H150" s="264">
        <v>639.9</v>
      </c>
      <c r="I150" s="263">
        <v>12185.87</v>
      </c>
      <c r="J150" s="268">
        <v>0.0267</v>
      </c>
      <c r="K150" s="268">
        <v>0.0003</v>
      </c>
    </row>
    <row r="151" spans="1:256">
      <c r="B151" s="266" t="s">
        <v>246</v>
      </c>
      <c r="C151" s="267">
        <v>1080456</v>
      </c>
      <c r="D151" s="267" t="s">
        <v>246</v>
      </c>
      <c r="E151" s="267" t="s">
        <v>110</v>
      </c>
      <c r="F151" s="267" t="s">
        <v>96</v>
      </c>
      <c r="G151" s="263">
        <v>95994.45</v>
      </c>
      <c r="H151" s="264">
        <v>2854</v>
      </c>
      <c r="I151" s="263">
        <v>2739.68</v>
      </c>
      <c r="J151" s="268">
        <v>0.0119</v>
      </c>
      <c r="K151" s="268">
        <v>0.0001</v>
      </c>
    </row>
    <row r="152" spans="1:256">
      <c r="B152" s="266" t="s">
        <v>247</v>
      </c>
      <c r="C152" s="267">
        <v>1125012</v>
      </c>
      <c r="D152" s="267" t="s">
        <v>247</v>
      </c>
      <c r="E152" s="267" t="s">
        <v>182</v>
      </c>
      <c r="F152" s="267" t="s">
        <v>96</v>
      </c>
      <c r="G152" s="263">
        <v>4631694.94</v>
      </c>
      <c r="H152" s="264">
        <v>105.7</v>
      </c>
      <c r="I152" s="263">
        <v>4895.7</v>
      </c>
      <c r="J152" s="268">
        <v>0.0093</v>
      </c>
      <c r="K152" s="268">
        <v>0.0001</v>
      </c>
    </row>
    <row r="153" spans="1:256">
      <c r="B153" s="266" t="s">
        <v>248</v>
      </c>
      <c r="C153" s="267">
        <v>1090141</v>
      </c>
      <c r="D153" s="267" t="s">
        <v>248</v>
      </c>
      <c r="E153" s="267" t="s">
        <v>238</v>
      </c>
      <c r="F153" s="267" t="s">
        <v>96</v>
      </c>
      <c r="G153" s="263">
        <v>4391540.35</v>
      </c>
      <c r="H153" s="264">
        <v>93</v>
      </c>
      <c r="I153" s="263">
        <v>4084.13</v>
      </c>
      <c r="J153" s="268">
        <v>0.0168</v>
      </c>
      <c r="K153" s="268">
        <v>0.0001</v>
      </c>
    </row>
    <row r="154" spans="1:256">
      <c r="B154" s="265" t="str">
        <v>מניות היתר סה"כ</v>
      </c>
      <c r="C154" s="248"/>
      <c r="D154" s="248"/>
      <c r="E154" s="248"/>
      <c r="F154" s="248"/>
      <c r="G154" s="260"/>
      <c r="H154" s="261"/>
      <c r="I154" s="260">
        <v>563462.72</v>
      </c>
      <c r="J154" s="269"/>
      <c r="K154" s="269">
        <v>0.0117</v>
      </c>
    </row>
    <row r="155" spans="1:256">
      <c r="B155" s="271"/>
      <c r="G155" s="263"/>
      <c r="H155" s="264"/>
    </row>
    <row r="156" spans="1:256">
      <c r="B156" s="262" t="s">
        <v>100</v>
      </c>
      <c r="C156" s="248"/>
      <c r="D156" s="248"/>
      <c r="E156" s="248"/>
      <c r="F156" s="248"/>
      <c r="G156" s="260"/>
      <c r="H156" s="261"/>
      <c r="I156" s="260">
        <v>5838746.08</v>
      </c>
      <c r="J156" s="269"/>
      <c r="K156" s="269">
        <v>0.1216</v>
      </c>
    </row>
    <row r="157" spans="1:256">
      <c r="B157" s="272"/>
      <c r="G157" s="263"/>
      <c r="H157" s="264"/>
    </row>
    <row r="158" spans="1:256">
      <c r="B158" s="262" t="s">
        <v>101</v>
      </c>
      <c r="C158" s="248"/>
      <c r="D158" s="248"/>
      <c r="E158" s="248"/>
      <c r="F158" s="248"/>
      <c r="G158" s="263"/>
      <c r="H158" s="264"/>
    </row>
    <row r="159" spans="1:256">
      <c r="B159" s="265" t="str">
        <v>חברות ישראליות בחו"ל</v>
      </c>
      <c r="C159" s="248"/>
      <c r="D159" s="248"/>
      <c r="E159" s="248"/>
      <c r="F159" s="248"/>
      <c r="G159" s="260"/>
      <c r="H159" s="261"/>
      <c r="I159" s="248"/>
      <c r="J159" s="248"/>
      <c r="K159" s="248"/>
    </row>
    <row r="160" spans="1:256">
      <c r="B160" s="266" t="str">
        <v>AFI DEVELOPMENT GDR REG S</v>
      </c>
      <c r="C160" s="267" t="str">
        <v>US00106J2006</v>
      </c>
      <c r="D160" s="267" t="str">
        <v>Afi Development</v>
      </c>
      <c r="E160" s="267" t="s">
        <v>190</v>
      </c>
      <c r="F160" s="267" t="s">
        <v>43</v>
      </c>
      <c r="G160" s="263">
        <v>4552473.78</v>
      </c>
      <c r="H160" s="264">
        <v>61.9</v>
      </c>
      <c r="I160" s="263">
        <v>2817.98</v>
      </c>
      <c r="J160" s="268">
        <v>0.0025</v>
      </c>
      <c r="K160" s="268">
        <v>0.0001</v>
      </c>
      <c r="L160" s="264"/>
      <c r="M160" s="263"/>
    </row>
    <row r="161" spans="1:256">
      <c r="B161" s="266" t="str">
        <v>ALLOT COMMUNICATIONS LTD</v>
      </c>
      <c r="C161" s="267" t="str">
        <v>IL0010996549</v>
      </c>
      <c r="D161" s="267" t="str">
        <v>אלוט תקשורת</v>
      </c>
      <c r="E161" s="267" t="s">
        <v>249</v>
      </c>
      <c r="F161" s="267" t="s">
        <v>43</v>
      </c>
      <c r="G161" s="263">
        <v>3981950</v>
      </c>
      <c r="H161" s="264">
        <v>1265</v>
      </c>
      <c r="I161" s="263">
        <v>50371.67</v>
      </c>
      <c r="J161" s="268">
        <v>0.0346</v>
      </c>
      <c r="K161" s="268">
        <v>0.001</v>
      </c>
      <c r="L161" s="264"/>
      <c r="M161" s="263"/>
    </row>
    <row r="162" spans="1:256">
      <c r="B162" s="266" t="str">
        <v>ATRIUM EUROPEAN REAL ESTATE</v>
      </c>
      <c r="C162" s="267" t="str">
        <v>JE00B3DCF752</v>
      </c>
      <c r="D162" s="267" t="str">
        <v>Atrium European Real Estate</v>
      </c>
      <c r="E162" s="267" t="s">
        <v>190</v>
      </c>
      <c r="F162" s="267" t="s">
        <v>46</v>
      </c>
      <c r="G162" s="263">
        <v>8797263.29</v>
      </c>
      <c r="H162" s="264">
        <v>418.3</v>
      </c>
      <c r="I162" s="263">
        <v>36798.95</v>
      </c>
      <c r="J162" s="268">
        <v>0.0049</v>
      </c>
      <c r="K162" s="268">
        <v>0.0008</v>
      </c>
      <c r="L162" s="264"/>
      <c r="M162" s="263"/>
    </row>
    <row r="163" spans="1:256">
      <c r="B163" s="266" t="str">
        <v>CERAGON NETWORKS LTD</v>
      </c>
      <c r="C163" s="267" t="str">
        <v>IL0010851660</v>
      </c>
      <c r="D163" s="267" t="s">
        <v>221</v>
      </c>
      <c r="E163" s="267" t="str">
        <v>Communications Equipment</v>
      </c>
      <c r="F163" s="267" t="s">
        <v>43</v>
      </c>
      <c r="G163" s="263">
        <v>4527251.33</v>
      </c>
      <c r="H163" s="264">
        <v>421</v>
      </c>
      <c r="I163" s="263">
        <v>19059.73</v>
      </c>
      <c r="J163" s="268">
        <v>0.0351</v>
      </c>
      <c r="K163" s="268">
        <v>0.0004</v>
      </c>
      <c r="L163" s="264"/>
      <c r="M163" s="263"/>
    </row>
    <row r="164" spans="1:256">
      <c r="B164" s="266" t="str">
        <v>CLICKSOFTWARE</v>
      </c>
      <c r="C164" s="267" t="str">
        <v>IL0010845654</v>
      </c>
      <c r="D164" s="267" t="str">
        <v>Clicksoftware Technologies</v>
      </c>
      <c r="E164" s="267" t="s">
        <v>217</v>
      </c>
      <c r="F164" s="267" t="s">
        <v>43</v>
      </c>
      <c r="G164" s="263">
        <v>1312505.02</v>
      </c>
      <c r="H164" s="264">
        <v>609</v>
      </c>
      <c r="I164" s="263">
        <v>7993.16</v>
      </c>
      <c r="J164" s="268">
        <v>0.0118</v>
      </c>
      <c r="K164" s="268">
        <v>0.0002</v>
      </c>
      <c r="L164" s="264"/>
      <c r="M164" s="263"/>
    </row>
    <row r="165" spans="1:256">
      <c r="B165" s="266" t="str">
        <v>COMMTOUCH SOFTWARE  LTD</v>
      </c>
      <c r="C165" s="267" t="str">
        <v>IL0010832371</v>
      </c>
      <c r="D165" s="267" t="str">
        <v>Commtouch Software Ltd</v>
      </c>
      <c r="E165" s="267" t="s">
        <v>250</v>
      </c>
      <c r="F165" s="267" t="s">
        <v>43</v>
      </c>
      <c r="G165" s="263">
        <v>556859.18</v>
      </c>
      <c r="H165" s="264">
        <v>269</v>
      </c>
      <c r="I165" s="263">
        <v>1497.95</v>
      </c>
      <c r="J165" s="268">
        <v>0.006</v>
      </c>
      <c r="K165" s="268">
        <v>0</v>
      </c>
      <c r="L165" s="264"/>
      <c r="M165" s="263"/>
    </row>
    <row r="166" spans="1:256">
      <c r="B166" s="266" t="str">
        <v>ELRON ELECTRONIC INDS   ORD</v>
      </c>
      <c r="C166" s="267" t="str">
        <v>IL0007490779</v>
      </c>
      <c r="D166" s="267" t="s">
        <v>235</v>
      </c>
      <c r="E166" s="267" t="str">
        <v>Diversified Financial Services</v>
      </c>
      <c r="F166" s="267" t="s">
        <v>43</v>
      </c>
      <c r="G166" s="263">
        <v>75408.73</v>
      </c>
      <c r="H166" s="264">
        <v>670</v>
      </c>
      <c r="I166" s="263">
        <v>505.24</v>
      </c>
      <c r="J166" s="268">
        <v>0.0007</v>
      </c>
      <c r="K166" s="268">
        <v>0</v>
      </c>
      <c r="L166" s="264"/>
      <c r="M166" s="263"/>
    </row>
    <row r="167" spans="1:256">
      <c r="B167" s="266" t="str">
        <v>EZCHIP SEMICONDUCTOR</v>
      </c>
      <c r="C167" s="267" t="str">
        <v>IL0010825441</v>
      </c>
      <c r="D167" s="267" t="s">
        <v>207</v>
      </c>
      <c r="E167" s="267" t="s">
        <v>251</v>
      </c>
      <c r="F167" s="267" t="s">
        <v>43</v>
      </c>
      <c r="G167" s="263">
        <v>1203253.73</v>
      </c>
      <c r="H167" s="264">
        <v>2464.2</v>
      </c>
      <c r="I167" s="263">
        <v>29650.58</v>
      </c>
      <c r="J167" s="268">
        <v>0.0119</v>
      </c>
      <c r="K167" s="268">
        <v>0.0006</v>
      </c>
      <c r="L167" s="264"/>
      <c r="M167" s="263"/>
    </row>
    <row r="168" spans="1:256">
      <c r="B168" s="266" t="str">
        <v>GIVEN IMAGING LTD</v>
      </c>
      <c r="C168" s="267" t="str">
        <v>IL0010865371</v>
      </c>
      <c r="D168" s="267" t="s">
        <v>212</v>
      </c>
      <c r="E168" s="267" t="str">
        <v>Health Care Equipment &amp; Suppli</v>
      </c>
      <c r="F168" s="267" t="s">
        <v>43</v>
      </c>
      <c r="G168" s="263">
        <v>1017259.31</v>
      </c>
      <c r="H168" s="264">
        <v>1923</v>
      </c>
      <c r="I168" s="263">
        <v>19561.9</v>
      </c>
      <c r="J168" s="268">
        <v>0.0091</v>
      </c>
      <c r="K168" s="268">
        <v>0.0004</v>
      </c>
      <c r="L168" s="264"/>
      <c r="M168" s="263"/>
    </row>
    <row r="169" spans="1:256">
      <c r="B169" s="266" t="str">
        <v>KAMADA LTD</v>
      </c>
      <c r="C169" s="267" t="str">
        <v>IL0010941198</v>
      </c>
      <c r="D169" s="267" t="s">
        <v>228</v>
      </c>
      <c r="E169" s="267" t="s">
        <v>252</v>
      </c>
      <c r="F169" s="267" t="s">
        <v>43</v>
      </c>
      <c r="G169" s="263">
        <v>827599.63</v>
      </c>
      <c r="H169" s="264">
        <v>1530</v>
      </c>
      <c r="I169" s="263">
        <v>12662.27</v>
      </c>
      <c r="J169" s="268">
        <v>0.0066</v>
      </c>
      <c r="K169" s="268">
        <v>0.0003</v>
      </c>
      <c r="L169" s="264"/>
      <c r="M169" s="263"/>
    </row>
    <row r="170" spans="1:256">
      <c r="B170" s="266" t="str">
        <v>LIVEPERSON INC</v>
      </c>
      <c r="C170" s="267" t="str">
        <v>US5381461012</v>
      </c>
      <c r="D170" s="267" t="s">
        <v>216</v>
      </c>
      <c r="E170" s="267" t="s">
        <v>250</v>
      </c>
      <c r="F170" s="267" t="s">
        <v>43</v>
      </c>
      <c r="G170" s="263">
        <v>2979651.75</v>
      </c>
      <c r="H170" s="264">
        <v>943</v>
      </c>
      <c r="I170" s="263">
        <v>28098.12</v>
      </c>
      <c r="J170" s="268">
        <v>0.0156</v>
      </c>
      <c r="K170" s="268">
        <v>0.0006</v>
      </c>
      <c r="L170" s="264"/>
      <c r="M170" s="263"/>
    </row>
    <row r="171" spans="1:256">
      <c r="B171" s="266" t="str">
        <v>MELLANOX TECHNOLOGIES LTD</v>
      </c>
      <c r="C171" s="267" t="str">
        <v>IL0011017329</v>
      </c>
      <c r="D171" s="267" t="str">
        <v>מלאנוקס</v>
      </c>
      <c r="E171" s="267" t="s">
        <v>220</v>
      </c>
      <c r="F171" s="267" t="s">
        <v>43</v>
      </c>
      <c r="G171" s="263">
        <v>4634220.01</v>
      </c>
      <c r="H171" s="264">
        <v>3797.5</v>
      </c>
      <c r="I171" s="263">
        <v>175984.51</v>
      </c>
      <c r="J171" s="268">
        <v>0.0302</v>
      </c>
      <c r="K171" s="268">
        <v>0.0037</v>
      </c>
      <c r="L171" s="264"/>
      <c r="M171" s="263"/>
    </row>
    <row r="172" spans="1:256">
      <c r="B172" s="266" t="str">
        <v>NICE SYSTEMS LTD SPONS ADR</v>
      </c>
      <c r="C172" s="267" t="str">
        <v>US6536561086</v>
      </c>
      <c r="D172" s="267" t="s">
        <v>202</v>
      </c>
      <c r="E172" s="267" t="s">
        <v>249</v>
      </c>
      <c r="F172" s="267" t="s">
        <v>43</v>
      </c>
      <c r="G172" s="263">
        <v>1851089.56</v>
      </c>
      <c r="H172" s="264">
        <v>4137</v>
      </c>
      <c r="I172" s="263">
        <v>76579.58</v>
      </c>
      <c r="J172" s="268">
        <v>0.0087</v>
      </c>
      <c r="K172" s="268">
        <v>0.0016</v>
      </c>
      <c r="L172" s="264"/>
      <c r="M172" s="263"/>
    </row>
    <row r="173" spans="1:256">
      <c r="B173" s="266" t="str">
        <v>NOVA MEASURING INSTRUMENTS</v>
      </c>
      <c r="C173" s="267" t="str">
        <v>IL0010845571</v>
      </c>
      <c r="D173" s="267" t="s">
        <v>219</v>
      </c>
      <c r="E173" s="267" t="s">
        <v>251</v>
      </c>
      <c r="F173" s="267" t="s">
        <v>43</v>
      </c>
      <c r="G173" s="263">
        <v>1559209.15</v>
      </c>
      <c r="H173" s="264">
        <v>887</v>
      </c>
      <c r="I173" s="263">
        <v>13830.19</v>
      </c>
      <c r="J173" s="268">
        <v>0.0163</v>
      </c>
      <c r="K173" s="268">
        <v>0.0003</v>
      </c>
      <c r="L173" s="264"/>
      <c r="M173" s="263"/>
    </row>
    <row r="174" spans="1:256">
      <c r="B174" s="266" t="str">
        <v>ORBOTECH LTD</v>
      </c>
      <c r="C174" s="267" t="str">
        <v>IL0010823388</v>
      </c>
      <c r="D174" s="267" t="str">
        <v>אורבוטק</v>
      </c>
      <c r="E174" s="267" t="s">
        <v>217</v>
      </c>
      <c r="F174" s="267" t="s">
        <v>43</v>
      </c>
      <c r="G174" s="263">
        <v>2064344.21</v>
      </c>
      <c r="H174" s="264">
        <v>1199</v>
      </c>
      <c r="I174" s="263">
        <v>24751.49</v>
      </c>
      <c r="J174" s="268">
        <v>0.0135</v>
      </c>
      <c r="K174" s="268">
        <v>0.0005</v>
      </c>
      <c r="L174" s="264"/>
      <c r="M174" s="263"/>
    </row>
    <row r="175" spans="1:256">
      <c r="B175" s="266" t="str">
        <v>ORMAT TECHNOLOGIES INC</v>
      </c>
      <c r="C175" s="267" t="str">
        <v>US6866881021</v>
      </c>
      <c r="D175" s="267" t="str">
        <v>ORMAT TECHNOLOGIES</v>
      </c>
      <c r="E175" s="267" t="s">
        <v>187</v>
      </c>
      <c r="F175" s="267" t="s">
        <v>43</v>
      </c>
      <c r="G175" s="263">
        <v>2459831.46</v>
      </c>
      <c r="H175" s="264">
        <v>2677</v>
      </c>
      <c r="I175" s="263">
        <v>65849.69</v>
      </c>
      <c r="J175" s="268">
        <v>0.0153</v>
      </c>
      <c r="K175" s="268">
        <v>0.0014</v>
      </c>
      <c r="L175" s="264"/>
      <c r="M175" s="263"/>
    </row>
    <row r="176" spans="1:256">
      <c r="B176" s="266" t="str">
        <v>PARTNER COMMUNICATIONS ADR</v>
      </c>
      <c r="C176" s="267" t="str">
        <v>US70211M1099</v>
      </c>
      <c r="D176" s="267" t="s">
        <v>131</v>
      </c>
      <c r="E176" s="267" t="str">
        <v>Wireless Telecommunication Ser</v>
      </c>
      <c r="F176" s="267" t="s">
        <v>43</v>
      </c>
      <c r="G176" s="263">
        <v>51520.68</v>
      </c>
      <c r="H176" s="264">
        <v>789</v>
      </c>
      <c r="I176" s="263">
        <v>406.5</v>
      </c>
      <c r="J176" s="268">
        <v>0.0001</v>
      </c>
      <c r="K176" s="268">
        <v>0</v>
      </c>
      <c r="L176" s="264"/>
      <c r="M176" s="263"/>
    </row>
    <row r="177" spans="1:256">
      <c r="B177" s="266" t="str">
        <v>PERRIGO CO</v>
      </c>
      <c r="C177" s="267" t="str">
        <v>US7142901039</v>
      </c>
      <c r="D177" s="267" t="s">
        <v>204</v>
      </c>
      <c r="E177" s="267" t="s">
        <v>253</v>
      </c>
      <c r="F177" s="267" t="s">
        <v>43</v>
      </c>
      <c r="G177" s="263">
        <v>3525587.52</v>
      </c>
      <c r="H177" s="264">
        <v>12338</v>
      </c>
      <c r="I177" s="263">
        <v>434986.99</v>
      </c>
      <c r="J177" s="268">
        <v>0.0106</v>
      </c>
      <c r="K177" s="268">
        <v>0.0091</v>
      </c>
      <c r="L177" s="264"/>
      <c r="M177" s="263"/>
    </row>
    <row r="178" spans="1:256">
      <c r="B178" s="266" t="str">
        <v>PLURISTEM THERAPEUT</v>
      </c>
      <c r="C178" s="267" t="str">
        <v>US72940R1023</v>
      </c>
      <c r="D178" s="267" t="s">
        <v>254</v>
      </c>
      <c r="E178" s="267" t="s">
        <v>252</v>
      </c>
      <c r="F178" s="267" t="s">
        <v>43</v>
      </c>
      <c r="G178" s="263">
        <v>3020817.95</v>
      </c>
      <c r="H178" s="264">
        <v>337.99</v>
      </c>
      <c r="I178" s="263">
        <v>10210.06</v>
      </c>
      <c r="J178" s="268">
        <v>0.0144</v>
      </c>
      <c r="K178" s="268">
        <v>0.0002</v>
      </c>
      <c r="L178" s="264"/>
      <c r="M178" s="263"/>
    </row>
    <row r="179" spans="1:256">
      <c r="B179" s="266" t="str">
        <v>PROTALIX BIOTHERAPEUTICS INC</v>
      </c>
      <c r="C179" s="267" t="str">
        <v>US74365A1016</v>
      </c>
      <c r="D179" s="267" t="s">
        <v>226</v>
      </c>
      <c r="E179" s="267" t="s">
        <v>252</v>
      </c>
      <c r="F179" s="267" t="s">
        <v>43</v>
      </c>
      <c r="G179" s="263">
        <v>840057.41</v>
      </c>
      <c r="H179" s="264">
        <v>453</v>
      </c>
      <c r="I179" s="263">
        <v>3805.46</v>
      </c>
      <c r="J179" s="268">
        <v>0.0025</v>
      </c>
      <c r="K179" s="268">
        <v>0.0001</v>
      </c>
      <c r="L179" s="264"/>
      <c r="M179" s="263"/>
    </row>
    <row r="180" spans="1:256">
      <c r="B180" s="266" t="str">
        <v>RADA ELECTRONIC INDS LTD</v>
      </c>
      <c r="C180" s="267" t="str">
        <v>IL0010826506</v>
      </c>
      <c r="D180" s="267" t="str">
        <v>ראדא תעשיות</v>
      </c>
      <c r="E180" s="267" t="s">
        <v>217</v>
      </c>
      <c r="F180" s="267" t="s">
        <v>43</v>
      </c>
      <c r="G180" s="263">
        <v>834050.92</v>
      </c>
      <c r="H180" s="264">
        <v>144</v>
      </c>
      <c r="I180" s="263">
        <v>1201.03</v>
      </c>
      <c r="J180" s="268">
        <v>0.0264</v>
      </c>
      <c r="K180" s="268">
        <v>0</v>
      </c>
      <c r="L180" s="264"/>
      <c r="M180" s="263"/>
    </row>
    <row r="181" spans="1:256">
      <c r="A181" s="248"/>
      <c r="B181" s="266" t="str">
        <v>RADWARE LTD</v>
      </c>
      <c r="C181" s="267" t="str">
        <v>IL0010834765</v>
      </c>
      <c r="D181" s="267" t="str">
        <v>Radware Ltd.</v>
      </c>
      <c r="E181" s="267" t="s">
        <v>217</v>
      </c>
      <c r="F181" s="267" t="s">
        <v>43</v>
      </c>
      <c r="G181" s="263">
        <v>675816.71</v>
      </c>
      <c r="H181" s="264">
        <v>1395</v>
      </c>
      <c r="I181" s="263">
        <v>9427.64</v>
      </c>
      <c r="J181" s="268">
        <v>0.0043</v>
      </c>
      <c r="K181" s="268">
        <v>0.0002</v>
      </c>
      <c r="L181" s="264"/>
      <c r="M181" s="263"/>
      <c r="AS181" s="248"/>
      <c r="AT181" s="248"/>
      <c r="AU181" s="248"/>
      <c r="AV181" s="248"/>
      <c r="AW181" s="248"/>
      <c r="AX181" s="248"/>
      <c r="AY181" s="248"/>
      <c r="AZ181" s="248"/>
      <c r="BA181" s="248"/>
      <c r="BB181" s="248"/>
      <c r="BC181" s="248"/>
      <c r="BD181" s="248"/>
      <c r="BE181" s="248"/>
      <c r="BF181" s="248"/>
      <c r="BG181" s="248"/>
      <c r="BH181" s="248"/>
      <c r="BI181" s="248"/>
      <c r="BJ181" s="248"/>
      <c r="BK181" s="248"/>
      <c r="BL181" s="248"/>
      <c r="BM181" s="248"/>
      <c r="BN181" s="248"/>
      <c r="BO181" s="248"/>
      <c r="BP181" s="248"/>
      <c r="BQ181" s="248"/>
      <c r="BR181" s="248"/>
      <c r="BS181" s="248"/>
      <c r="BT181" s="248"/>
      <c r="BU181" s="248"/>
      <c r="BV181" s="248"/>
      <c r="BW181" s="248"/>
      <c r="BX181" s="248"/>
      <c r="BY181" s="248"/>
      <c r="BZ181" s="248"/>
      <c r="CA181" s="248"/>
      <c r="CB181" s="248"/>
      <c r="CC181" s="248"/>
      <c r="CD181" s="248"/>
      <c r="CE181" s="248"/>
      <c r="CF181" s="248"/>
      <c r="CG181" s="248"/>
      <c r="CH181" s="248"/>
      <c r="CI181" s="248"/>
      <c r="CJ181" s="248"/>
      <c r="CK181" s="248"/>
      <c r="CL181" s="248"/>
      <c r="CM181" s="248"/>
      <c r="CN181" s="248"/>
      <c r="CO181" s="248"/>
      <c r="CP181" s="248"/>
      <c r="CQ181" s="248"/>
      <c r="CR181" s="248"/>
      <c r="CS181" s="248"/>
      <c r="CT181" s="248"/>
      <c r="CU181" s="248"/>
      <c r="CV181" s="248"/>
      <c r="CW181" s="248"/>
      <c r="CX181" s="248"/>
      <c r="CY181" s="248"/>
      <c r="CZ181" s="248"/>
      <c r="DA181" s="248"/>
      <c r="DB181" s="248"/>
      <c r="DC181" s="248"/>
      <c r="DD181" s="248"/>
      <c r="DE181" s="248"/>
      <c r="DF181" s="248"/>
      <c r="DG181" s="248"/>
      <c r="DH181" s="248"/>
      <c r="DI181" s="248"/>
      <c r="DJ181" s="248"/>
      <c r="DK181" s="248"/>
      <c r="DL181" s="248"/>
      <c r="DM181" s="248"/>
      <c r="DN181" s="248"/>
      <c r="DO181" s="248"/>
      <c r="DP181" s="248"/>
      <c r="DQ181" s="248"/>
      <c r="DR181" s="248"/>
      <c r="DS181" s="248"/>
      <c r="DT181" s="248"/>
      <c r="DU181" s="248"/>
      <c r="DV181" s="248"/>
      <c r="DW181" s="248"/>
      <c r="DX181" s="248"/>
      <c r="DY181" s="248"/>
      <c r="DZ181" s="248"/>
      <c r="EA181" s="248"/>
      <c r="EB181" s="248"/>
      <c r="EC181" s="248"/>
      <c r="ED181" s="248"/>
      <c r="EE181" s="248"/>
      <c r="EF181" s="248"/>
      <c r="EG181" s="248"/>
      <c r="EH181" s="248"/>
      <c r="EI181" s="248"/>
      <c r="EJ181" s="248"/>
      <c r="EK181" s="248"/>
      <c r="EL181" s="248"/>
      <c r="EM181" s="248"/>
      <c r="EN181" s="248"/>
      <c r="EO181" s="248"/>
      <c r="EP181" s="248"/>
      <c r="EQ181" s="248"/>
      <c r="ER181" s="248"/>
      <c r="ES181" s="248"/>
      <c r="ET181" s="248"/>
      <c r="EU181" s="248"/>
      <c r="EV181" s="248"/>
      <c r="EW181" s="248"/>
      <c r="EX181" s="248"/>
      <c r="EY181" s="248"/>
      <c r="EZ181" s="248"/>
      <c r="FA181" s="248"/>
      <c r="FB181" s="248"/>
      <c r="FC181" s="248"/>
      <c r="FD181" s="248"/>
      <c r="FE181" s="248"/>
      <c r="FF181" s="248"/>
      <c r="FG181" s="248"/>
      <c r="FH181" s="248"/>
      <c r="FI181" s="248"/>
      <c r="FJ181" s="248"/>
      <c r="FK181" s="248"/>
      <c r="FL181" s="248"/>
      <c r="FM181" s="248"/>
      <c r="FN181" s="248"/>
      <c r="FO181" s="248"/>
      <c r="FP181" s="248"/>
      <c r="FQ181" s="248"/>
      <c r="FR181" s="248"/>
      <c r="FS181" s="248"/>
      <c r="FT181" s="248"/>
      <c r="FU181" s="248"/>
      <c r="FV181" s="248"/>
      <c r="FW181" s="248"/>
      <c r="FX181" s="248"/>
      <c r="FY181" s="248"/>
      <c r="FZ181" s="248"/>
      <c r="GA181" s="248"/>
      <c r="GB181" s="248"/>
      <c r="GC181" s="248"/>
      <c r="GD181" s="248"/>
      <c r="GE181" s="248"/>
      <c r="GF181" s="248"/>
      <c r="GG181" s="248"/>
      <c r="GH181" s="248"/>
      <c r="GI181" s="248"/>
      <c r="GJ181" s="248"/>
      <c r="GK181" s="248"/>
      <c r="GL181" s="248"/>
      <c r="GM181" s="248"/>
      <c r="GN181" s="248"/>
      <c r="GO181" s="248"/>
      <c r="GP181" s="248"/>
      <c r="GQ181" s="248"/>
      <c r="GR181" s="248"/>
      <c r="GS181" s="248"/>
      <c r="GT181" s="248"/>
      <c r="GU181" s="248"/>
      <c r="GV181" s="248"/>
      <c r="GW181" s="248"/>
      <c r="GX181" s="248"/>
      <c r="GY181" s="248"/>
      <c r="GZ181" s="248"/>
      <c r="HA181" s="248"/>
      <c r="HB181" s="248"/>
      <c r="HC181" s="248"/>
      <c r="HD181" s="248"/>
      <c r="HE181" s="248"/>
      <c r="HF181" s="248"/>
      <c r="HG181" s="248"/>
      <c r="HH181" s="248"/>
      <c r="HI181" s="248"/>
      <c r="HJ181" s="248"/>
      <c r="HK181" s="248"/>
      <c r="HL181" s="248"/>
      <c r="HM181" s="248"/>
      <c r="HN181" s="248"/>
      <c r="HO181" s="248"/>
      <c r="HP181" s="248"/>
      <c r="HQ181" s="248"/>
      <c r="HR181" s="248"/>
      <c r="HS181" s="248"/>
      <c r="HT181" s="248"/>
      <c r="HU181" s="248"/>
      <c r="HV181" s="248"/>
      <c r="HW181" s="248"/>
      <c r="HX181" s="248"/>
      <c r="HY181" s="248"/>
      <c r="HZ181" s="248"/>
      <c r="IA181" s="248"/>
      <c r="IB181" s="248"/>
      <c r="IC181" s="248"/>
      <c r="ID181" s="248"/>
      <c r="IE181" s="248"/>
      <c r="IF181" s="248"/>
      <c r="IG181" s="248"/>
      <c r="IH181" s="248"/>
      <c r="II181" s="248"/>
      <c r="IJ181" s="248"/>
      <c r="IK181" s="248"/>
      <c r="IL181" s="248"/>
      <c r="IM181" s="248"/>
      <c r="IN181" s="248"/>
      <c r="IO181" s="248"/>
      <c r="IP181" s="248"/>
      <c r="IQ181" s="248"/>
      <c r="IR181" s="248"/>
      <c r="IS181" s="248"/>
      <c r="IT181" s="248"/>
      <c r="IU181" s="248"/>
      <c r="IV181" s="248"/>
    </row>
    <row r="182" spans="1:256">
      <c r="B182" s="266" t="str">
        <v>SYNERON MEDICAL LTD</v>
      </c>
      <c r="C182" s="267" t="str">
        <v>IL0010909351</v>
      </c>
      <c r="D182" s="267" t="str">
        <v>Syneron</v>
      </c>
      <c r="E182" s="267" t="s">
        <v>201</v>
      </c>
      <c r="F182" s="267" t="s">
        <v>43</v>
      </c>
      <c r="G182" s="263">
        <v>2004648.22</v>
      </c>
      <c r="H182" s="264">
        <v>862</v>
      </c>
      <c r="I182" s="263">
        <v>17280.07</v>
      </c>
      <c r="J182" s="268">
        <v>0.016</v>
      </c>
      <c r="K182" s="268">
        <v>0.0004</v>
      </c>
      <c r="L182" s="264"/>
      <c r="M182" s="263"/>
    </row>
    <row r="183" spans="1:256">
      <c r="B183" s="266" t="str">
        <v>TEVA PHARMACEUTICAL SP ADR</v>
      </c>
      <c r="C183" s="267" t="str">
        <v>US8816242098</v>
      </c>
      <c r="D183" s="267" t="s">
        <v>200</v>
      </c>
      <c r="E183" s="267" t="s">
        <v>253</v>
      </c>
      <c r="F183" s="267" t="s">
        <v>43</v>
      </c>
      <c r="G183" s="263">
        <v>6054076.45</v>
      </c>
      <c r="H183" s="264">
        <v>3778</v>
      </c>
      <c r="I183" s="263">
        <v>228723.01</v>
      </c>
      <c r="J183" s="268">
        <v>0.002</v>
      </c>
      <c r="K183" s="268">
        <v>0.0048</v>
      </c>
      <c r="L183" s="264"/>
      <c r="M183" s="263"/>
    </row>
    <row r="184" spans="1:256">
      <c r="B184" s="266" t="str">
        <v>TOWER SEMICONDUCTOR LTD</v>
      </c>
      <c r="C184" s="267" t="str">
        <v>IL0010823792</v>
      </c>
      <c r="D184" s="267" t="s">
        <v>214</v>
      </c>
      <c r="E184" s="267" t="s">
        <v>251</v>
      </c>
      <c r="F184" s="267" t="s">
        <v>43</v>
      </c>
      <c r="G184" s="263">
        <v>228691.55</v>
      </c>
      <c r="H184" s="264">
        <v>487</v>
      </c>
      <c r="I184" s="263">
        <v>1113.73</v>
      </c>
      <c r="J184" s="268">
        <v>0.0029</v>
      </c>
      <c r="K184" s="268">
        <v>0</v>
      </c>
      <c r="L184" s="264"/>
      <c r="M184" s="263"/>
    </row>
    <row r="185" spans="1:256">
      <c r="B185" s="265" t="str">
        <v>חברות ישראליות בחו"ל סה"כ</v>
      </c>
      <c r="C185" s="248"/>
      <c r="D185" s="248"/>
      <c r="E185" s="248"/>
      <c r="F185" s="248"/>
      <c r="G185" s="260"/>
      <c r="H185" s="261"/>
      <c r="I185" s="260">
        <v>1273167.47</v>
      </c>
      <c r="J185" s="269"/>
      <c r="K185" s="269">
        <v>0.0265</v>
      </c>
    </row>
    <row r="186" spans="1:256">
      <c r="B186" s="271"/>
      <c r="G186" s="263"/>
      <c r="H186" s="264"/>
    </row>
    <row r="187" spans="1:256">
      <c r="B187" s="265" t="s">
        <v>186</v>
      </c>
      <c r="C187" s="248"/>
      <c r="D187" s="248"/>
      <c r="E187" s="248"/>
      <c r="F187" s="248"/>
      <c r="G187" s="260"/>
      <c r="H187" s="261"/>
      <c r="I187" s="248"/>
      <c r="J187" s="248"/>
      <c r="K187" s="248"/>
    </row>
    <row r="188" spans="1:256">
      <c r="B188" s="266" t="str">
        <v>AT&amp;T INC</v>
      </c>
      <c r="C188" s="267" t="str">
        <v>US00206R1023</v>
      </c>
      <c r="D188" s="267" t="str">
        <v>AT&amp;T Inc</v>
      </c>
      <c r="E188" s="267" t="s">
        <v>255</v>
      </c>
      <c r="F188" s="267" t="s">
        <v>43</v>
      </c>
      <c r="G188" s="263">
        <v>948212.22</v>
      </c>
      <c r="H188" s="264">
        <v>3382</v>
      </c>
      <c r="I188" s="263">
        <v>32068.54</v>
      </c>
      <c r="J188" s="268">
        <v>0.0001</v>
      </c>
      <c r="K188" s="268">
        <v>0.0007</v>
      </c>
      <c r="L188" s="264"/>
      <c r="M188" s="263"/>
    </row>
    <row r="189" spans="1:256">
      <c r="B189" s="266" t="str">
        <v>CITIGROUP INC</v>
      </c>
      <c r="C189" s="267" t="str">
        <v>US1729674242</v>
      </c>
      <c r="D189" s="267" t="str">
        <v>Citigroup</v>
      </c>
      <c r="E189" s="267" t="s">
        <v>190</v>
      </c>
      <c r="F189" s="267" t="s">
        <v>43</v>
      </c>
      <c r="G189" s="263">
        <v>689608.89</v>
      </c>
      <c r="H189" s="264">
        <v>4851</v>
      </c>
      <c r="I189" s="263">
        <v>33452.93</v>
      </c>
      <c r="J189" s="268">
        <v>0.0001</v>
      </c>
      <c r="K189" s="268">
        <v>0.0007</v>
      </c>
      <c r="L189" s="264"/>
      <c r="M189" s="263"/>
    </row>
    <row r="190" spans="1:256">
      <c r="B190" s="266" t="str">
        <v>EUROPEAN RESIDUAL INCOME</v>
      </c>
      <c r="C190" s="267" t="str">
        <v>GG00BCZQ7837</v>
      </c>
      <c r="D190" s="267" t="s">
        <v>256</v>
      </c>
      <c r="E190" s="267" t="s">
        <v>190</v>
      </c>
      <c r="F190" s="267" t="s">
        <v>46</v>
      </c>
      <c r="G190" s="263">
        <v>1433678.21</v>
      </c>
      <c r="H190" s="264">
        <v>63</v>
      </c>
      <c r="I190" s="263">
        <v>903.22</v>
      </c>
      <c r="J190" s="268">
        <v>0.0162</v>
      </c>
      <c r="K190" s="268">
        <v>0</v>
      </c>
      <c r="L190" s="264"/>
      <c r="M190" s="263"/>
    </row>
    <row r="191" spans="1:256">
      <c r="B191" s="266" t="str">
        <v>GOOGLE INC CL A</v>
      </c>
      <c r="C191" s="267" t="str">
        <v>US38259P5089</v>
      </c>
      <c r="D191" s="267" t="str">
        <v>Google</v>
      </c>
      <c r="E191" s="267" t="s">
        <v>217</v>
      </c>
      <c r="F191" s="267" t="s">
        <v>43</v>
      </c>
      <c r="G191" s="263">
        <v>50341.45</v>
      </c>
      <c r="H191" s="264">
        <v>87591</v>
      </c>
      <c r="I191" s="263">
        <v>44094.58</v>
      </c>
      <c r="J191" s="268">
        <v>0.0001</v>
      </c>
      <c r="K191" s="268">
        <v>0.0009</v>
      </c>
      <c r="L191" s="264"/>
      <c r="M191" s="263"/>
    </row>
    <row r="192" spans="1:256">
      <c r="B192" s="266" t="str">
        <v>NIEUWE STEEN INVESTMENTS NV</v>
      </c>
      <c r="C192" s="267" t="str">
        <v>NL0000292324</v>
      </c>
      <c r="D192" s="267" t="str">
        <v>Nieuwe Steen Investments NV</v>
      </c>
      <c r="E192" s="267" t="s">
        <v>190</v>
      </c>
      <c r="F192" s="267" t="s">
        <v>46</v>
      </c>
      <c r="G192" s="263">
        <v>2419006.25</v>
      </c>
      <c r="H192" s="264">
        <v>522</v>
      </c>
      <c r="I192" s="263">
        <v>12627.21</v>
      </c>
      <c r="J192" s="268">
        <v>0.0074</v>
      </c>
      <c r="K192" s="268">
        <v>0.0003</v>
      </c>
      <c r="L192" s="264"/>
      <c r="M192" s="263"/>
    </row>
    <row r="193" spans="1:256">
      <c r="B193" s="266" t="str">
        <v>NORFOLK SOUTHERN CORP</v>
      </c>
      <c r="C193" s="267" t="str">
        <v>US6558441084</v>
      </c>
      <c r="D193" s="267" t="str">
        <v>Norfolk Southern Corp</v>
      </c>
      <c r="E193" s="267" t="s">
        <v>245</v>
      </c>
      <c r="F193" s="267" t="s">
        <v>43</v>
      </c>
      <c r="G193" s="263">
        <v>697194.59</v>
      </c>
      <c r="H193" s="264">
        <v>7735</v>
      </c>
      <c r="I193" s="263">
        <v>53928</v>
      </c>
      <c r="J193" s="268">
        <v>0.0006</v>
      </c>
      <c r="K193" s="268">
        <v>0.0011</v>
      </c>
      <c r="L193" s="264"/>
      <c r="M193" s="263"/>
    </row>
    <row r="194" spans="1:256">
      <c r="B194" s="266" t="str">
        <v>NOVARTIS AG ADR</v>
      </c>
      <c r="C194" s="267" t="str">
        <v>CH0012005267</v>
      </c>
      <c r="D194" s="267" t="str">
        <v>Novartis AG</v>
      </c>
      <c r="E194" s="267" t="s">
        <v>201</v>
      </c>
      <c r="F194" s="267" t="s">
        <v>257</v>
      </c>
      <c r="G194" s="263">
        <v>399815.23</v>
      </c>
      <c r="H194" s="264">
        <v>6950</v>
      </c>
      <c r="I194" s="263">
        <v>27787.16</v>
      </c>
      <c r="J194" s="268">
        <v>0</v>
      </c>
      <c r="K194" s="268">
        <v>0.0006</v>
      </c>
      <c r="L194" s="264"/>
      <c r="M194" s="263"/>
    </row>
    <row r="195" spans="1:256">
      <c r="B195" s="266" t="str">
        <v>ONYX PHARM</v>
      </c>
      <c r="C195" s="267" t="str">
        <v>US6833991093</v>
      </c>
      <c r="D195" s="267" t="str">
        <v>Onyx Pharmaceuticals Inc</v>
      </c>
      <c r="E195" s="267" t="s">
        <v>258</v>
      </c>
      <c r="F195" s="267" t="s">
        <v>43</v>
      </c>
      <c r="G195" s="263">
        <v>251707.24</v>
      </c>
      <c r="H195" s="264">
        <v>12470</v>
      </c>
      <c r="I195" s="263">
        <v>31387.89</v>
      </c>
      <c r="J195" s="268">
        <v>0.001</v>
      </c>
      <c r="K195" s="268">
        <v>0.0007</v>
      </c>
      <c r="L195" s="264"/>
      <c r="M195" s="263"/>
    </row>
    <row r="196" spans="1:256">
      <c r="B196" s="266" t="str">
        <v>PBF ENERGY INC</v>
      </c>
      <c r="C196" s="267" t="str">
        <v>US69318G1067</v>
      </c>
      <c r="D196" s="267" t="str">
        <v>PBF Energy Inc</v>
      </c>
      <c r="E196" s="267" t="s">
        <v>259</v>
      </c>
      <c r="F196" s="267" t="s">
        <v>43</v>
      </c>
      <c r="G196" s="263">
        <v>1239747.83</v>
      </c>
      <c r="H196" s="264">
        <v>2245</v>
      </c>
      <c r="I196" s="263">
        <v>27832.34</v>
      </c>
      <c r="J196" s="268">
        <v>0.0089</v>
      </c>
      <c r="K196" s="268">
        <v>0.0006</v>
      </c>
      <c r="L196" s="264"/>
      <c r="M196" s="263"/>
    </row>
    <row r="197" spans="1:256">
      <c r="B197" s="266" t="str">
        <v>PROCTER &amp; GAMBLE</v>
      </c>
      <c r="C197" s="267" t="str">
        <v>US7427181091</v>
      </c>
      <c r="D197" s="267" t="str">
        <v>Procter &amp; Gamble Co</v>
      </c>
      <c r="E197" s="267" t="str">
        <v>Consumer Staples</v>
      </c>
      <c r="F197" s="267" t="s">
        <v>43</v>
      </c>
      <c r="G197" s="263">
        <v>81373.85</v>
      </c>
      <c r="H197" s="264">
        <v>7559</v>
      </c>
      <c r="I197" s="263">
        <v>6151.05</v>
      </c>
      <c r="J197" s="268">
        <v>0</v>
      </c>
      <c r="K197" s="268">
        <v>0.0001</v>
      </c>
      <c r="L197" s="264"/>
      <c r="M197" s="263"/>
    </row>
    <row r="198" spans="1:256">
      <c r="B198" s="266" t="str">
        <v>REAL EST CR</v>
      </c>
      <c r="C198" s="267" t="str">
        <v>GG00B4ZRT175</v>
      </c>
      <c r="D198" s="267" t="s">
        <v>256</v>
      </c>
      <c r="E198" s="267" t="s">
        <v>190</v>
      </c>
      <c r="F198" s="267" t="s">
        <v>49</v>
      </c>
      <c r="G198" s="263">
        <v>5563273.98</v>
      </c>
      <c r="H198" s="264">
        <v>105</v>
      </c>
      <c r="I198" s="263">
        <v>5841.44</v>
      </c>
      <c r="J198" s="268">
        <v>0.0217</v>
      </c>
      <c r="K198" s="268">
        <v>0.0001</v>
      </c>
      <c r="L198" s="264"/>
      <c r="M198" s="263"/>
    </row>
    <row r="199" spans="1:256">
      <c r="B199" s="266" t="str">
        <v>ROYAL NICKEL CORP</v>
      </c>
      <c r="C199" s="267" t="str">
        <v>CA7803571099</v>
      </c>
      <c r="D199" s="267" t="str">
        <v>Royal Nickel Corp</v>
      </c>
      <c r="E199" s="267" t="s">
        <v>260</v>
      </c>
      <c r="F199" s="267" t="s">
        <v>45</v>
      </c>
      <c r="G199" s="263">
        <v>6088437.37</v>
      </c>
      <c r="H199" s="264">
        <v>32.5</v>
      </c>
      <c r="I199" s="263">
        <v>1978.74</v>
      </c>
      <c r="J199" s="268">
        <v>0.0189</v>
      </c>
      <c r="K199" s="268">
        <v>0</v>
      </c>
      <c r="L199" s="264"/>
      <c r="M199" s="263"/>
    </row>
    <row r="200" spans="1:256">
      <c r="B200" s="266" t="str">
        <v>SEAGATE TECHNOLOGY</v>
      </c>
      <c r="C200" s="267" t="str">
        <v>IE00B58JVZ52</v>
      </c>
      <c r="D200" s="267" t="str">
        <v>Seagate Technology</v>
      </c>
      <c r="E200" s="267" t="s">
        <v>217</v>
      </c>
      <c r="F200" s="267" t="s">
        <v>43</v>
      </c>
      <c r="G200" s="263">
        <v>1110270.31</v>
      </c>
      <c r="H200" s="264">
        <v>4376</v>
      </c>
      <c r="I200" s="263">
        <v>48585.43</v>
      </c>
      <c r="J200" s="268">
        <v>0.0009</v>
      </c>
      <c r="K200" s="268">
        <v>0.001</v>
      </c>
      <c r="L200" s="264"/>
      <c r="M200" s="263"/>
    </row>
    <row r="201" spans="1:256">
      <c r="B201" s="266" t="str">
        <v>TOYOTA IND</v>
      </c>
      <c r="C201" s="267" t="str">
        <v>JP3634600005</v>
      </c>
      <c r="D201" s="267" t="str">
        <v>TOYOTA</v>
      </c>
      <c r="E201" s="267" t="s">
        <v>258</v>
      </c>
      <c r="F201" s="267" t="s">
        <v>261</v>
      </c>
      <c r="G201" s="263">
        <v>855139.98</v>
      </c>
      <c r="H201" s="264">
        <v>4230</v>
      </c>
      <c r="I201" s="263">
        <v>36172.42</v>
      </c>
      <c r="J201" s="268">
        <v>0.0007</v>
      </c>
      <c r="K201" s="268">
        <v>0.0008</v>
      </c>
      <c r="L201" s="264"/>
      <c r="M201" s="263"/>
    </row>
    <row r="202" spans="1:256">
      <c r="B202" s="266" t="str">
        <v>VISA</v>
      </c>
      <c r="C202" s="267" t="str">
        <v>US92826C8394</v>
      </c>
      <c r="D202" s="267" t="str">
        <v>Visa</v>
      </c>
      <c r="E202" s="267" t="s">
        <v>217</v>
      </c>
      <c r="F202" s="267" t="s">
        <v>43</v>
      </c>
      <c r="G202" s="263">
        <v>203434.62</v>
      </c>
      <c r="H202" s="264">
        <v>19110</v>
      </c>
      <c r="I202" s="263">
        <v>38876.36</v>
      </c>
      <c r="J202" s="268">
        <v>0.0001</v>
      </c>
      <c r="K202" s="268">
        <v>0.0008</v>
      </c>
      <c r="L202" s="264"/>
      <c r="M202" s="263"/>
    </row>
    <row r="203" spans="1:256">
      <c r="B203" s="265" t="s">
        <v>195</v>
      </c>
      <c r="C203" s="248"/>
      <c r="D203" s="248"/>
      <c r="E203" s="248"/>
      <c r="F203" s="248"/>
      <c r="G203" s="260"/>
      <c r="H203" s="261"/>
      <c r="I203" s="260">
        <v>401687.3</v>
      </c>
      <c r="J203" s="269"/>
      <c r="K203" s="269">
        <v>0.0084</v>
      </c>
    </row>
    <row r="204" spans="1:256">
      <c r="B204" s="271"/>
      <c r="G204" s="263"/>
      <c r="H204" s="264"/>
    </row>
    <row r="205" spans="1:256">
      <c r="B205" s="262" t="s">
        <v>105</v>
      </c>
      <c r="C205" s="248"/>
      <c r="D205" s="248"/>
      <c r="E205" s="248"/>
      <c r="F205" s="248"/>
      <c r="G205" s="260"/>
      <c r="H205" s="261"/>
      <c r="I205" s="260">
        <v>1674854.77</v>
      </c>
      <c r="J205" s="269"/>
      <c r="K205" s="269">
        <v>0.0349</v>
      </c>
    </row>
    <row r="206" spans="1:256">
      <c r="B206" s="270"/>
      <c r="G206" s="263"/>
      <c r="H206" s="264"/>
    </row>
    <row r="207" spans="1:256">
      <c r="B207" s="259" t="s">
        <v>262</v>
      </c>
      <c r="C207" s="248"/>
      <c r="D207" s="248"/>
      <c r="E207" s="248"/>
      <c r="F207" s="248"/>
      <c r="G207" s="260"/>
      <c r="H207" s="261"/>
      <c r="I207" s="260">
        <v>7513600.85</v>
      </c>
      <c r="J207" s="269"/>
      <c r="K207" s="269">
        <v>0.1565</v>
      </c>
    </row>
    <row r="208" spans="1:256">
      <c r="B208" s="273"/>
      <c r="C208" s="274"/>
      <c r="D208" s="274"/>
      <c r="E208" s="274"/>
      <c r="F208" s="274"/>
      <c r="G208" s="275"/>
      <c r="H208" s="276"/>
      <c r="I208" s="274"/>
      <c r="J208" s="274"/>
      <c r="K208" s="274"/>
    </row>
    <row r="210" spans="1:256">
      <c r="B210" s="277" t="s">
        <v>81</v>
      </c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71" right="0.71" top="0.75" bottom="0.75" header="0.31" footer="0.31"/>
  <pageSetup blackAndWhite="0" cellComments="none" draft="0" errors="displayed" orientation="landscape" pageOrder="downThenOver" paperSize="9" scale="100" useFirstPageNumber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96"/>
  <sheetViews>
    <sheetView topLeftCell="A67" workbookViewId="0" showGridLines="0" rightToLeft="1">
      <selection activeCell="A25" sqref="A25"/>
    </sheetView>
  </sheetViews>
  <sheetFormatPr defaultRowHeight="14.25"/>
  <cols>
    <col min="1" max="1" style="278" width="4.253365" customWidth="1"/>
    <col min="2" max="2" style="278" width="44.47952" customWidth="1"/>
    <col min="3" max="3" style="278" width="17.89168" customWidth="1"/>
    <col min="4" max="4" style="278" width="36.62715" customWidth="1"/>
    <col min="5" max="5" style="278" width="18.85601" customWidth="1"/>
    <col min="6" max="6" style="278" width="14.72319" customWidth="1"/>
    <col min="7" max="7" style="278" width="13.89662" customWidth="1"/>
    <col min="8" max="8" style="278" width="16.10079" customWidth="1"/>
    <col min="9" max="9" style="278" width="19.26929" customWidth="1"/>
    <col min="10" max="11" style="278" width="16.51408" customWidth="1"/>
    <col min="12" max="13" style="278" width="15.13647" customWidth="1"/>
    <col min="14" max="14" style="278" width="19.13153" customWidth="1"/>
    <col min="15" max="16" style="278" width="15.13647" customWidth="1"/>
    <col min="17" max="256" style="278"/>
  </cols>
  <sheetData>
    <row r="2" spans="1:256">
      <c r="B2" s="279" t="s">
        <v>27</v>
      </c>
      <c r="C2" s="279"/>
      <c r="D2" s="279"/>
      <c r="E2" s="279"/>
      <c r="F2" s="279"/>
      <c r="G2" s="279"/>
      <c r="H2" s="279"/>
      <c r="I2" s="279"/>
      <c r="J2" s="279"/>
      <c r="K2" s="279"/>
    </row>
    <row r="3" spans="1:256">
      <c r="B3" s="280" t="s">
        <v>28</v>
      </c>
      <c r="C3" s="280"/>
      <c r="D3" s="280"/>
      <c r="E3" s="280"/>
      <c r="F3" s="280"/>
      <c r="G3" s="280"/>
      <c r="H3" s="280"/>
      <c r="I3" s="280"/>
      <c r="J3" s="280"/>
      <c r="K3" s="280"/>
    </row>
    <row r="4" spans="1:256">
      <c r="B4" s="280" t="s">
        <v>1</v>
      </c>
      <c r="C4" s="280"/>
      <c r="D4" s="280"/>
      <c r="E4" s="280"/>
      <c r="F4" s="280"/>
      <c r="G4" s="280"/>
      <c r="H4" s="280"/>
      <c r="I4" s="280"/>
      <c r="J4" s="280"/>
      <c r="K4" s="280"/>
    </row>
    <row r="5" spans="1:256">
      <c r="B5" s="281" t="s">
        <v>29</v>
      </c>
    </row>
    <row r="6" spans="1:256">
      <c r="B6" s="282" t="s">
        <v>30</v>
      </c>
      <c r="C6" s="283">
        <v>41547</v>
      </c>
      <c r="E6" s="284" t="s">
        <v>4</v>
      </c>
    </row>
    <row r="7" spans="1:256">
      <c r="B7" s="282" t="s">
        <v>31</v>
      </c>
      <c r="C7" s="285" t="s">
        <v>32</v>
      </c>
      <c r="E7" s="284" t="s">
        <v>9</v>
      </c>
    </row>
    <row r="8" spans="1:256">
      <c r="B8" s="282" t="s">
        <v>33</v>
      </c>
      <c r="C8" s="285" t="s">
        <v>34</v>
      </c>
    </row>
    <row r="9" spans="1:256">
      <c r="B9" s="282" t="s">
        <v>35</v>
      </c>
      <c r="C9" s="285" t="s">
        <v>36</v>
      </c>
    </row>
    <row r="10" spans="1:256">
      <c r="B10" s="282" t="s">
        <v>37</v>
      </c>
      <c r="C10" s="285" t="s">
        <v>38</v>
      </c>
    </row>
    <row r="12" spans="1:256">
      <c r="A12" s="286"/>
      <c r="B12" s="287" t="s">
        <v>2</v>
      </c>
      <c r="C12" s="288" t="s">
        <v>82</v>
      </c>
      <c r="D12" s="288" t="s">
        <v>83</v>
      </c>
      <c r="E12" s="288" t="s">
        <v>52</v>
      </c>
      <c r="F12" s="289" t="s">
        <v>88</v>
      </c>
      <c r="G12" s="288" t="s">
        <v>89</v>
      </c>
      <c r="H12" s="289" t="s">
        <v>90</v>
      </c>
      <c r="I12" s="289" t="s">
        <v>91</v>
      </c>
      <c r="J12" s="289" t="s">
        <v>40</v>
      </c>
      <c r="L12" s="286"/>
      <c r="M12" s="286"/>
      <c r="N12" s="286"/>
      <c r="O12" s="286"/>
      <c r="P12" s="286"/>
      <c r="Q12" s="286"/>
      <c r="R12" s="286"/>
      <c r="S12" s="286"/>
      <c r="T12" s="286"/>
      <c r="U12" s="286"/>
      <c r="V12" s="286"/>
      <c r="W12" s="286"/>
      <c r="X12" s="286"/>
      <c r="Y12" s="286"/>
      <c r="Z12" s="286"/>
      <c r="AA12" s="286"/>
      <c r="AB12" s="286"/>
      <c r="AC12" s="286"/>
      <c r="AD12" s="286"/>
      <c r="AE12" s="286"/>
      <c r="AF12" s="286"/>
      <c r="AG12" s="286"/>
      <c r="AH12" s="286"/>
      <c r="AI12" s="286"/>
      <c r="AJ12" s="286"/>
      <c r="AK12" s="286"/>
      <c r="AL12" s="286"/>
      <c r="AM12" s="286"/>
      <c r="AN12" s="286"/>
      <c r="AO12" s="286"/>
      <c r="AP12" s="286"/>
      <c r="AQ12" s="286"/>
      <c r="AR12" s="286"/>
      <c r="AS12" s="286"/>
      <c r="AT12" s="286"/>
      <c r="AU12" s="286"/>
      <c r="AV12" s="286"/>
      <c r="AW12" s="286"/>
      <c r="AX12" s="286"/>
      <c r="AY12" s="286"/>
      <c r="AZ12" s="286"/>
      <c r="BA12" s="286"/>
      <c r="BB12" s="286"/>
      <c r="BC12" s="286"/>
      <c r="BD12" s="286"/>
      <c r="BE12" s="286"/>
      <c r="BF12" s="286"/>
      <c r="BG12" s="286"/>
      <c r="BH12" s="286"/>
      <c r="BI12" s="286"/>
      <c r="BJ12" s="286"/>
      <c r="BK12" s="286"/>
      <c r="BL12" s="286"/>
      <c r="BM12" s="286"/>
      <c r="BN12" s="286"/>
      <c r="BO12" s="286"/>
      <c r="BP12" s="286"/>
      <c r="BQ12" s="286"/>
      <c r="BR12" s="286"/>
      <c r="BS12" s="286"/>
      <c r="BT12" s="286"/>
      <c r="BU12" s="286"/>
      <c r="BV12" s="286"/>
      <c r="BW12" s="286"/>
      <c r="BX12" s="286"/>
      <c r="BY12" s="286"/>
      <c r="BZ12" s="286"/>
      <c r="CA12" s="286"/>
      <c r="CB12" s="286"/>
      <c r="CC12" s="286"/>
      <c r="CD12" s="286"/>
      <c r="CE12" s="286"/>
      <c r="CF12" s="286"/>
      <c r="CG12" s="286"/>
      <c r="CH12" s="286"/>
      <c r="CI12" s="286"/>
      <c r="CJ12" s="286"/>
      <c r="CK12" s="286"/>
      <c r="CL12" s="286"/>
      <c r="CM12" s="286"/>
      <c r="CN12" s="286"/>
      <c r="CO12" s="286"/>
      <c r="CP12" s="286"/>
      <c r="CQ12" s="286"/>
      <c r="CR12" s="286"/>
      <c r="CS12" s="286"/>
      <c r="CT12" s="286"/>
      <c r="CU12" s="286"/>
      <c r="CV12" s="286"/>
      <c r="CW12" s="286"/>
      <c r="CX12" s="286"/>
      <c r="CY12" s="286"/>
      <c r="CZ12" s="286"/>
      <c r="DA12" s="286"/>
      <c r="DB12" s="286"/>
      <c r="DC12" s="286"/>
      <c r="DD12" s="286"/>
      <c r="DE12" s="286"/>
      <c r="DF12" s="286"/>
      <c r="DG12" s="286"/>
      <c r="DH12" s="286"/>
      <c r="DI12" s="286"/>
      <c r="DJ12" s="286"/>
      <c r="DK12" s="286"/>
      <c r="DL12" s="286"/>
      <c r="DM12" s="286"/>
      <c r="DN12" s="286"/>
      <c r="DO12" s="286"/>
      <c r="DP12" s="286"/>
      <c r="DQ12" s="286"/>
      <c r="DR12" s="286"/>
      <c r="DS12" s="286"/>
      <c r="DT12" s="286"/>
      <c r="DU12" s="286"/>
      <c r="DV12" s="286"/>
      <c r="DW12" s="286"/>
      <c r="DX12" s="286"/>
      <c r="DY12" s="286"/>
      <c r="DZ12" s="286"/>
      <c r="EA12" s="286"/>
      <c r="EB12" s="286"/>
      <c r="EC12" s="286"/>
      <c r="ED12" s="286"/>
      <c r="EE12" s="286"/>
      <c r="EF12" s="286"/>
      <c r="EG12" s="286"/>
      <c r="EH12" s="286"/>
      <c r="EI12" s="286"/>
      <c r="EJ12" s="286"/>
      <c r="EK12" s="286"/>
      <c r="EL12" s="286"/>
      <c r="EM12" s="286"/>
      <c r="EN12" s="286"/>
      <c r="EO12" s="286"/>
      <c r="EP12" s="286"/>
      <c r="EQ12" s="286"/>
      <c r="ER12" s="286"/>
      <c r="ES12" s="286"/>
      <c r="ET12" s="286"/>
      <c r="EU12" s="286"/>
      <c r="EV12" s="286"/>
      <c r="EW12" s="286"/>
      <c r="EX12" s="286"/>
      <c r="EY12" s="286"/>
      <c r="EZ12" s="286"/>
      <c r="FA12" s="286"/>
      <c r="FB12" s="286"/>
      <c r="FC12" s="286"/>
      <c r="FD12" s="286"/>
      <c r="FE12" s="286"/>
      <c r="FF12" s="286"/>
      <c r="FG12" s="286"/>
      <c r="FH12" s="286"/>
      <c r="FI12" s="286"/>
      <c r="FJ12" s="286"/>
      <c r="FK12" s="286"/>
      <c r="FL12" s="286"/>
      <c r="FM12" s="286"/>
      <c r="FN12" s="286"/>
      <c r="FO12" s="286"/>
      <c r="FP12" s="286"/>
      <c r="FQ12" s="286"/>
      <c r="FR12" s="286"/>
      <c r="FS12" s="286"/>
      <c r="FT12" s="286"/>
      <c r="FU12" s="286"/>
      <c r="FV12" s="286"/>
      <c r="FW12" s="286"/>
      <c r="FX12" s="286"/>
      <c r="FY12" s="286"/>
      <c r="FZ12" s="286"/>
      <c r="GA12" s="286"/>
      <c r="GB12" s="286"/>
      <c r="GC12" s="286"/>
      <c r="GD12" s="286"/>
      <c r="GE12" s="286"/>
      <c r="GF12" s="286"/>
      <c r="GG12" s="286"/>
      <c r="GH12" s="286"/>
      <c r="GI12" s="286"/>
      <c r="GJ12" s="286"/>
      <c r="GK12" s="286"/>
      <c r="GL12" s="286"/>
      <c r="GM12" s="286"/>
      <c r="GN12" s="286"/>
      <c r="GO12" s="286"/>
      <c r="GP12" s="286"/>
      <c r="GQ12" s="286"/>
      <c r="GR12" s="286"/>
      <c r="GS12" s="286"/>
      <c r="GT12" s="286"/>
      <c r="GU12" s="286"/>
      <c r="GV12" s="286"/>
      <c r="GW12" s="286"/>
      <c r="GX12" s="286"/>
      <c r="GY12" s="286"/>
      <c r="GZ12" s="286"/>
      <c r="HA12" s="286"/>
      <c r="HB12" s="286"/>
      <c r="HC12" s="286"/>
      <c r="HD12" s="286"/>
      <c r="HE12" s="286"/>
      <c r="HF12" s="286"/>
      <c r="HG12" s="286"/>
      <c r="HH12" s="286"/>
      <c r="HI12" s="286"/>
      <c r="HJ12" s="286"/>
      <c r="HK12" s="286"/>
      <c r="HL12" s="286"/>
      <c r="HM12" s="286"/>
      <c r="HN12" s="286"/>
      <c r="HO12" s="286"/>
      <c r="HP12" s="286"/>
      <c r="HQ12" s="286"/>
      <c r="HR12" s="286"/>
      <c r="HS12" s="286"/>
      <c r="HT12" s="286"/>
      <c r="HU12" s="286"/>
      <c r="HV12" s="286"/>
      <c r="HW12" s="286"/>
      <c r="HX12" s="286"/>
      <c r="HY12" s="286"/>
      <c r="HZ12" s="286"/>
      <c r="IA12" s="286"/>
      <c r="IB12" s="286"/>
      <c r="IC12" s="286"/>
      <c r="ID12" s="286"/>
      <c r="IE12" s="286"/>
      <c r="IF12" s="286"/>
      <c r="IG12" s="286"/>
      <c r="IH12" s="286"/>
      <c r="II12" s="286"/>
      <c r="IJ12" s="286"/>
      <c r="IK12" s="286"/>
      <c r="IL12" s="286"/>
      <c r="IM12" s="286"/>
      <c r="IN12" s="286"/>
      <c r="IO12" s="286"/>
      <c r="IP12" s="286"/>
      <c r="IQ12" s="286"/>
      <c r="IR12" s="286"/>
      <c r="IS12" s="286"/>
      <c r="IT12" s="286"/>
      <c r="IU12" s="286"/>
      <c r="IV12" s="286"/>
    </row>
    <row r="13" spans="1:256">
      <c r="B13" s="290" t="s">
        <v>4</v>
      </c>
      <c r="C13" s="291"/>
      <c r="D13" s="291"/>
      <c r="E13" s="291"/>
      <c r="F13" s="292"/>
      <c r="G13" s="293"/>
      <c r="H13" s="291"/>
      <c r="I13" s="291"/>
      <c r="J13" s="291"/>
    </row>
    <row r="14" spans="1:256">
      <c r="B14" s="294" t="s">
        <v>9</v>
      </c>
      <c r="C14" s="284"/>
      <c r="D14" s="284"/>
      <c r="E14" s="284"/>
      <c r="F14" s="295"/>
      <c r="G14" s="296"/>
      <c r="H14" s="284"/>
      <c r="I14" s="284"/>
      <c r="J14" s="284"/>
    </row>
    <row r="15" spans="1:256">
      <c r="A15" s="284"/>
      <c r="B15" s="297" t="s">
        <v>92</v>
      </c>
      <c r="C15" s="284"/>
      <c r="D15" s="284"/>
      <c r="E15" s="284"/>
      <c r="F15" s="298"/>
      <c r="G15" s="299"/>
      <c r="L15" s="284"/>
      <c r="M15" s="284"/>
      <c r="N15" s="284"/>
      <c r="O15" s="284"/>
      <c r="P15" s="284"/>
      <c r="Q15" s="284"/>
      <c r="R15" s="284"/>
      <c r="S15" s="284"/>
      <c r="T15" s="284"/>
      <c r="U15" s="284"/>
      <c r="V15" s="284"/>
      <c r="W15" s="284"/>
      <c r="X15" s="284"/>
      <c r="Y15" s="284"/>
      <c r="Z15" s="284"/>
      <c r="AA15" s="284"/>
      <c r="AB15" s="284"/>
      <c r="AC15" s="284"/>
      <c r="AD15" s="284"/>
      <c r="AE15" s="284"/>
      <c r="AF15" s="284"/>
      <c r="AG15" s="284"/>
      <c r="AH15" s="284"/>
      <c r="AI15" s="284"/>
      <c r="AJ15" s="284"/>
      <c r="AK15" s="284"/>
      <c r="AL15" s="284"/>
      <c r="AM15" s="284"/>
      <c r="AN15" s="284"/>
      <c r="AO15" s="284"/>
      <c r="AP15" s="284"/>
      <c r="AQ15" s="284"/>
      <c r="AR15" s="284"/>
      <c r="AS15" s="284"/>
      <c r="AT15" s="284"/>
      <c r="AU15" s="284"/>
      <c r="AV15" s="284"/>
      <c r="AW15" s="284"/>
      <c r="AX15" s="284"/>
      <c r="AY15" s="284"/>
      <c r="AZ15" s="284"/>
      <c r="BA15" s="284"/>
      <c r="BB15" s="284"/>
      <c r="BC15" s="284"/>
      <c r="BD15" s="284"/>
      <c r="BE15" s="284"/>
      <c r="BF15" s="284"/>
      <c r="BG15" s="284"/>
      <c r="BH15" s="284"/>
      <c r="BI15" s="284"/>
      <c r="BJ15" s="284"/>
      <c r="BK15" s="284"/>
      <c r="BL15" s="284"/>
      <c r="BM15" s="284"/>
      <c r="BN15" s="284"/>
      <c r="BO15" s="284"/>
      <c r="BP15" s="284"/>
      <c r="BQ15" s="284"/>
      <c r="BR15" s="284"/>
      <c r="BS15" s="284"/>
      <c r="BT15" s="284"/>
      <c r="BU15" s="284"/>
      <c r="BV15" s="284"/>
      <c r="BW15" s="284"/>
      <c r="BX15" s="284"/>
      <c r="BY15" s="284"/>
      <c r="BZ15" s="284"/>
      <c r="CA15" s="284"/>
      <c r="CB15" s="284"/>
      <c r="CC15" s="284"/>
      <c r="CD15" s="284"/>
      <c r="CE15" s="284"/>
      <c r="CF15" s="284"/>
      <c r="CG15" s="284"/>
      <c r="CH15" s="284"/>
      <c r="CI15" s="284"/>
      <c r="CJ15" s="284"/>
      <c r="CK15" s="284"/>
      <c r="CL15" s="284"/>
      <c r="CM15" s="284"/>
      <c r="CN15" s="284"/>
      <c r="CO15" s="284"/>
      <c r="CP15" s="284"/>
      <c r="CQ15" s="284"/>
      <c r="CR15" s="284"/>
      <c r="CS15" s="284"/>
      <c r="CT15" s="284"/>
      <c r="CU15" s="284"/>
      <c r="CV15" s="284"/>
      <c r="CW15" s="284"/>
      <c r="CX15" s="284"/>
      <c r="CY15" s="284"/>
      <c r="CZ15" s="284"/>
      <c r="DA15" s="284"/>
      <c r="DB15" s="284"/>
      <c r="DC15" s="284"/>
      <c r="DD15" s="284"/>
      <c r="DE15" s="284"/>
      <c r="DF15" s="284"/>
      <c r="DG15" s="284"/>
      <c r="DH15" s="284"/>
      <c r="DI15" s="284"/>
      <c r="DJ15" s="284"/>
      <c r="DK15" s="284"/>
      <c r="DL15" s="284"/>
      <c r="DM15" s="284"/>
      <c r="DN15" s="284"/>
      <c r="DO15" s="284"/>
      <c r="DP15" s="284"/>
      <c r="DQ15" s="284"/>
      <c r="DR15" s="284"/>
      <c r="DS15" s="284"/>
      <c r="DT15" s="284"/>
      <c r="DU15" s="284"/>
      <c r="DV15" s="284"/>
      <c r="DW15" s="284"/>
      <c r="DX15" s="284"/>
      <c r="DY15" s="284"/>
      <c r="DZ15" s="284"/>
      <c r="EA15" s="284"/>
      <c r="EB15" s="284"/>
      <c r="EC15" s="284"/>
      <c r="ED15" s="284"/>
      <c r="EE15" s="284"/>
      <c r="EF15" s="284"/>
      <c r="EG15" s="284"/>
      <c r="EH15" s="284"/>
      <c r="EI15" s="284"/>
      <c r="EJ15" s="284"/>
      <c r="EK15" s="284"/>
      <c r="EL15" s="284"/>
      <c r="EM15" s="284"/>
      <c r="EN15" s="284"/>
      <c r="EO15" s="284"/>
      <c r="EP15" s="284"/>
      <c r="EQ15" s="284"/>
      <c r="ER15" s="284"/>
      <c r="ES15" s="284"/>
      <c r="ET15" s="284"/>
      <c r="EU15" s="284"/>
      <c r="EV15" s="284"/>
      <c r="EW15" s="284"/>
      <c r="EX15" s="284"/>
      <c r="EY15" s="284"/>
      <c r="EZ15" s="284"/>
      <c r="FA15" s="284"/>
      <c r="FB15" s="284"/>
      <c r="FC15" s="284"/>
      <c r="FD15" s="284"/>
      <c r="FE15" s="284"/>
      <c r="FF15" s="284"/>
      <c r="FG15" s="284"/>
      <c r="FH15" s="284"/>
      <c r="FI15" s="284"/>
      <c r="FJ15" s="284"/>
      <c r="FK15" s="284"/>
      <c r="FL15" s="284"/>
      <c r="FM15" s="284"/>
      <c r="FN15" s="284"/>
      <c r="FO15" s="284"/>
      <c r="FP15" s="284"/>
      <c r="FQ15" s="284"/>
      <c r="FR15" s="284"/>
      <c r="FS15" s="284"/>
      <c r="FT15" s="284"/>
      <c r="FU15" s="284"/>
      <c r="FV15" s="284"/>
      <c r="FW15" s="284"/>
      <c r="FX15" s="284"/>
      <c r="FY15" s="284"/>
      <c r="FZ15" s="284"/>
      <c r="GA15" s="284"/>
      <c r="GB15" s="284"/>
      <c r="GC15" s="284"/>
      <c r="GD15" s="284"/>
      <c r="GE15" s="284"/>
      <c r="GF15" s="284"/>
      <c r="GG15" s="284"/>
      <c r="GH15" s="284"/>
      <c r="GI15" s="284"/>
      <c r="GJ15" s="284"/>
      <c r="GK15" s="284"/>
      <c r="GL15" s="284"/>
      <c r="GM15" s="284"/>
      <c r="GN15" s="284"/>
      <c r="GO15" s="284"/>
      <c r="GP15" s="284"/>
      <c r="GQ15" s="284"/>
      <c r="GR15" s="284"/>
      <c r="GS15" s="284"/>
      <c r="GT15" s="284"/>
      <c r="GU15" s="284"/>
      <c r="GV15" s="284"/>
      <c r="GW15" s="284"/>
      <c r="GX15" s="284"/>
      <c r="GY15" s="284"/>
      <c r="GZ15" s="284"/>
      <c r="HA15" s="284"/>
      <c r="HB15" s="284"/>
      <c r="HC15" s="284"/>
      <c r="HD15" s="284"/>
      <c r="HE15" s="284"/>
      <c r="HF15" s="284"/>
      <c r="HG15" s="284"/>
      <c r="HH15" s="284"/>
      <c r="HI15" s="284"/>
      <c r="HJ15" s="284"/>
      <c r="HK15" s="284"/>
      <c r="HL15" s="284"/>
      <c r="HM15" s="284"/>
      <c r="HN15" s="284"/>
      <c r="HO15" s="284"/>
      <c r="HP15" s="284"/>
      <c r="HQ15" s="284"/>
      <c r="HR15" s="284"/>
      <c r="HS15" s="284"/>
      <c r="HT15" s="284"/>
      <c r="HU15" s="284"/>
      <c r="HV15" s="284"/>
      <c r="HW15" s="284"/>
      <c r="HX15" s="284"/>
      <c r="HY15" s="284"/>
      <c r="HZ15" s="284"/>
      <c r="IA15" s="284"/>
      <c r="IB15" s="284"/>
      <c r="IC15" s="284"/>
      <c r="ID15" s="284"/>
      <c r="IE15" s="284"/>
      <c r="IF15" s="284"/>
      <c r="IG15" s="284"/>
      <c r="IH15" s="284"/>
      <c r="II15" s="284"/>
      <c r="IJ15" s="284"/>
      <c r="IK15" s="284"/>
      <c r="IL15" s="284"/>
      <c r="IM15" s="284"/>
      <c r="IN15" s="284"/>
      <c r="IO15" s="284"/>
      <c r="IP15" s="284"/>
      <c r="IQ15" s="284"/>
      <c r="IR15" s="284"/>
      <c r="IS15" s="284"/>
      <c r="IT15" s="284"/>
      <c r="IU15" s="284"/>
      <c r="IV15" s="284"/>
    </row>
    <row r="16" spans="1:256">
      <c r="B16" s="300" t="str">
        <v>שמחקות מדדי מניות בישראל</v>
      </c>
      <c r="C16" s="284"/>
      <c r="D16" s="284"/>
      <c r="E16" s="284"/>
      <c r="F16" s="295"/>
      <c r="G16" s="296"/>
      <c r="H16" s="284"/>
      <c r="I16" s="284"/>
      <c r="J16" s="284"/>
    </row>
    <row r="17" spans="1:256">
      <c r="B17" s="301" t="str">
        <v>הראל סל בנקים</v>
      </c>
      <c r="C17" s="302">
        <v>1113752</v>
      </c>
      <c r="D17" s="302" t="str">
        <v>הראל סל</v>
      </c>
      <c r="E17" s="302" t="s">
        <v>96</v>
      </c>
      <c r="F17" s="298">
        <v>9061424.75</v>
      </c>
      <c r="G17" s="299">
        <v>1183</v>
      </c>
      <c r="H17" s="298">
        <v>107196.65</v>
      </c>
      <c r="I17" s="303">
        <v>0.1217</v>
      </c>
      <c r="J17" s="303">
        <v>0.0022</v>
      </c>
    </row>
    <row r="18" spans="1:256">
      <c r="B18" s="301" t="str">
        <v>פסגות סל בנקים</v>
      </c>
      <c r="C18" s="302">
        <v>1104645</v>
      </c>
      <c r="D18" s="302" t="s">
        <v>263</v>
      </c>
      <c r="E18" s="302" t="s">
        <v>96</v>
      </c>
      <c r="F18" s="298">
        <v>14973604.36</v>
      </c>
      <c r="G18" s="299">
        <v>1180</v>
      </c>
      <c r="H18" s="298">
        <v>176688.53</v>
      </c>
      <c r="I18" s="303">
        <v>0.0955</v>
      </c>
      <c r="J18" s="303">
        <v>0.0037</v>
      </c>
    </row>
    <row r="19" spans="1:256">
      <c r="B19" s="301" t="str">
        <v>קסם בנקים</v>
      </c>
      <c r="C19" s="302">
        <v>1117290</v>
      </c>
      <c r="D19" s="302" t="s">
        <v>264</v>
      </c>
      <c r="E19" s="302" t="s">
        <v>96</v>
      </c>
      <c r="F19" s="298">
        <v>1895040.16</v>
      </c>
      <c r="G19" s="299">
        <v>11550</v>
      </c>
      <c r="H19" s="298">
        <v>218877.14</v>
      </c>
      <c r="I19" s="303">
        <v>0.0986</v>
      </c>
      <c r="J19" s="303">
        <v>0.0046</v>
      </c>
    </row>
    <row r="20" spans="1:256">
      <c r="B20" s="301" t="str">
        <v>תכלית תא בנקים</v>
      </c>
      <c r="C20" s="302">
        <v>1095702</v>
      </c>
      <c r="D20" s="302" t="s">
        <v>265</v>
      </c>
      <c r="E20" s="302" t="s">
        <v>96</v>
      </c>
      <c r="F20" s="298">
        <v>6643990.74</v>
      </c>
      <c r="G20" s="299">
        <v>1165</v>
      </c>
      <c r="H20" s="298">
        <v>77402.49</v>
      </c>
      <c r="I20" s="303">
        <v>0.0535</v>
      </c>
      <c r="J20" s="303">
        <v>0.0016</v>
      </c>
    </row>
    <row r="21" spans="1:256">
      <c r="B21" s="301" t="str">
        <v>פסגות סל תל אביב בנקים</v>
      </c>
      <c r="C21" s="302">
        <v>1096437</v>
      </c>
      <c r="D21" s="302" t="s">
        <v>263</v>
      </c>
      <c r="E21" s="302" t="s">
        <v>96</v>
      </c>
      <c r="F21" s="298">
        <v>6202321.3</v>
      </c>
      <c r="G21" s="299">
        <v>1172</v>
      </c>
      <c r="H21" s="298">
        <v>72691.21</v>
      </c>
      <c r="I21" s="303">
        <v>0.0869</v>
      </c>
      <c r="J21" s="303">
        <v>0.0015</v>
      </c>
    </row>
    <row r="22" spans="1:256">
      <c r="B22" s="301" t="str">
        <v>קסם מ ביטוח</v>
      </c>
      <c r="C22" s="302">
        <v>1107762</v>
      </c>
      <c r="D22" s="302" t="s">
        <v>264</v>
      </c>
      <c r="E22" s="302" t="s">
        <v>96</v>
      </c>
      <c r="F22" s="298">
        <v>267916.08</v>
      </c>
      <c r="G22" s="299">
        <v>14630</v>
      </c>
      <c r="H22" s="298">
        <v>39196.12</v>
      </c>
      <c r="I22" s="303">
        <v>0.0331</v>
      </c>
      <c r="J22" s="303">
        <v>0.0008</v>
      </c>
    </row>
    <row r="23" spans="1:256">
      <c r="B23" s="300" t="str">
        <v>שמחקות מדדי מניות בישראל סה"כ</v>
      </c>
      <c r="C23" s="284"/>
      <c r="D23" s="284"/>
      <c r="E23" s="284"/>
      <c r="F23" s="295"/>
      <c r="G23" s="296"/>
      <c r="H23" s="295">
        <v>692052.14</v>
      </c>
      <c r="I23" s="304"/>
      <c r="J23" s="304">
        <v>0.0144</v>
      </c>
    </row>
    <row r="24" spans="1:256">
      <c r="B24" s="305"/>
      <c r="F24" s="298"/>
      <c r="G24" s="299"/>
    </row>
    <row r="25" spans="1:256">
      <c r="B25" s="300" t="str">
        <v>שמחקות מדדים אחרים בישראל</v>
      </c>
      <c r="C25" s="284"/>
      <c r="D25" s="284"/>
      <c r="E25" s="284"/>
      <c r="F25" s="295"/>
      <c r="G25" s="296"/>
      <c r="H25" s="284"/>
      <c r="I25" s="284"/>
      <c r="J25" s="284"/>
    </row>
    <row r="26" spans="1:256">
      <c r="B26" s="301" t="str">
        <v>פסגות תל בונד 60</v>
      </c>
      <c r="C26" s="302">
        <v>1109479</v>
      </c>
      <c r="D26" s="302" t="s">
        <v>263</v>
      </c>
      <c r="E26" s="302" t="s">
        <v>96</v>
      </c>
      <c r="F26" s="298">
        <v>1657245</v>
      </c>
      <c r="G26" s="299">
        <v>301.76</v>
      </c>
      <c r="H26" s="298">
        <v>5000.9</v>
      </c>
      <c r="I26" s="303">
        <v>0.0037</v>
      </c>
      <c r="J26" s="303">
        <v>0.0001</v>
      </c>
    </row>
    <row r="27" spans="1:256">
      <c r="B27" s="301" t="str">
        <v>תכלית תל בונד צמודות יתר</v>
      </c>
      <c r="C27" s="302">
        <v>1127802</v>
      </c>
      <c r="D27" s="302" t="s">
        <v>265</v>
      </c>
      <c r="E27" s="302" t="s">
        <v>96</v>
      </c>
      <c r="F27" s="298">
        <v>160655.28</v>
      </c>
      <c r="G27" s="299">
        <v>3077.88</v>
      </c>
      <c r="H27" s="298">
        <v>4944.78</v>
      </c>
      <c r="I27" s="303">
        <v>0.009</v>
      </c>
      <c r="J27" s="303">
        <v>0.0001</v>
      </c>
    </row>
    <row r="28" spans="1:256">
      <c r="A28" s="284"/>
      <c r="B28" s="300" t="str">
        <v>שמחקות מדדים אחרים בישראל סה"כ</v>
      </c>
      <c r="C28" s="284"/>
      <c r="D28" s="284"/>
      <c r="E28" s="284"/>
      <c r="F28" s="295"/>
      <c r="G28" s="296"/>
      <c r="H28" s="295">
        <v>9945.68</v>
      </c>
      <c r="I28" s="304"/>
      <c r="J28" s="304">
        <v>0.0002</v>
      </c>
      <c r="L28" s="284"/>
      <c r="M28" s="284"/>
      <c r="N28" s="284"/>
      <c r="O28" s="284"/>
      <c r="P28" s="284"/>
      <c r="Q28" s="284"/>
      <c r="R28" s="284"/>
      <c r="S28" s="284"/>
      <c r="T28" s="284"/>
      <c r="U28" s="284"/>
      <c r="V28" s="284"/>
      <c r="W28" s="284"/>
      <c r="X28" s="284"/>
      <c r="Y28" s="284"/>
      <c r="Z28" s="284"/>
      <c r="AA28" s="284"/>
      <c r="AB28" s="284"/>
      <c r="AC28" s="284"/>
      <c r="AD28" s="284"/>
      <c r="AE28" s="284"/>
      <c r="AF28" s="284"/>
      <c r="AG28" s="284"/>
      <c r="AH28" s="284"/>
      <c r="AI28" s="284"/>
      <c r="AJ28" s="284"/>
      <c r="AK28" s="284"/>
      <c r="AL28" s="284"/>
      <c r="AM28" s="284"/>
      <c r="AN28" s="284"/>
      <c r="AO28" s="284"/>
      <c r="AP28" s="284"/>
      <c r="AQ28" s="284"/>
      <c r="AR28" s="284"/>
      <c r="AS28" s="284"/>
      <c r="AT28" s="284"/>
      <c r="AU28" s="284"/>
      <c r="AV28" s="284"/>
      <c r="AW28" s="284"/>
      <c r="AX28" s="284"/>
      <c r="AY28" s="284"/>
      <c r="AZ28" s="284"/>
      <c r="BA28" s="284"/>
      <c r="BB28" s="284"/>
      <c r="BC28" s="284"/>
      <c r="BD28" s="284"/>
      <c r="BE28" s="284"/>
      <c r="BF28" s="284"/>
      <c r="BG28" s="284"/>
      <c r="BH28" s="284"/>
      <c r="BI28" s="284"/>
      <c r="BJ28" s="284"/>
      <c r="BK28" s="284"/>
      <c r="BL28" s="284"/>
      <c r="BM28" s="284"/>
      <c r="BN28" s="284"/>
      <c r="BO28" s="284"/>
      <c r="BP28" s="284"/>
      <c r="BQ28" s="284"/>
      <c r="BR28" s="284"/>
      <c r="BS28" s="284"/>
      <c r="BT28" s="284"/>
      <c r="BU28" s="284"/>
      <c r="BV28" s="284"/>
      <c r="BW28" s="284"/>
      <c r="BX28" s="284"/>
      <c r="BY28" s="284"/>
      <c r="BZ28" s="284"/>
      <c r="CA28" s="284"/>
      <c r="CB28" s="284"/>
      <c r="CC28" s="284"/>
      <c r="CD28" s="284"/>
      <c r="CE28" s="284"/>
      <c r="CF28" s="284"/>
      <c r="CG28" s="284"/>
      <c r="CH28" s="284"/>
      <c r="CI28" s="284"/>
      <c r="CJ28" s="284"/>
      <c r="CK28" s="284"/>
      <c r="CL28" s="284"/>
      <c r="CM28" s="284"/>
      <c r="CN28" s="284"/>
      <c r="CO28" s="284"/>
      <c r="CP28" s="284"/>
      <c r="CQ28" s="284"/>
      <c r="CR28" s="284"/>
      <c r="CS28" s="284"/>
      <c r="CT28" s="284"/>
      <c r="CU28" s="284"/>
      <c r="CV28" s="284"/>
      <c r="CW28" s="284"/>
      <c r="CX28" s="284"/>
      <c r="CY28" s="284"/>
      <c r="CZ28" s="284"/>
      <c r="DA28" s="284"/>
      <c r="DB28" s="284"/>
      <c r="DC28" s="284"/>
      <c r="DD28" s="284"/>
      <c r="DE28" s="284"/>
      <c r="DF28" s="284"/>
      <c r="DG28" s="284"/>
      <c r="DH28" s="284"/>
      <c r="DI28" s="284"/>
      <c r="DJ28" s="284"/>
      <c r="DK28" s="284"/>
      <c r="DL28" s="284"/>
      <c r="DM28" s="284"/>
      <c r="DN28" s="284"/>
      <c r="DO28" s="284"/>
      <c r="DP28" s="284"/>
      <c r="DQ28" s="284"/>
      <c r="DR28" s="284"/>
      <c r="DS28" s="284"/>
      <c r="DT28" s="284"/>
      <c r="DU28" s="284"/>
      <c r="DV28" s="284"/>
      <c r="DW28" s="284"/>
      <c r="DX28" s="284"/>
      <c r="DY28" s="284"/>
      <c r="DZ28" s="284"/>
      <c r="EA28" s="284"/>
      <c r="EB28" s="284"/>
      <c r="EC28" s="284"/>
      <c r="ED28" s="284"/>
      <c r="EE28" s="284"/>
      <c r="EF28" s="284"/>
      <c r="EG28" s="284"/>
      <c r="EH28" s="284"/>
      <c r="EI28" s="284"/>
      <c r="EJ28" s="284"/>
      <c r="EK28" s="284"/>
      <c r="EL28" s="284"/>
      <c r="EM28" s="284"/>
      <c r="EN28" s="284"/>
      <c r="EO28" s="284"/>
      <c r="EP28" s="284"/>
      <c r="EQ28" s="284"/>
      <c r="ER28" s="284"/>
      <c r="ES28" s="284"/>
      <c r="ET28" s="284"/>
      <c r="EU28" s="284"/>
      <c r="EV28" s="284"/>
      <c r="EW28" s="284"/>
      <c r="EX28" s="284"/>
      <c r="EY28" s="284"/>
      <c r="EZ28" s="284"/>
      <c r="FA28" s="284"/>
      <c r="FB28" s="284"/>
      <c r="FC28" s="284"/>
      <c r="FD28" s="284"/>
      <c r="FE28" s="284"/>
      <c r="FF28" s="284"/>
      <c r="FG28" s="284"/>
      <c r="FH28" s="284"/>
      <c r="FI28" s="284"/>
      <c r="FJ28" s="284"/>
      <c r="FK28" s="284"/>
      <c r="FL28" s="284"/>
      <c r="FM28" s="284"/>
      <c r="FN28" s="284"/>
      <c r="FO28" s="284"/>
      <c r="FP28" s="284"/>
      <c r="FQ28" s="284"/>
      <c r="FR28" s="284"/>
      <c r="FS28" s="284"/>
      <c r="FT28" s="284"/>
      <c r="FU28" s="284"/>
      <c r="FV28" s="284"/>
      <c r="FW28" s="284"/>
      <c r="FX28" s="284"/>
      <c r="FY28" s="284"/>
      <c r="FZ28" s="284"/>
      <c r="GA28" s="284"/>
      <c r="GB28" s="284"/>
      <c r="GC28" s="284"/>
      <c r="GD28" s="284"/>
      <c r="GE28" s="284"/>
      <c r="GF28" s="284"/>
      <c r="GG28" s="284"/>
      <c r="GH28" s="284"/>
      <c r="GI28" s="284"/>
      <c r="GJ28" s="284"/>
      <c r="GK28" s="284"/>
      <c r="GL28" s="284"/>
      <c r="GM28" s="284"/>
      <c r="GN28" s="284"/>
      <c r="GO28" s="284"/>
      <c r="GP28" s="284"/>
      <c r="GQ28" s="284"/>
      <c r="GR28" s="284"/>
      <c r="GS28" s="284"/>
      <c r="GT28" s="284"/>
      <c r="GU28" s="284"/>
      <c r="GV28" s="284"/>
      <c r="GW28" s="284"/>
      <c r="GX28" s="284"/>
      <c r="GY28" s="284"/>
      <c r="GZ28" s="284"/>
      <c r="HA28" s="284"/>
      <c r="HB28" s="284"/>
      <c r="HC28" s="284"/>
      <c r="HD28" s="284"/>
      <c r="HE28" s="284"/>
      <c r="HF28" s="284"/>
      <c r="HG28" s="284"/>
      <c r="HH28" s="284"/>
      <c r="HI28" s="284"/>
      <c r="HJ28" s="284"/>
      <c r="HK28" s="284"/>
      <c r="HL28" s="284"/>
      <c r="HM28" s="284"/>
      <c r="HN28" s="284"/>
      <c r="HO28" s="284"/>
      <c r="HP28" s="284"/>
      <c r="HQ28" s="284"/>
      <c r="HR28" s="284"/>
      <c r="HS28" s="284"/>
      <c r="HT28" s="284"/>
      <c r="HU28" s="284"/>
      <c r="HV28" s="284"/>
      <c r="HW28" s="284"/>
      <c r="HX28" s="284"/>
      <c r="HY28" s="284"/>
      <c r="HZ28" s="284"/>
      <c r="IA28" s="284"/>
      <c r="IB28" s="284"/>
      <c r="IC28" s="284"/>
      <c r="ID28" s="284"/>
      <c r="IE28" s="284"/>
      <c r="IF28" s="284"/>
      <c r="IG28" s="284"/>
      <c r="IH28" s="284"/>
      <c r="II28" s="284"/>
      <c r="IJ28" s="284"/>
      <c r="IK28" s="284"/>
      <c r="IL28" s="284"/>
      <c r="IM28" s="284"/>
      <c r="IN28" s="284"/>
      <c r="IO28" s="284"/>
      <c r="IP28" s="284"/>
      <c r="IQ28" s="284"/>
      <c r="IR28" s="284"/>
      <c r="IS28" s="284"/>
      <c r="IT28" s="284"/>
      <c r="IU28" s="284"/>
      <c r="IV28" s="284"/>
    </row>
    <row r="29" spans="1:256">
      <c r="B29" s="306"/>
      <c r="F29" s="298"/>
      <c r="G29" s="299"/>
    </row>
    <row r="30" spans="1:256">
      <c r="A30" s="284"/>
      <c r="B30" s="297" t="s">
        <v>100</v>
      </c>
      <c r="C30" s="284"/>
      <c r="D30" s="284"/>
      <c r="E30" s="284"/>
      <c r="F30" s="295"/>
      <c r="G30" s="296"/>
      <c r="H30" s="295">
        <v>701997.82</v>
      </c>
      <c r="I30" s="304"/>
      <c r="J30" s="304">
        <v>0.0146</v>
      </c>
      <c r="L30" s="284"/>
      <c r="M30" s="284"/>
      <c r="N30" s="284"/>
      <c r="O30" s="284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84"/>
      <c r="AB30" s="284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84"/>
      <c r="AO30" s="284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84"/>
      <c r="BB30" s="284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84"/>
      <c r="BO30" s="284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84"/>
      <c r="CB30" s="284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84"/>
      <c r="CO30" s="284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84"/>
      <c r="DB30" s="284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84"/>
      <c r="DO30" s="284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84"/>
      <c r="EB30" s="284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84"/>
      <c r="EO30" s="284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84"/>
      <c r="FB30" s="284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84"/>
      <c r="FO30" s="284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84"/>
      <c r="GB30" s="284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84"/>
      <c r="GO30" s="284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84"/>
      <c r="HB30" s="284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84"/>
      <c r="HO30" s="284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84"/>
      <c r="IB30" s="284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84"/>
      <c r="IO30" s="284"/>
      <c r="IP30" s="284"/>
      <c r="IQ30" s="284"/>
      <c r="IR30" s="284"/>
      <c r="IS30" s="284"/>
      <c r="IT30" s="284"/>
      <c r="IU30" s="284"/>
      <c r="IV30" s="284"/>
    </row>
    <row r="31" spans="1:256">
      <c r="B31" s="307"/>
      <c r="F31" s="298"/>
      <c r="G31" s="299"/>
    </row>
    <row r="32" spans="1:256">
      <c r="B32" s="297" t="s">
        <v>101</v>
      </c>
      <c r="C32" s="284"/>
      <c r="D32" s="284"/>
      <c r="E32" s="284"/>
      <c r="F32" s="298"/>
      <c r="G32" s="299"/>
    </row>
    <row r="33" spans="1:256">
      <c r="B33" s="300" t="str">
        <v>שמחקות מדדי מניות</v>
      </c>
      <c r="C33" s="284"/>
      <c r="D33" s="284"/>
      <c r="E33" s="284"/>
      <c r="F33" s="295"/>
      <c r="G33" s="296"/>
      <c r="H33" s="284"/>
      <c r="I33" s="284"/>
      <c r="J33" s="284"/>
    </row>
    <row r="34" spans="1:256">
      <c r="B34" s="301" t="str">
        <v>POWERSHARES DB AGRICULTURE F</v>
      </c>
      <c r="C34" s="302" t="str">
        <v>US73936B4086</v>
      </c>
      <c r="D34" s="302" t="s">
        <v>266</v>
      </c>
      <c r="E34" s="302" t="s">
        <v>43</v>
      </c>
      <c r="F34" s="298">
        <v>8999396.01</v>
      </c>
      <c r="G34" s="299">
        <v>2529</v>
      </c>
      <c r="H34" s="298">
        <v>227594.73</v>
      </c>
      <c r="I34" s="303">
        <v>0.0423</v>
      </c>
      <c r="J34" s="303">
        <v>0.0047</v>
      </c>
      <c r="L34" s="298"/>
    </row>
    <row r="35" spans="1:256">
      <c r="B35" s="301" t="str">
        <v>POWERSHARES DB COMMODITY IND</v>
      </c>
      <c r="C35" s="302" t="str">
        <v>US73935S1050</v>
      </c>
      <c r="D35" s="302" t="s">
        <v>266</v>
      </c>
      <c r="E35" s="302" t="s">
        <v>43</v>
      </c>
      <c r="F35" s="298">
        <v>12019879.5</v>
      </c>
      <c r="G35" s="299">
        <v>2576</v>
      </c>
      <c r="H35" s="298">
        <v>309632.1</v>
      </c>
      <c r="I35" s="303">
        <v>0.0136</v>
      </c>
      <c r="J35" s="303">
        <v>0.0064</v>
      </c>
      <c r="L35" s="298"/>
    </row>
    <row r="36" spans="1:256">
      <c r="B36" s="301" t="str">
        <v>CONSUMER DISCRETIONARY SELT</v>
      </c>
      <c r="C36" s="302" t="str">
        <v>US81369Y4070</v>
      </c>
      <c r="D36" s="302" t="s">
        <v>267</v>
      </c>
      <c r="E36" s="302" t="s">
        <v>43</v>
      </c>
      <c r="F36" s="298">
        <v>3648031.03</v>
      </c>
      <c r="G36" s="299">
        <v>6063</v>
      </c>
      <c r="H36" s="298">
        <v>221180.12</v>
      </c>
      <c r="I36" s="303">
        <v>0.0093</v>
      </c>
      <c r="J36" s="303">
        <v>0.0046</v>
      </c>
      <c r="L36" s="298"/>
    </row>
    <row r="37" spans="1:256">
      <c r="B37" s="301" t="str">
        <v>CSETF ON SMI</v>
      </c>
      <c r="C37" s="302" t="str">
        <v>CH0008899764</v>
      </c>
      <c r="D37" s="302" t="s">
        <v>268</v>
      </c>
      <c r="E37" s="302" t="s">
        <v>257</v>
      </c>
      <c r="F37" s="298">
        <v>1854381.12</v>
      </c>
      <c r="G37" s="299">
        <v>8260</v>
      </c>
      <c r="H37" s="298">
        <v>153171.88</v>
      </c>
      <c r="I37" s="303">
        <v>0.0116</v>
      </c>
      <c r="J37" s="303">
        <v>0.0032</v>
      </c>
      <c r="L37" s="298"/>
    </row>
    <row r="38" spans="1:256">
      <c r="B38" s="301" t="str">
        <v>ETFS BRENT 1MTH</v>
      </c>
      <c r="C38" s="302" t="str">
        <v>GB00B0CTWC01</v>
      </c>
      <c r="D38" s="302" t="str">
        <v>ETFS Oil Securities Ltd</v>
      </c>
      <c r="E38" s="302" t="s">
        <v>43</v>
      </c>
      <c r="F38" s="298">
        <v>1922284.78</v>
      </c>
      <c r="G38" s="299">
        <v>6832</v>
      </c>
      <c r="H38" s="298">
        <v>131330.5</v>
      </c>
      <c r="I38" s="303">
        <v>0.1045</v>
      </c>
      <c r="J38" s="303">
        <v>0.0027</v>
      </c>
      <c r="L38" s="298"/>
    </row>
    <row r="39" spans="1:256">
      <c r="B39" s="301" t="str">
        <v>ETFS COFFEE</v>
      </c>
      <c r="C39" s="302" t="str">
        <v>GB00B15KXP72</v>
      </c>
      <c r="D39" s="302" t="str">
        <v>ETFS SECURITIES US</v>
      </c>
      <c r="E39" s="302" t="s">
        <v>43</v>
      </c>
      <c r="F39" s="298">
        <v>34114951.79</v>
      </c>
      <c r="G39" s="299">
        <v>164.05</v>
      </c>
      <c r="H39" s="298">
        <v>55965.58</v>
      </c>
      <c r="I39" s="303">
        <v>0.1877</v>
      </c>
      <c r="J39" s="303">
        <v>0.0012</v>
      </c>
      <c r="L39" s="298"/>
    </row>
    <row r="40" spans="1:256">
      <c r="B40" s="301" t="str">
        <v>FINANCIAL SELECT SECTOR SPDR</v>
      </c>
      <c r="C40" s="302" t="str">
        <v>US81369Y6059</v>
      </c>
      <c r="D40" s="302" t="s">
        <v>267</v>
      </c>
      <c r="E40" s="302" t="s">
        <v>43</v>
      </c>
      <c r="F40" s="298">
        <v>14626604.56</v>
      </c>
      <c r="G40" s="299">
        <v>1990.5</v>
      </c>
      <c r="H40" s="298">
        <v>291142.56</v>
      </c>
      <c r="I40" s="303">
        <v>0.0056</v>
      </c>
      <c r="J40" s="303">
        <v>0.0061</v>
      </c>
      <c r="L40" s="298"/>
    </row>
    <row r="41" spans="1:256">
      <c r="B41" s="301" t="str">
        <v>First Trust Internet Index Fund</v>
      </c>
      <c r="C41" s="302" t="str">
        <v>US33733E3027</v>
      </c>
      <c r="D41" s="302" t="str">
        <v>First Trust Portfolios LP</v>
      </c>
      <c r="E41" s="302" t="s">
        <v>43</v>
      </c>
      <c r="F41" s="298">
        <v>5716512.89</v>
      </c>
      <c r="G41" s="299">
        <v>5377</v>
      </c>
      <c r="H41" s="298">
        <v>307376.9</v>
      </c>
      <c r="I41" s="303">
        <v>0.0538</v>
      </c>
      <c r="J41" s="303">
        <v>0.0064</v>
      </c>
      <c r="L41" s="298"/>
    </row>
    <row r="42" spans="1:256">
      <c r="B42" s="301" t="str">
        <v>FTSE 100 SOURCE ETF GBP</v>
      </c>
      <c r="C42" s="302" t="str">
        <v>IE00B60SWT88</v>
      </c>
      <c r="D42" s="302" t="s">
        <v>269</v>
      </c>
      <c r="E42" s="302" t="s">
        <v>49</v>
      </c>
      <c r="F42" s="298">
        <v>4449506.53</v>
      </c>
      <c r="G42" s="299">
        <v>4588</v>
      </c>
      <c r="H42" s="298">
        <v>204143.36</v>
      </c>
      <c r="I42" s="303">
        <v>0.3043</v>
      </c>
      <c r="J42" s="303">
        <v>0.0043</v>
      </c>
      <c r="L42" s="298"/>
    </row>
    <row r="43" spans="1:256">
      <c r="B43" s="301" t="str">
        <v>HEALTH CARE SELECT SECTOR</v>
      </c>
      <c r="C43" s="302" t="str">
        <v>US81369Y2090</v>
      </c>
      <c r="D43" s="302" t="s">
        <v>267</v>
      </c>
      <c r="E43" s="302" t="s">
        <v>43</v>
      </c>
      <c r="F43" s="298">
        <v>9033876.46</v>
      </c>
      <c r="G43" s="299">
        <v>5059</v>
      </c>
      <c r="H43" s="298">
        <v>457023.81</v>
      </c>
      <c r="I43" s="303">
        <v>0.0173</v>
      </c>
      <c r="J43" s="303">
        <v>0.0095</v>
      </c>
      <c r="L43" s="298"/>
    </row>
    <row r="44" spans="1:256">
      <c r="B44" s="301" t="str">
        <v>INDUSTRIAL SELECT SECT SPDR</v>
      </c>
      <c r="C44" s="302" t="str">
        <v>US81369Y7040</v>
      </c>
      <c r="D44" s="302" t="s">
        <v>267</v>
      </c>
      <c r="E44" s="302" t="s">
        <v>43</v>
      </c>
      <c r="F44" s="298">
        <v>4813470.05</v>
      </c>
      <c r="G44" s="299">
        <v>4640.5</v>
      </c>
      <c r="H44" s="298">
        <v>223369.08</v>
      </c>
      <c r="I44" s="303">
        <v>0.0093</v>
      </c>
      <c r="J44" s="303">
        <v>0.0047</v>
      </c>
      <c r="L44" s="298"/>
    </row>
    <row r="45" spans="1:256">
      <c r="B45" s="301" t="str">
        <v>ISHARES DAX DE</v>
      </c>
      <c r="C45" s="302" t="str">
        <v>DE0005933931</v>
      </c>
      <c r="D45" s="302" t="s">
        <v>268</v>
      </c>
      <c r="E45" s="302" t="s">
        <v>46</v>
      </c>
      <c r="F45" s="298">
        <v>344347.83</v>
      </c>
      <c r="G45" s="299">
        <v>7724</v>
      </c>
      <c r="H45" s="298">
        <v>26597.43</v>
      </c>
      <c r="I45" s="303">
        <v>0.0004</v>
      </c>
      <c r="J45" s="303">
        <v>0.0006</v>
      </c>
      <c r="L45" s="298"/>
    </row>
    <row r="46" spans="1:256">
      <c r="B46" s="301" t="str">
        <v>ISHARES DJ TECH</v>
      </c>
      <c r="C46" s="302" t="str">
        <v>US4642877215</v>
      </c>
      <c r="D46" s="302" t="s">
        <v>268</v>
      </c>
      <c r="E46" s="302" t="s">
        <v>43</v>
      </c>
      <c r="F46" s="298">
        <v>1334393.2</v>
      </c>
      <c r="G46" s="299">
        <v>7880</v>
      </c>
      <c r="H46" s="298">
        <v>105150.18</v>
      </c>
      <c r="I46" s="303">
        <v>0.0117</v>
      </c>
      <c r="J46" s="303">
        <v>0.0022</v>
      </c>
      <c r="L46" s="298"/>
    </row>
    <row r="47" spans="1:256">
      <c r="B47" s="301" t="str">
        <v>ISHARES DJ US BASIC MATERIAL</v>
      </c>
      <c r="C47" s="302" t="str">
        <v>US4642878387</v>
      </c>
      <c r="D47" s="302" t="s">
        <v>268</v>
      </c>
      <c r="E47" s="302" t="s">
        <v>43</v>
      </c>
      <c r="F47" s="298">
        <v>1437834.54</v>
      </c>
      <c r="G47" s="299">
        <v>7398</v>
      </c>
      <c r="H47" s="298">
        <v>106371</v>
      </c>
      <c r="I47" s="303">
        <v>0.0465</v>
      </c>
      <c r="J47" s="303">
        <v>0.0022</v>
      </c>
      <c r="L47" s="298"/>
    </row>
    <row r="48" spans="1:256">
      <c r="B48" s="301" t="str">
        <v>ISHARES DJ US HEALTH CAR</v>
      </c>
      <c r="C48" s="302" t="str">
        <v>US4642888287</v>
      </c>
      <c r="D48" s="302" t="s">
        <v>268</v>
      </c>
      <c r="E48" s="302" t="s">
        <v>43</v>
      </c>
      <c r="F48" s="298">
        <v>1279224.49</v>
      </c>
      <c r="G48" s="299">
        <v>8725</v>
      </c>
      <c r="H48" s="298">
        <v>111612.34</v>
      </c>
      <c r="I48" s="303">
        <v>0.0831</v>
      </c>
      <c r="J48" s="303">
        <v>0.0023</v>
      </c>
      <c r="L48" s="298"/>
    </row>
    <row r="49" spans="1:256">
      <c r="B49" s="301" t="str">
        <v>ISHARES DJ US MEDICAL DEVICE</v>
      </c>
      <c r="C49" s="302" t="str">
        <v>US4642888105</v>
      </c>
      <c r="D49" s="302" t="s">
        <v>268</v>
      </c>
      <c r="E49" s="302" t="s">
        <v>43</v>
      </c>
      <c r="F49" s="298">
        <v>751673.69</v>
      </c>
      <c r="G49" s="299">
        <v>8469</v>
      </c>
      <c r="H49" s="298">
        <v>63659.24</v>
      </c>
      <c r="I49" s="303">
        <v>0.0413</v>
      </c>
      <c r="J49" s="303">
        <v>0.0013</v>
      </c>
      <c r="L49" s="298"/>
    </row>
    <row r="50" spans="1:256">
      <c r="B50" s="301" t="str">
        <v>Ishares FTSE 100</v>
      </c>
      <c r="C50" s="302" t="str">
        <v>IE0005042456</v>
      </c>
      <c r="D50" s="302" t="s">
        <v>268</v>
      </c>
      <c r="E50" s="302" t="s">
        <v>49</v>
      </c>
      <c r="F50" s="298">
        <v>68784319.49</v>
      </c>
      <c r="G50" s="299">
        <v>644.7</v>
      </c>
      <c r="H50" s="298">
        <v>443452.51</v>
      </c>
      <c r="I50" s="303">
        <v>0.0186</v>
      </c>
      <c r="J50" s="303">
        <v>0.0092</v>
      </c>
      <c r="L50" s="298"/>
    </row>
    <row r="51" spans="1:256">
      <c r="B51" s="301" t="str">
        <v>ISHARES FTSE 250</v>
      </c>
      <c r="C51" s="302" t="str">
        <v>IE00B00FV128</v>
      </c>
      <c r="D51" s="302" t="s">
        <v>268</v>
      </c>
      <c r="E51" s="302" t="s">
        <v>49</v>
      </c>
      <c r="F51" s="298">
        <v>23835291.04</v>
      </c>
      <c r="G51" s="299">
        <v>1464</v>
      </c>
      <c r="H51" s="298">
        <v>348948.66</v>
      </c>
      <c r="I51" s="303">
        <v>0.0626</v>
      </c>
      <c r="J51" s="303">
        <v>0.0073</v>
      </c>
      <c r="L51" s="298"/>
    </row>
    <row r="52" spans="1:256">
      <c r="B52" s="301" t="str">
        <v>ISHARES FTSE MIB</v>
      </c>
      <c r="C52" s="302" t="str">
        <v>IE00B1XNH568</v>
      </c>
      <c r="D52" s="302" t="s">
        <v>268</v>
      </c>
      <c r="E52" s="302" t="s">
        <v>46</v>
      </c>
      <c r="F52" s="298">
        <v>12182467.66</v>
      </c>
      <c r="G52" s="299">
        <v>1065.5</v>
      </c>
      <c r="H52" s="298">
        <v>129804.19</v>
      </c>
      <c r="I52" s="303">
        <v>0.0489</v>
      </c>
      <c r="J52" s="303">
        <v>0.0027</v>
      </c>
      <c r="L52" s="298"/>
    </row>
    <row r="53" spans="1:256">
      <c r="B53" s="301" t="str">
        <v>ISHARES MSCI BRAZIL</v>
      </c>
      <c r="C53" s="302" t="str">
        <v>US4642864007</v>
      </c>
      <c r="D53" s="302" t="s">
        <v>268</v>
      </c>
      <c r="E53" s="302" t="s">
        <v>43</v>
      </c>
      <c r="F53" s="298">
        <v>3403219.87</v>
      </c>
      <c r="G53" s="299">
        <v>4791</v>
      </c>
      <c r="H53" s="298">
        <v>163048.26</v>
      </c>
      <c r="I53" s="303">
        <v>0.008</v>
      </c>
      <c r="J53" s="303">
        <v>0.0034</v>
      </c>
      <c r="L53" s="298"/>
    </row>
    <row r="54" spans="1:256">
      <c r="B54" s="301" t="str">
        <v>ISHARES MSCI JAPAN INDEX FD</v>
      </c>
      <c r="C54" s="302" t="str">
        <v>US4642868487</v>
      </c>
      <c r="D54" s="302" t="s">
        <v>268</v>
      </c>
      <c r="E54" s="302" t="s">
        <v>43</v>
      </c>
      <c r="F54" s="298">
        <v>6078212.76</v>
      </c>
      <c r="G54" s="299">
        <v>1192</v>
      </c>
      <c r="H54" s="298">
        <v>72452.3</v>
      </c>
      <c r="I54" s="303">
        <v>0.0017</v>
      </c>
      <c r="J54" s="303">
        <v>0.0015</v>
      </c>
      <c r="L54" s="298"/>
    </row>
    <row r="55" spans="1:256">
      <c r="B55" s="301" t="str">
        <v>ISHARES MSCI SINGAPORE</v>
      </c>
      <c r="C55" s="302" t="str">
        <v>US4642866739</v>
      </c>
      <c r="D55" s="302" t="s">
        <v>268</v>
      </c>
      <c r="E55" s="302" t="s">
        <v>43</v>
      </c>
      <c r="F55" s="298">
        <v>1549206.37</v>
      </c>
      <c r="G55" s="299">
        <v>1335</v>
      </c>
      <c r="H55" s="298">
        <v>20681.91</v>
      </c>
      <c r="I55" s="303">
        <v>0.0049</v>
      </c>
      <c r="J55" s="303">
        <v>0.0004</v>
      </c>
      <c r="L55" s="298"/>
    </row>
    <row r="56" spans="1:256">
      <c r="B56" s="301" t="str">
        <v>ISHARES NASDAQ BIOTECH INDX</v>
      </c>
      <c r="C56" s="302" t="str">
        <v>US4642875565</v>
      </c>
      <c r="D56" s="302" t="s">
        <v>268</v>
      </c>
      <c r="E56" s="302" t="s">
        <v>43</v>
      </c>
      <c r="F56" s="298">
        <v>310324</v>
      </c>
      <c r="G56" s="299">
        <v>20960</v>
      </c>
      <c r="H56" s="298">
        <v>65043.91</v>
      </c>
      <c r="I56" s="303">
        <v>0.0046</v>
      </c>
      <c r="J56" s="303">
        <v>0.0014</v>
      </c>
      <c r="L56" s="298"/>
    </row>
    <row r="57" spans="1:256">
      <c r="B57" s="301" t="str">
        <v>ISHARES RUSSELL 2000 GROWTH</v>
      </c>
      <c r="C57" s="302" t="str">
        <v>US4642876480</v>
      </c>
      <c r="D57" s="302" t="s">
        <v>268</v>
      </c>
      <c r="E57" s="302" t="s">
        <v>43</v>
      </c>
      <c r="F57" s="298">
        <v>1034413.34</v>
      </c>
      <c r="G57" s="299">
        <v>12584</v>
      </c>
      <c r="H57" s="298">
        <v>130170.57</v>
      </c>
      <c r="I57" s="303">
        <v>0.0063</v>
      </c>
      <c r="J57" s="303">
        <v>0.0027</v>
      </c>
      <c r="L57" s="298"/>
    </row>
    <row r="58" spans="1:256">
      <c r="B58" s="301" t="str">
        <v>Ishares S&amp;P 100 Index</v>
      </c>
      <c r="C58" s="302" t="str">
        <v>US4642871010</v>
      </c>
      <c r="D58" s="302" t="s">
        <v>268</v>
      </c>
      <c r="E58" s="302" t="s">
        <v>43</v>
      </c>
      <c r="F58" s="298">
        <v>1724022.23</v>
      </c>
      <c r="G58" s="299">
        <v>7484</v>
      </c>
      <c r="H58" s="298">
        <v>129025.82</v>
      </c>
      <c r="I58" s="303">
        <v>0.0094</v>
      </c>
      <c r="J58" s="303">
        <v>0.0027</v>
      </c>
      <c r="L58" s="298"/>
    </row>
    <row r="59" spans="1:256">
      <c r="B59" s="301" t="str">
        <v>ISHARES S&amp;P NA TEC MUL N IF</v>
      </c>
      <c r="C59" s="302" t="str">
        <v>US4642875318</v>
      </c>
      <c r="D59" s="302" t="s">
        <v>268</v>
      </c>
      <c r="E59" s="302" t="s">
        <v>43</v>
      </c>
      <c r="F59" s="298">
        <v>3992835.47</v>
      </c>
      <c r="G59" s="299">
        <v>3024</v>
      </c>
      <c r="H59" s="298">
        <v>120743.34</v>
      </c>
      <c r="I59" s="303">
        <v>0.1385</v>
      </c>
      <c r="J59" s="303">
        <v>0.0025</v>
      </c>
      <c r="L59" s="298"/>
    </row>
    <row r="60" spans="1:256">
      <c r="B60" s="301" t="str">
        <v>ISHARES S&amp;P NA TECH SOFT IF</v>
      </c>
      <c r="C60" s="302" t="str">
        <v>US4642875151</v>
      </c>
      <c r="D60" s="302" t="s">
        <v>268</v>
      </c>
      <c r="E60" s="302" t="s">
        <v>43</v>
      </c>
      <c r="F60" s="298">
        <v>3975595.25</v>
      </c>
      <c r="G60" s="299">
        <v>7628</v>
      </c>
      <c r="H60" s="298">
        <v>303258.41</v>
      </c>
      <c r="I60" s="303">
        <v>0.1008</v>
      </c>
      <c r="J60" s="303">
        <v>0.0063</v>
      </c>
      <c r="L60" s="298"/>
    </row>
    <row r="61" spans="1:256">
      <c r="B61" s="301" t="str">
        <v>LYXOR ETF STOXX OIL &amp; GAS</v>
      </c>
      <c r="C61" s="302" t="str">
        <v>FR0010344960</v>
      </c>
      <c r="D61" s="302" t="s">
        <v>270</v>
      </c>
      <c r="E61" s="302" t="s">
        <v>46</v>
      </c>
      <c r="F61" s="298">
        <v>2657062.27</v>
      </c>
      <c r="G61" s="299">
        <v>3466.5</v>
      </c>
      <c r="H61" s="298">
        <v>92107.06</v>
      </c>
      <c r="I61" s="303">
        <v>0.1208</v>
      </c>
      <c r="J61" s="303">
        <v>0.0019</v>
      </c>
      <c r="L61" s="298"/>
    </row>
    <row r="62" spans="1:256">
      <c r="B62" s="301" t="str">
        <v>LYXOR ETF STOXX TELECOMMS</v>
      </c>
      <c r="C62" s="302" t="str">
        <v>FR0010344812</v>
      </c>
      <c r="D62" s="302" t="s">
        <v>270</v>
      </c>
      <c r="E62" s="302" t="s">
        <v>46</v>
      </c>
      <c r="F62" s="298">
        <v>5076803.75</v>
      </c>
      <c r="G62" s="299">
        <v>3069.5</v>
      </c>
      <c r="H62" s="298">
        <v>155832.49</v>
      </c>
      <c r="I62" s="303">
        <v>0.2112</v>
      </c>
      <c r="J62" s="303">
        <v>0.0032</v>
      </c>
      <c r="L62" s="298"/>
    </row>
    <row r="63" spans="1:256">
      <c r="B63" s="301" t="str">
        <v>LYXOR Industrials Goods&amp;Services</v>
      </c>
      <c r="C63" s="302" t="str">
        <v>FR0010344887</v>
      </c>
      <c r="D63" s="302" t="s">
        <v>270</v>
      </c>
      <c r="E63" s="302" t="s">
        <v>46</v>
      </c>
      <c r="F63" s="298">
        <v>5129386.59</v>
      </c>
      <c r="G63" s="299">
        <v>4123.5</v>
      </c>
      <c r="H63" s="298">
        <v>211510.26</v>
      </c>
      <c r="I63" s="303">
        <v>0.3148</v>
      </c>
      <c r="J63" s="303">
        <v>0.0044</v>
      </c>
      <c r="L63" s="298"/>
    </row>
    <row r="64" spans="1:256">
      <c r="B64" s="301" t="str">
        <v>LYXOR STOXX BASIC RSRCES</v>
      </c>
      <c r="C64" s="302" t="str">
        <v>FR0010345389</v>
      </c>
      <c r="D64" s="302" t="s">
        <v>270</v>
      </c>
      <c r="E64" s="302" t="s">
        <v>46</v>
      </c>
      <c r="F64" s="298">
        <v>5356004.69</v>
      </c>
      <c r="G64" s="299">
        <v>4167</v>
      </c>
      <c r="H64" s="298">
        <v>223184.72</v>
      </c>
      <c r="I64" s="303">
        <v>0.1597</v>
      </c>
      <c r="J64" s="303">
        <v>0.0046</v>
      </c>
      <c r="L64" s="298"/>
    </row>
    <row r="65" spans="1:256">
      <c r="B65" s="301" t="str">
        <v>MARKET VECTORS GOLD MINERS</v>
      </c>
      <c r="C65" s="302" t="str">
        <v>US57060U1007</v>
      </c>
      <c r="D65" s="302" t="s">
        <v>271</v>
      </c>
      <c r="E65" s="302" t="s">
        <v>43</v>
      </c>
      <c r="F65" s="298">
        <v>5006560.54</v>
      </c>
      <c r="G65" s="299">
        <v>2502</v>
      </c>
      <c r="H65" s="298">
        <v>125264.14</v>
      </c>
      <c r="I65" s="303">
        <v>0.0048</v>
      </c>
      <c r="J65" s="303">
        <v>0.0026</v>
      </c>
      <c r="L65" s="298"/>
    </row>
    <row r="66" spans="1:256">
      <c r="B66" s="301" t="str">
        <v>MARKET VECTORS OIL SERVICE</v>
      </c>
      <c r="C66" s="302" t="str">
        <v>US57060U1916</v>
      </c>
      <c r="D66" s="302" t="s">
        <v>271</v>
      </c>
      <c r="E66" s="302" t="s">
        <v>43</v>
      </c>
      <c r="F66" s="298">
        <v>3945942.07</v>
      </c>
      <c r="G66" s="299">
        <v>4708</v>
      </c>
      <c r="H66" s="298">
        <v>185774.95</v>
      </c>
      <c r="I66" s="303">
        <v>0.0343</v>
      </c>
      <c r="J66" s="303">
        <v>0.0039</v>
      </c>
      <c r="L66" s="298"/>
    </row>
    <row r="67" spans="1:256">
      <c r="B67" s="301" t="str">
        <v>MARKET VECTORS SEMICONDUCTOR</v>
      </c>
      <c r="C67" s="302" t="str">
        <v>US57060U2336</v>
      </c>
      <c r="D67" s="302" t="s">
        <v>271</v>
      </c>
      <c r="E67" s="302" t="s">
        <v>43</v>
      </c>
      <c r="F67" s="298">
        <v>3413564.01</v>
      </c>
      <c r="G67" s="299">
        <v>3988</v>
      </c>
      <c r="H67" s="298">
        <v>136132.93</v>
      </c>
      <c r="I67" s="303">
        <v>0.1469</v>
      </c>
      <c r="J67" s="303">
        <v>0.0028</v>
      </c>
      <c r="L67" s="298"/>
    </row>
    <row r="68" spans="1:256">
      <c r="B68" s="301" t="str">
        <v>Nomura Nikkei 225 ETF</v>
      </c>
      <c r="C68" s="302" t="str">
        <v>JP3027650005</v>
      </c>
      <c r="D68" s="302" t="str">
        <v>Nomura Holdings</v>
      </c>
      <c r="E68" s="302" t="s">
        <v>261</v>
      </c>
      <c r="F68" s="298">
        <v>703193.62</v>
      </c>
      <c r="G68" s="299">
        <v>14740</v>
      </c>
      <c r="H68" s="298">
        <v>103650.74</v>
      </c>
      <c r="I68" s="303">
        <v>0.0018</v>
      </c>
      <c r="J68" s="303">
        <v>0.0022</v>
      </c>
      <c r="L68" s="298"/>
    </row>
    <row r="69" spans="1:256">
      <c r="B69" s="301" t="str">
        <v>POWERSHARES DYN FOOD AND BEVERAG</v>
      </c>
      <c r="C69" s="302" t="str">
        <v>US73935X8496</v>
      </c>
      <c r="D69" s="302" t="s">
        <v>272</v>
      </c>
      <c r="E69" s="302" t="s">
        <v>43</v>
      </c>
      <c r="F69" s="298">
        <v>10382061.84</v>
      </c>
      <c r="G69" s="299">
        <v>2544</v>
      </c>
      <c r="H69" s="298">
        <v>264119.65</v>
      </c>
      <c r="I69" s="303">
        <v>0.3336</v>
      </c>
      <c r="J69" s="303">
        <v>0.0055</v>
      </c>
      <c r="L69" s="298"/>
    </row>
    <row r="70" spans="1:256">
      <c r="B70" s="301" t="str">
        <v>POWERSHARES DYN MEDIA PORT</v>
      </c>
      <c r="C70" s="302" t="str">
        <v>us73935x8231</v>
      </c>
      <c r="D70" s="302" t="s">
        <v>272</v>
      </c>
      <c r="E70" s="302" t="s">
        <v>43</v>
      </c>
      <c r="F70" s="298">
        <v>5409981.74</v>
      </c>
      <c r="G70" s="299">
        <v>2326.8</v>
      </c>
      <c r="H70" s="298">
        <v>125879.46</v>
      </c>
      <c r="I70" s="303">
        <v>0.1471</v>
      </c>
      <c r="J70" s="303">
        <v>0.0026</v>
      </c>
      <c r="L70" s="298"/>
    </row>
    <row r="71" spans="1:256">
      <c r="B71" s="301" t="str">
        <v>Source DJ STOXX 600 Banks</v>
      </c>
      <c r="C71" s="302" t="str">
        <v>IE00B5MTWD60</v>
      </c>
      <c r="D71" s="302" t="s">
        <v>269</v>
      </c>
      <c r="E71" s="302" t="s">
        <v>46</v>
      </c>
      <c r="F71" s="298">
        <v>4337386.59</v>
      </c>
      <c r="G71" s="299">
        <v>6726</v>
      </c>
      <c r="H71" s="298">
        <v>291732.62</v>
      </c>
      <c r="I71" s="303">
        <v>0.1796</v>
      </c>
      <c r="J71" s="303">
        <v>0.0061</v>
      </c>
      <c r="L71" s="298"/>
    </row>
    <row r="72" spans="1:256">
      <c r="B72" s="301" t="str">
        <v>Source DJ STOXX 600 Healthcare</v>
      </c>
      <c r="C72" s="302" t="str">
        <v>IE00B5MJYY16</v>
      </c>
      <c r="D72" s="302" t="s">
        <v>269</v>
      </c>
      <c r="E72" s="302" t="s">
        <v>46</v>
      </c>
      <c r="F72" s="298">
        <v>277339.6</v>
      </c>
      <c r="G72" s="299">
        <v>16200</v>
      </c>
      <c r="H72" s="298">
        <v>44929.02</v>
      </c>
      <c r="I72" s="303">
        <v>0.1226</v>
      </c>
      <c r="J72" s="303">
        <v>0.0009</v>
      </c>
      <c r="L72" s="298"/>
    </row>
    <row r="73" spans="1:256">
      <c r="B73" s="301" t="str">
        <v>Source DJ STOXX 600 Media</v>
      </c>
      <c r="C73" s="302" t="str">
        <v>IE00B5MTZ488</v>
      </c>
      <c r="D73" s="302" t="s">
        <v>269</v>
      </c>
      <c r="E73" s="302" t="s">
        <v>46</v>
      </c>
      <c r="F73" s="298">
        <v>814336.07</v>
      </c>
      <c r="G73" s="299">
        <v>7725</v>
      </c>
      <c r="H73" s="298">
        <v>62907.46</v>
      </c>
      <c r="I73" s="303">
        <v>0.09</v>
      </c>
      <c r="J73" s="303">
        <v>0.0013</v>
      </c>
      <c r="L73" s="298"/>
    </row>
    <row r="74" spans="1:256">
      <c r="B74" s="301" t="str">
        <v>SOURCE MKT MAN GLG EUROPE PL</v>
      </c>
      <c r="C74" s="302" t="str">
        <v>IE00B59D1459</v>
      </c>
      <c r="D74" s="302" t="s">
        <v>269</v>
      </c>
      <c r="E74" s="302" t="s">
        <v>46</v>
      </c>
      <c r="F74" s="298">
        <v>825038.78</v>
      </c>
      <c r="G74" s="299">
        <v>12399</v>
      </c>
      <c r="H74" s="298">
        <v>102296.56</v>
      </c>
      <c r="I74" s="303">
        <v>0.0319</v>
      </c>
      <c r="J74" s="303">
        <v>0.0021</v>
      </c>
      <c r="L74" s="298"/>
    </row>
    <row r="75" spans="1:256">
      <c r="B75" s="301" t="str">
        <v>SPDR DJIA TRUST</v>
      </c>
      <c r="C75" s="302" t="str">
        <v>US78467X1090</v>
      </c>
      <c r="D75" s="302" t="s">
        <v>267</v>
      </c>
      <c r="E75" s="302" t="s">
        <v>43</v>
      </c>
      <c r="F75" s="298">
        <v>451693.82</v>
      </c>
      <c r="G75" s="299">
        <v>15100</v>
      </c>
      <c r="H75" s="298">
        <v>68343</v>
      </c>
      <c r="I75" s="303">
        <v>0.0017</v>
      </c>
      <c r="J75" s="303">
        <v>0.0014</v>
      </c>
      <c r="L75" s="298"/>
    </row>
    <row r="76" spans="1:256">
      <c r="B76" s="301" t="str">
        <v>SPDR KBW BANK ETF</v>
      </c>
      <c r="C76" s="302" t="str">
        <v>US78464A7972</v>
      </c>
      <c r="D76" s="302" t="s">
        <v>267</v>
      </c>
      <c r="E76" s="302" t="s">
        <v>43</v>
      </c>
      <c r="F76" s="298">
        <v>4482457.79</v>
      </c>
      <c r="G76" s="299">
        <v>3003</v>
      </c>
      <c r="H76" s="298">
        <v>134608.21</v>
      </c>
      <c r="I76" s="303">
        <v>0.0161</v>
      </c>
      <c r="J76" s="303">
        <v>0.0028</v>
      </c>
      <c r="L76" s="298"/>
    </row>
    <row r="77" spans="1:256">
      <c r="B77" s="301" t="str">
        <v>SPDR KBW REGIONAL BANKING ET</v>
      </c>
      <c r="C77" s="302" t="str">
        <v>US78464A6982</v>
      </c>
      <c r="D77" s="302" t="s">
        <v>267</v>
      </c>
      <c r="E77" s="302" t="s">
        <v>43</v>
      </c>
      <c r="F77" s="298">
        <v>6068558.23</v>
      </c>
      <c r="G77" s="299">
        <v>3565</v>
      </c>
      <c r="H77" s="298">
        <v>216344.1</v>
      </c>
      <c r="I77" s="303">
        <v>0.0292</v>
      </c>
      <c r="J77" s="303">
        <v>0.0045</v>
      </c>
      <c r="L77" s="298"/>
    </row>
    <row r="78" spans="1:256">
      <c r="B78" s="301" t="str">
        <v>SPDR S&amp;P 500 ETF TRUST</v>
      </c>
      <c r="C78" s="302" t="str">
        <v>US78462F1030</v>
      </c>
      <c r="D78" s="302" t="s">
        <v>267</v>
      </c>
      <c r="E78" s="302" t="s">
        <v>43</v>
      </c>
      <c r="F78" s="298">
        <v>316185.68</v>
      </c>
      <c r="G78" s="299">
        <v>16801</v>
      </c>
      <c r="H78" s="298">
        <v>53122.36</v>
      </c>
      <c r="I78" s="303">
        <v>0.0001</v>
      </c>
      <c r="J78" s="303">
        <v>0.0011</v>
      </c>
      <c r="L78" s="298"/>
    </row>
    <row r="79" spans="1:256">
      <c r="B79" s="301" t="str">
        <v>SPDR S&amp;P OIL &amp; GAS EXP &amp; PR</v>
      </c>
      <c r="C79" s="302" t="str">
        <v>US78464A7303</v>
      </c>
      <c r="D79" s="302" t="s">
        <v>267</v>
      </c>
      <c r="E79" s="302" t="s">
        <v>43</v>
      </c>
      <c r="F79" s="298">
        <v>5753062.16</v>
      </c>
      <c r="G79" s="299">
        <v>6585</v>
      </c>
      <c r="H79" s="298">
        <v>378839.14</v>
      </c>
      <c r="I79" s="303">
        <v>0.1183</v>
      </c>
      <c r="J79" s="303">
        <v>0.0079</v>
      </c>
      <c r="L79" s="298"/>
    </row>
    <row r="80" spans="1:256">
      <c r="B80" s="301" t="str">
        <v>SPDR S&amp;P PHARMACUTICALS ETF</v>
      </c>
      <c r="C80" s="302" t="str">
        <v>US78464A7220</v>
      </c>
      <c r="D80" s="302" t="s">
        <v>267</v>
      </c>
      <c r="E80" s="302" t="s">
        <v>43</v>
      </c>
      <c r="F80" s="298">
        <v>1144750.76</v>
      </c>
      <c r="G80" s="299">
        <v>7697</v>
      </c>
      <c r="H80" s="298">
        <v>88111.47</v>
      </c>
      <c r="I80" s="303">
        <v>0.0479</v>
      </c>
      <c r="J80" s="303">
        <v>0.0018</v>
      </c>
      <c r="L80" s="298"/>
    </row>
    <row r="81" spans="1:256">
      <c r="B81" s="301" t="str">
        <v>UTILITIES SELECT SECTOR SPDR</v>
      </c>
      <c r="C81" s="302" t="str">
        <v>US81369Y8865</v>
      </c>
      <c r="D81" s="302" t="s">
        <v>267</v>
      </c>
      <c r="E81" s="302" t="s">
        <v>43</v>
      </c>
      <c r="F81" s="298">
        <v>5858227.52</v>
      </c>
      <c r="G81" s="299">
        <v>3736.9</v>
      </c>
      <c r="H81" s="298">
        <v>218916.1</v>
      </c>
      <c r="I81" s="303">
        <v>0.012</v>
      </c>
      <c r="J81" s="303">
        <v>0.0046</v>
      </c>
      <c r="L81" s="298"/>
    </row>
    <row r="82" spans="1:256">
      <c r="A82" s="284"/>
      <c r="B82" s="301" t="s">
        <v>273</v>
      </c>
      <c r="C82" s="302" t="str">
        <v>SE0000693293</v>
      </c>
      <c r="D82" s="302" t="s">
        <v>273</v>
      </c>
      <c r="E82" s="302" t="str">
        <v>כתר שוודי</v>
      </c>
      <c r="F82" s="298">
        <v>158572.03</v>
      </c>
      <c r="G82" s="299">
        <v>12715</v>
      </c>
      <c r="H82" s="298">
        <v>20162.43</v>
      </c>
      <c r="I82" s="303">
        <v>0.0036</v>
      </c>
      <c r="J82" s="303">
        <v>0.0004</v>
      </c>
      <c r="L82" s="298"/>
      <c r="M82" s="284"/>
      <c r="N82" s="284"/>
      <c r="O82" s="284"/>
      <c r="P82" s="284"/>
      <c r="Q82" s="284"/>
      <c r="R82" s="284"/>
      <c r="S82" s="284"/>
      <c r="T82" s="284"/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  <c r="AO82" s="284"/>
      <c r="AP82" s="284"/>
      <c r="AQ82" s="284"/>
      <c r="AR82" s="284"/>
      <c r="AS82" s="284"/>
      <c r="AT82" s="284"/>
      <c r="AU82" s="284"/>
      <c r="AV82" s="284"/>
      <c r="AW82" s="284"/>
      <c r="AX82" s="284"/>
      <c r="AY82" s="284"/>
      <c r="AZ82" s="284"/>
      <c r="BA82" s="284"/>
      <c r="BB82" s="284"/>
      <c r="BC82" s="284"/>
      <c r="BD82" s="284"/>
      <c r="BE82" s="284"/>
      <c r="BF82" s="284"/>
      <c r="BG82" s="284"/>
      <c r="BH82" s="284"/>
      <c r="BI82" s="284"/>
      <c r="BJ82" s="284"/>
      <c r="BK82" s="284"/>
      <c r="BL82" s="284"/>
      <c r="BM82" s="284"/>
      <c r="BN82" s="284"/>
      <c r="BO82" s="284"/>
      <c r="BP82" s="284"/>
      <c r="BQ82" s="284"/>
      <c r="BR82" s="284"/>
      <c r="BS82" s="284"/>
      <c r="BT82" s="284"/>
      <c r="BU82" s="284"/>
      <c r="BV82" s="284"/>
      <c r="BW82" s="284"/>
      <c r="BX82" s="284"/>
      <c r="BY82" s="284"/>
      <c r="BZ82" s="284"/>
      <c r="CA82" s="284"/>
      <c r="CB82" s="284"/>
      <c r="CC82" s="284"/>
      <c r="CD82" s="284"/>
      <c r="CE82" s="284"/>
      <c r="CF82" s="284"/>
      <c r="CG82" s="284"/>
      <c r="CH82" s="284"/>
      <c r="CI82" s="284"/>
      <c r="CJ82" s="284"/>
      <c r="CK82" s="284"/>
      <c r="CL82" s="284"/>
      <c r="CM82" s="284"/>
      <c r="CN82" s="284"/>
      <c r="CO82" s="284"/>
      <c r="CP82" s="284"/>
      <c r="CQ82" s="284"/>
      <c r="CR82" s="284"/>
      <c r="CS82" s="284"/>
      <c r="CT82" s="284"/>
      <c r="CU82" s="284"/>
      <c r="CV82" s="284"/>
      <c r="CW82" s="284"/>
      <c r="CX82" s="284"/>
      <c r="CY82" s="284"/>
      <c r="CZ82" s="284"/>
      <c r="DA82" s="284"/>
      <c r="DB82" s="284"/>
      <c r="DC82" s="284"/>
      <c r="DD82" s="284"/>
      <c r="DE82" s="284"/>
      <c r="DF82" s="284"/>
      <c r="DG82" s="284"/>
      <c r="DH82" s="284"/>
      <c r="DI82" s="284"/>
      <c r="DJ82" s="284"/>
      <c r="DK82" s="284"/>
      <c r="DL82" s="284"/>
      <c r="DM82" s="284"/>
      <c r="DN82" s="284"/>
      <c r="DO82" s="284"/>
      <c r="DP82" s="284"/>
      <c r="DQ82" s="284"/>
      <c r="DR82" s="284"/>
      <c r="DS82" s="284"/>
      <c r="DT82" s="284"/>
      <c r="DU82" s="284"/>
      <c r="DV82" s="284"/>
      <c r="DW82" s="284"/>
      <c r="DX82" s="284"/>
      <c r="DY82" s="284"/>
      <c r="DZ82" s="284"/>
      <c r="EA82" s="284"/>
      <c r="EB82" s="284"/>
      <c r="EC82" s="284"/>
      <c r="ED82" s="284"/>
      <c r="EE82" s="284"/>
      <c r="EF82" s="284"/>
      <c r="EG82" s="284"/>
      <c r="EH82" s="284"/>
      <c r="EI82" s="284"/>
      <c r="EJ82" s="284"/>
      <c r="EK82" s="284"/>
      <c r="EL82" s="284"/>
      <c r="EM82" s="284"/>
      <c r="EN82" s="284"/>
      <c r="EO82" s="284"/>
      <c r="EP82" s="284"/>
      <c r="EQ82" s="284"/>
      <c r="ER82" s="284"/>
      <c r="ES82" s="284"/>
      <c r="ET82" s="284"/>
      <c r="EU82" s="284"/>
      <c r="EV82" s="284"/>
      <c r="EW82" s="284"/>
      <c r="EX82" s="284"/>
      <c r="EY82" s="284"/>
      <c r="EZ82" s="284"/>
      <c r="FA82" s="284"/>
      <c r="FB82" s="284"/>
      <c r="FC82" s="284"/>
      <c r="FD82" s="284"/>
      <c r="FE82" s="284"/>
      <c r="FF82" s="284"/>
      <c r="FG82" s="284"/>
      <c r="FH82" s="284"/>
      <c r="FI82" s="284"/>
      <c r="FJ82" s="284"/>
      <c r="FK82" s="284"/>
      <c r="FL82" s="284"/>
      <c r="FM82" s="284"/>
      <c r="FN82" s="284"/>
      <c r="FO82" s="284"/>
      <c r="FP82" s="284"/>
      <c r="FQ82" s="284"/>
      <c r="FR82" s="284"/>
      <c r="FS82" s="284"/>
      <c r="FT82" s="284"/>
      <c r="FU82" s="284"/>
      <c r="FV82" s="284"/>
      <c r="FW82" s="284"/>
      <c r="FX82" s="284"/>
      <c r="FY82" s="284"/>
      <c r="FZ82" s="284"/>
      <c r="GA82" s="284"/>
      <c r="GB82" s="284"/>
      <c r="GC82" s="284"/>
      <c r="GD82" s="284"/>
      <c r="GE82" s="284"/>
      <c r="GF82" s="284"/>
      <c r="GG82" s="284"/>
      <c r="GH82" s="284"/>
      <c r="GI82" s="284"/>
      <c r="GJ82" s="284"/>
      <c r="GK82" s="284"/>
      <c r="GL82" s="284"/>
      <c r="GM82" s="284"/>
      <c r="GN82" s="284"/>
      <c r="GO82" s="284"/>
      <c r="GP82" s="284"/>
      <c r="GQ82" s="284"/>
      <c r="GR82" s="284"/>
      <c r="GS82" s="284"/>
      <c r="GT82" s="284"/>
      <c r="GU82" s="284"/>
      <c r="GV82" s="284"/>
      <c r="GW82" s="284"/>
      <c r="GX82" s="284"/>
      <c r="GY82" s="284"/>
      <c r="GZ82" s="284"/>
      <c r="HA82" s="284"/>
      <c r="HB82" s="284"/>
      <c r="HC82" s="284"/>
      <c r="HD82" s="284"/>
      <c r="HE82" s="284"/>
      <c r="HF82" s="284"/>
      <c r="HG82" s="284"/>
      <c r="HH82" s="284"/>
      <c r="HI82" s="284"/>
      <c r="HJ82" s="284"/>
      <c r="HK82" s="284"/>
      <c r="HL82" s="284"/>
      <c r="HM82" s="284"/>
      <c r="HN82" s="284"/>
      <c r="HO82" s="284"/>
      <c r="HP82" s="284"/>
      <c r="HQ82" s="284"/>
      <c r="HR82" s="284"/>
      <c r="HS82" s="284"/>
      <c r="HT82" s="284"/>
      <c r="HU82" s="284"/>
      <c r="HV82" s="284"/>
      <c r="HW82" s="284"/>
      <c r="HX82" s="284"/>
      <c r="HY82" s="284"/>
      <c r="HZ82" s="284"/>
      <c r="IA82" s="284"/>
      <c r="IB82" s="284"/>
      <c r="IC82" s="284"/>
      <c r="ID82" s="284"/>
      <c r="IE82" s="284"/>
      <c r="IF82" s="284"/>
      <c r="IG82" s="284"/>
      <c r="IH82" s="284"/>
      <c r="II82" s="284"/>
      <c r="IJ82" s="284"/>
      <c r="IK82" s="284"/>
      <c r="IL82" s="284"/>
      <c r="IM82" s="284"/>
      <c r="IN82" s="284"/>
      <c r="IO82" s="284"/>
      <c r="IP82" s="284"/>
      <c r="IQ82" s="284"/>
      <c r="IR82" s="284"/>
      <c r="IS82" s="284"/>
      <c r="IT82" s="284"/>
      <c r="IU82" s="284"/>
      <c r="IV82" s="284"/>
    </row>
    <row r="83" spans="1:256">
      <c r="B83" s="300" t="str">
        <v>שמחקות מדדי מניות סה"כ</v>
      </c>
      <c r="C83" s="284"/>
      <c r="D83" s="284"/>
      <c r="E83" s="284"/>
      <c r="F83" s="295"/>
      <c r="G83" s="296"/>
      <c r="H83" s="295">
        <v>8225719.55</v>
      </c>
      <c r="I83" s="304"/>
      <c r="J83" s="304">
        <v>0.1713</v>
      </c>
      <c r="L83" s="298"/>
    </row>
    <row r="84" spans="1:256">
      <c r="B84" s="306"/>
      <c r="F84" s="298"/>
      <c r="G84" s="299"/>
      <c r="L84" s="298"/>
    </row>
    <row r="85" spans="1:256">
      <c r="B85" s="300" t="str">
        <v>שמחקות מדדים אחרים</v>
      </c>
      <c r="C85" s="284"/>
      <c r="D85" s="284"/>
      <c r="E85" s="284"/>
      <c r="F85" s="295"/>
      <c r="G85" s="296"/>
      <c r="H85" s="284"/>
      <c r="I85" s="284"/>
      <c r="J85" s="284"/>
      <c r="L85" s="298"/>
    </row>
    <row r="86" spans="1:256">
      <c r="B86" s="301" t="str">
        <v>BLACKSTONE/GSO STRATEGIC C</v>
      </c>
      <c r="C86" s="302" t="str">
        <v>US09257R1014</v>
      </c>
      <c r="D86" s="302" t="s">
        <v>274</v>
      </c>
      <c r="E86" s="302" t="s">
        <v>43</v>
      </c>
      <c r="F86" s="298">
        <v>81891.06</v>
      </c>
      <c r="G86" s="299">
        <v>1769</v>
      </c>
      <c r="H86" s="298">
        <v>1448.65</v>
      </c>
      <c r="I86" s="303">
        <v>0.0005</v>
      </c>
      <c r="J86" s="303">
        <v>0</v>
      </c>
      <c r="L86" s="298"/>
    </row>
    <row r="87" spans="1:256">
      <c r="B87" s="301" t="str">
        <v>ISHARES IBOXX H/Y CORP BOND</v>
      </c>
      <c r="C87" s="302" t="str">
        <v>US4642885135</v>
      </c>
      <c r="D87" s="302" t="s">
        <v>268</v>
      </c>
      <c r="E87" s="302" t="s">
        <v>43</v>
      </c>
      <c r="F87" s="298">
        <v>1609202.34</v>
      </c>
      <c r="G87" s="299">
        <v>9158</v>
      </c>
      <c r="H87" s="298">
        <v>148086.48</v>
      </c>
      <c r="I87" s="303">
        <v>0.0027</v>
      </c>
      <c r="J87" s="303">
        <v>0.0031</v>
      </c>
      <c r="L87" s="298"/>
    </row>
    <row r="88" spans="1:256">
      <c r="B88" s="301" t="str">
        <v>ISHARES MARKIT IBOXX $ HIGH</v>
      </c>
      <c r="C88" s="302" t="str">
        <v>IE00B4PY7Y77</v>
      </c>
      <c r="D88" s="302" t="s">
        <v>268</v>
      </c>
      <c r="E88" s="302" t="s">
        <v>43</v>
      </c>
      <c r="F88" s="298">
        <v>1434955.42</v>
      </c>
      <c r="G88" s="299">
        <v>11137</v>
      </c>
      <c r="H88" s="298">
        <v>159810.98</v>
      </c>
      <c r="I88" s="303">
        <v>0.0392</v>
      </c>
      <c r="J88" s="303">
        <v>0.0033</v>
      </c>
      <c r="L88" s="298"/>
    </row>
    <row r="89" spans="1:256">
      <c r="B89" s="301" t="str">
        <v>Ishares Markit Iboxx EUR High Yield</v>
      </c>
      <c r="C89" s="302" t="str">
        <v>IE00B66F4759</v>
      </c>
      <c r="D89" s="302" t="s">
        <v>268</v>
      </c>
      <c r="E89" s="302" t="s">
        <v>46</v>
      </c>
      <c r="F89" s="298">
        <v>845048.18</v>
      </c>
      <c r="G89" s="299">
        <v>10657</v>
      </c>
      <c r="H89" s="298">
        <v>90056.78</v>
      </c>
      <c r="I89" s="303">
        <v>0.0095</v>
      </c>
      <c r="J89" s="303">
        <v>0.0019</v>
      </c>
      <c r="L89" s="298"/>
    </row>
    <row r="90" spans="1:256">
      <c r="B90" s="301" t="str">
        <v>REAL ESTATE CREDIT GBP</v>
      </c>
      <c r="C90" s="302" t="str">
        <v>GB00B0HW5366</v>
      </c>
      <c r="D90" s="302" t="s">
        <v>256</v>
      </c>
      <c r="E90" s="302" t="s">
        <v>49</v>
      </c>
      <c r="F90" s="298">
        <v>2225309.59</v>
      </c>
      <c r="G90" s="299">
        <v>149.5</v>
      </c>
      <c r="H90" s="298">
        <v>3326.84</v>
      </c>
      <c r="I90" s="303">
        <v>0.0098</v>
      </c>
      <c r="J90" s="303">
        <v>0.0001</v>
      </c>
      <c r="L90" s="298"/>
    </row>
    <row r="91" spans="1:256">
      <c r="B91" s="300" t="str">
        <v>שמחקות מדדים אחרים סה"כ</v>
      </c>
      <c r="C91" s="284"/>
      <c r="D91" s="284"/>
      <c r="E91" s="284"/>
      <c r="F91" s="295"/>
      <c r="G91" s="296"/>
      <c r="H91" s="295">
        <v>402729.74</v>
      </c>
      <c r="I91" s="304"/>
      <c r="J91" s="304">
        <v>0.0084</v>
      </c>
    </row>
    <row r="92" spans="1:256">
      <c r="B92" s="306"/>
      <c r="F92" s="298"/>
      <c r="G92" s="299"/>
    </row>
    <row r="93" spans="1:256">
      <c r="B93" s="297" t="s">
        <v>105</v>
      </c>
      <c r="C93" s="284"/>
      <c r="D93" s="284"/>
      <c r="E93" s="284"/>
      <c r="F93" s="295"/>
      <c r="G93" s="296"/>
      <c r="H93" s="295">
        <v>8628449.29</v>
      </c>
      <c r="I93" s="304"/>
      <c r="J93" s="304">
        <v>0.1797</v>
      </c>
    </row>
    <row r="94" spans="1:256">
      <c r="B94" s="305"/>
      <c r="F94" s="298"/>
      <c r="G94" s="299"/>
    </row>
    <row r="95" spans="1:256">
      <c r="B95" s="294" t="str">
        <v>תעודות סל (5) סה"כ</v>
      </c>
      <c r="C95" s="284"/>
      <c r="D95" s="284"/>
      <c r="E95" s="284"/>
      <c r="F95" s="295"/>
      <c r="G95" s="296"/>
      <c r="H95" s="295">
        <v>9330447.11</v>
      </c>
      <c r="I95" s="304"/>
      <c r="J95" s="304">
        <v>0.1943</v>
      </c>
    </row>
    <row r="96" spans="1:256">
      <c r="B96" s="308"/>
      <c r="C96" s="309"/>
      <c r="D96" s="309"/>
      <c r="E96" s="309"/>
      <c r="F96" s="310"/>
      <c r="G96" s="311"/>
      <c r="H96" s="309"/>
      <c r="I96" s="309"/>
      <c r="J96" s="309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71" right="0.71" top="0.75" bottom="0.75" header="0.31" footer="0.31"/>
  <pageSetup blackAndWhite="0" cellComments="none" draft="0" errors="displayed" orientation="landscape" pageOrder="downThenOver" paperSize="9" scale="100" useFirstPageNumber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V114"/>
  <sheetViews>
    <sheetView topLeftCell="C35" workbookViewId="0" zoomScale="85" showGridLines="0" rightToLeft="1">
      <selection activeCell="I46" sqref="I46"/>
    </sheetView>
  </sheetViews>
  <sheetFormatPr defaultRowHeight="14.25"/>
  <cols>
    <col min="1" max="1" style="312" width="2.049192" customWidth="1"/>
    <col min="2" max="2" style="312" width="48.33682" customWidth="1"/>
    <col min="3" max="3" style="312" width="17.06512" customWidth="1"/>
    <col min="4" max="4" style="312" width="39.10685" customWidth="1"/>
    <col min="5" max="5" style="312" width="13.07006" customWidth="1"/>
    <col min="6" max="6" style="312" width="12.24349" customWidth="1"/>
    <col min="7" max="7" style="312" width="14.72319" customWidth="1"/>
    <col min="8" max="8" style="312" width="13.89662" customWidth="1"/>
    <col min="9" max="9" style="312" width="16.7896" customWidth="1"/>
    <col min="10" max="10" style="312" width="12.24349" customWidth="1"/>
    <col min="11" max="11" style="312" width="11.83021" customWidth="1"/>
    <col min="12" max="12" style="312" width="16.51408" customWidth="1"/>
    <col min="13" max="13" style="312" width="15.13647" customWidth="1"/>
    <col min="14" max="14" style="312" width="19.13153" customWidth="1"/>
    <col min="15" max="16" style="312" width="15.13647" customWidth="1"/>
    <col min="17" max="256" style="312"/>
  </cols>
  <sheetData>
    <row r="2" spans="1:256">
      <c r="B2" s="313" t="s">
        <v>27</v>
      </c>
      <c r="C2" s="313"/>
      <c r="D2" s="313"/>
      <c r="E2" s="313"/>
      <c r="F2" s="313"/>
      <c r="G2" s="313"/>
      <c r="H2" s="313"/>
      <c r="I2" s="313"/>
      <c r="J2" s="313"/>
      <c r="K2" s="313"/>
    </row>
    <row r="3" spans="1:256">
      <c r="B3" s="314" t="s">
        <v>28</v>
      </c>
      <c r="C3" s="314"/>
      <c r="D3" s="314"/>
      <c r="E3" s="314"/>
      <c r="F3" s="314"/>
      <c r="G3" s="314"/>
      <c r="H3" s="314"/>
      <c r="I3" s="314"/>
      <c r="J3" s="314"/>
      <c r="K3" s="314"/>
    </row>
    <row r="4" spans="1:256">
      <c r="B4" s="314" t="s">
        <v>1</v>
      </c>
      <c r="C4" s="314"/>
      <c r="D4" s="314"/>
      <c r="E4" s="314"/>
      <c r="F4" s="314"/>
      <c r="G4" s="314"/>
      <c r="H4" s="314"/>
      <c r="I4" s="314"/>
      <c r="J4" s="314"/>
      <c r="K4" s="314"/>
    </row>
    <row r="5" spans="1:256">
      <c r="B5" s="315" t="s">
        <v>29</v>
      </c>
    </row>
    <row r="6" spans="1:256">
      <c r="B6" s="316" t="s">
        <v>30</v>
      </c>
      <c r="C6" s="317">
        <v>41547</v>
      </c>
      <c r="E6" s="318" t="s">
        <v>4</v>
      </c>
    </row>
    <row r="7" spans="1:256">
      <c r="B7" s="316" t="s">
        <v>31</v>
      </c>
      <c r="C7" s="319" t="s">
        <v>32</v>
      </c>
      <c r="E7" s="318" t="s">
        <v>10</v>
      </c>
    </row>
    <row r="8" spans="1:256">
      <c r="B8" s="316" t="s">
        <v>33</v>
      </c>
      <c r="C8" s="319" t="s">
        <v>34</v>
      </c>
    </row>
    <row r="9" spans="1:256">
      <c r="B9" s="316" t="s">
        <v>35</v>
      </c>
      <c r="C9" s="319" t="s">
        <v>36</v>
      </c>
    </row>
    <row r="10" spans="1:256">
      <c r="B10" s="320" t="s">
        <v>37</v>
      </c>
      <c r="C10" s="321" t="s">
        <v>38</v>
      </c>
    </row>
    <row r="12" spans="1:256">
      <c r="A12" s="322"/>
      <c r="B12" s="323" t="s">
        <v>2</v>
      </c>
      <c r="C12" s="323" t="s">
        <v>82</v>
      </c>
      <c r="D12" s="323" t="s">
        <v>83</v>
      </c>
      <c r="E12" s="323" t="s">
        <v>106</v>
      </c>
      <c r="F12" s="323" t="s">
        <v>52</v>
      </c>
      <c r="G12" s="323" t="s">
        <v>88</v>
      </c>
      <c r="H12" s="323" t="s">
        <v>89</v>
      </c>
      <c r="I12" s="323" t="s">
        <v>90</v>
      </c>
      <c r="J12" s="323" t="s">
        <v>91</v>
      </c>
      <c r="K12" s="323" t="s">
        <v>40</v>
      </c>
      <c r="M12" s="322"/>
      <c r="N12" s="322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Z12" s="322"/>
      <c r="AA12" s="322"/>
      <c r="AB12" s="322"/>
      <c r="AC12" s="322"/>
      <c r="AD12" s="322"/>
      <c r="AE12" s="322"/>
      <c r="AF12" s="322"/>
      <c r="AG12" s="322"/>
      <c r="AH12" s="322"/>
      <c r="AI12" s="322"/>
      <c r="AJ12" s="322"/>
      <c r="AK12" s="322"/>
      <c r="AL12" s="322"/>
      <c r="AM12" s="322"/>
      <c r="AN12" s="322"/>
      <c r="AO12" s="322"/>
      <c r="AP12" s="322"/>
      <c r="AQ12" s="322"/>
      <c r="AR12" s="322"/>
      <c r="AS12" s="322"/>
      <c r="AT12" s="322"/>
      <c r="AU12" s="322"/>
      <c r="AV12" s="322"/>
      <c r="AW12" s="322"/>
      <c r="AX12" s="322"/>
      <c r="AY12" s="322"/>
      <c r="AZ12" s="322"/>
      <c r="BA12" s="322"/>
      <c r="BB12" s="322"/>
      <c r="BC12" s="322"/>
      <c r="BD12" s="322"/>
      <c r="BE12" s="322"/>
      <c r="BF12" s="322"/>
      <c r="BG12" s="322"/>
      <c r="BH12" s="322"/>
      <c r="BI12" s="322"/>
      <c r="BJ12" s="322"/>
      <c r="BK12" s="322"/>
      <c r="BL12" s="322"/>
      <c r="BM12" s="322"/>
      <c r="BN12" s="322"/>
      <c r="BO12" s="322"/>
      <c r="BP12" s="322"/>
      <c r="BQ12" s="322"/>
      <c r="BR12" s="322"/>
      <c r="BS12" s="322"/>
      <c r="BT12" s="322"/>
      <c r="BU12" s="322"/>
      <c r="BV12" s="322"/>
      <c r="BW12" s="322"/>
      <c r="BX12" s="322"/>
      <c r="BY12" s="322"/>
      <c r="BZ12" s="322"/>
      <c r="CA12" s="322"/>
      <c r="CB12" s="322"/>
      <c r="CC12" s="322"/>
      <c r="CD12" s="322"/>
      <c r="CE12" s="322"/>
      <c r="CF12" s="322"/>
      <c r="CG12" s="322"/>
      <c r="CH12" s="322"/>
      <c r="CI12" s="322"/>
      <c r="CJ12" s="322"/>
      <c r="CK12" s="322"/>
      <c r="CL12" s="322"/>
      <c r="CM12" s="322"/>
      <c r="CN12" s="322"/>
      <c r="CO12" s="322"/>
      <c r="CP12" s="322"/>
      <c r="CQ12" s="322"/>
      <c r="CR12" s="322"/>
      <c r="CS12" s="322"/>
      <c r="CT12" s="322"/>
      <c r="CU12" s="322"/>
      <c r="CV12" s="322"/>
      <c r="CW12" s="322"/>
      <c r="CX12" s="322"/>
      <c r="CY12" s="322"/>
      <c r="CZ12" s="322"/>
      <c r="DA12" s="322"/>
      <c r="DB12" s="322"/>
      <c r="DC12" s="322"/>
      <c r="DD12" s="322"/>
      <c r="DE12" s="322"/>
      <c r="DF12" s="322"/>
      <c r="DG12" s="322"/>
      <c r="DH12" s="322"/>
      <c r="DI12" s="322"/>
      <c r="DJ12" s="322"/>
      <c r="DK12" s="322"/>
      <c r="DL12" s="322"/>
      <c r="DM12" s="322"/>
      <c r="DN12" s="322"/>
      <c r="DO12" s="322"/>
      <c r="DP12" s="322"/>
      <c r="DQ12" s="322"/>
      <c r="DR12" s="322"/>
      <c r="DS12" s="322"/>
      <c r="DT12" s="322"/>
      <c r="DU12" s="322"/>
      <c r="DV12" s="322"/>
      <c r="DW12" s="322"/>
      <c r="DX12" s="322"/>
      <c r="DY12" s="322"/>
      <c r="DZ12" s="322"/>
      <c r="EA12" s="322"/>
      <c r="EB12" s="322"/>
      <c r="EC12" s="322"/>
      <c r="ED12" s="322"/>
      <c r="EE12" s="322"/>
      <c r="EF12" s="322"/>
      <c r="EG12" s="322"/>
      <c r="EH12" s="322"/>
      <c r="EI12" s="322"/>
      <c r="EJ12" s="322"/>
      <c r="EK12" s="322"/>
      <c r="EL12" s="322"/>
      <c r="EM12" s="322"/>
      <c r="EN12" s="322"/>
      <c r="EO12" s="322"/>
      <c r="EP12" s="322"/>
      <c r="EQ12" s="322"/>
      <c r="ER12" s="322"/>
      <c r="ES12" s="322"/>
      <c r="ET12" s="322"/>
      <c r="EU12" s="322"/>
      <c r="EV12" s="322"/>
      <c r="EW12" s="322"/>
      <c r="EX12" s="322"/>
      <c r="EY12" s="322"/>
      <c r="EZ12" s="322"/>
      <c r="FA12" s="322"/>
      <c r="FB12" s="322"/>
      <c r="FC12" s="322"/>
      <c r="FD12" s="322"/>
      <c r="FE12" s="322"/>
      <c r="FF12" s="322"/>
      <c r="FG12" s="322"/>
      <c r="FH12" s="322"/>
      <c r="FI12" s="322"/>
      <c r="FJ12" s="322"/>
      <c r="FK12" s="322"/>
      <c r="FL12" s="322"/>
      <c r="FM12" s="322"/>
      <c r="FN12" s="322"/>
      <c r="FO12" s="322"/>
      <c r="FP12" s="322"/>
      <c r="FQ12" s="322"/>
      <c r="FR12" s="322"/>
      <c r="FS12" s="322"/>
      <c r="FT12" s="322"/>
      <c r="FU12" s="322"/>
      <c r="FV12" s="322"/>
      <c r="FW12" s="322"/>
      <c r="FX12" s="322"/>
      <c r="FY12" s="322"/>
      <c r="FZ12" s="322"/>
      <c r="GA12" s="322"/>
      <c r="GB12" s="322"/>
      <c r="GC12" s="322"/>
      <c r="GD12" s="322"/>
      <c r="GE12" s="322"/>
      <c r="GF12" s="322"/>
      <c r="GG12" s="322"/>
      <c r="GH12" s="322"/>
      <c r="GI12" s="322"/>
      <c r="GJ12" s="322"/>
      <c r="GK12" s="322"/>
      <c r="GL12" s="322"/>
      <c r="GM12" s="322"/>
      <c r="GN12" s="322"/>
      <c r="GO12" s="322"/>
      <c r="GP12" s="322"/>
      <c r="GQ12" s="322"/>
      <c r="GR12" s="322"/>
      <c r="GS12" s="322"/>
      <c r="GT12" s="322"/>
      <c r="GU12" s="322"/>
      <c r="GV12" s="322"/>
      <c r="GW12" s="322"/>
      <c r="GX12" s="322"/>
      <c r="GY12" s="322"/>
      <c r="GZ12" s="322"/>
      <c r="HA12" s="322"/>
      <c r="HB12" s="322"/>
      <c r="HC12" s="322"/>
      <c r="HD12" s="322"/>
      <c r="HE12" s="322"/>
      <c r="HF12" s="322"/>
      <c r="HG12" s="322"/>
      <c r="HH12" s="322"/>
      <c r="HI12" s="322"/>
      <c r="HJ12" s="322"/>
      <c r="HK12" s="322"/>
      <c r="HL12" s="322"/>
      <c r="HM12" s="322"/>
      <c r="HN12" s="322"/>
      <c r="HO12" s="322"/>
      <c r="HP12" s="322"/>
      <c r="HQ12" s="322"/>
      <c r="HR12" s="322"/>
      <c r="HS12" s="322"/>
      <c r="HT12" s="322"/>
      <c r="HU12" s="322"/>
      <c r="HV12" s="322"/>
      <c r="HW12" s="322"/>
      <c r="HX12" s="322"/>
      <c r="HY12" s="322"/>
      <c r="HZ12" s="322"/>
      <c r="IA12" s="322"/>
      <c r="IB12" s="322"/>
      <c r="IC12" s="322"/>
      <c r="ID12" s="322"/>
      <c r="IE12" s="322"/>
      <c r="IF12" s="322"/>
      <c r="IG12" s="322"/>
      <c r="IH12" s="322"/>
      <c r="II12" s="322"/>
      <c r="IJ12" s="322"/>
      <c r="IK12" s="322"/>
      <c r="IL12" s="322"/>
      <c r="IM12" s="322"/>
      <c r="IN12" s="322"/>
      <c r="IO12" s="322"/>
      <c r="IP12" s="322"/>
      <c r="IQ12" s="322"/>
      <c r="IR12" s="322"/>
      <c r="IS12" s="322"/>
      <c r="IT12" s="322"/>
      <c r="IU12" s="322"/>
      <c r="IV12" s="322"/>
    </row>
    <row r="13" spans="1:256">
      <c r="B13" s="324" t="s">
        <v>4</v>
      </c>
      <c r="C13" s="325"/>
      <c r="D13" s="325"/>
      <c r="E13" s="325"/>
      <c r="F13" s="325"/>
      <c r="G13" s="326"/>
      <c r="H13" s="327"/>
      <c r="I13" s="325"/>
      <c r="J13" s="325"/>
      <c r="K13" s="325"/>
    </row>
    <row r="14" spans="1:256">
      <c r="B14" s="328" t="s">
        <v>10</v>
      </c>
      <c r="C14" s="318"/>
      <c r="D14" s="318"/>
      <c r="E14" s="318"/>
      <c r="F14" s="318"/>
      <c r="G14" s="329"/>
      <c r="H14" s="330"/>
      <c r="I14" s="318"/>
      <c r="J14" s="318"/>
      <c r="K14" s="318"/>
    </row>
    <row r="15" spans="1:256">
      <c r="A15" s="318"/>
      <c r="B15" s="331" t="s">
        <v>101</v>
      </c>
      <c r="G15" s="332"/>
      <c r="H15" s="333"/>
      <c r="M15" s="318"/>
      <c r="N15" s="318"/>
      <c r="O15" s="318"/>
      <c r="P15" s="318"/>
      <c r="Q15" s="318"/>
      <c r="R15" s="318"/>
      <c r="S15" s="318"/>
      <c r="T15" s="318"/>
      <c r="U15" s="318"/>
      <c r="V15" s="318"/>
      <c r="W15" s="318"/>
      <c r="X15" s="318"/>
      <c r="Y15" s="318"/>
      <c r="Z15" s="318"/>
      <c r="AA15" s="318"/>
      <c r="AB15" s="318"/>
      <c r="AC15" s="318"/>
      <c r="AD15" s="318"/>
      <c r="AE15" s="318"/>
      <c r="AF15" s="318"/>
      <c r="AG15" s="318"/>
      <c r="AH15" s="318"/>
      <c r="AI15" s="318"/>
      <c r="AJ15" s="318"/>
      <c r="AK15" s="318"/>
      <c r="AL15" s="318"/>
      <c r="AM15" s="318"/>
      <c r="AN15" s="318"/>
      <c r="AO15" s="318"/>
      <c r="AP15" s="318"/>
      <c r="AQ15" s="318"/>
      <c r="AR15" s="318"/>
      <c r="AS15" s="318"/>
      <c r="AT15" s="318"/>
      <c r="AU15" s="318"/>
      <c r="AV15" s="318"/>
      <c r="AW15" s="318"/>
      <c r="AX15" s="318"/>
      <c r="AY15" s="318"/>
      <c r="AZ15" s="318"/>
      <c r="BA15" s="318"/>
      <c r="BB15" s="318"/>
      <c r="BC15" s="318"/>
      <c r="BD15" s="318"/>
      <c r="BE15" s="318"/>
      <c r="BF15" s="318"/>
      <c r="BG15" s="318"/>
      <c r="BH15" s="318"/>
      <c r="BI15" s="318"/>
      <c r="BJ15" s="318"/>
      <c r="BK15" s="318"/>
      <c r="BL15" s="318"/>
      <c r="BM15" s="318"/>
      <c r="BN15" s="318"/>
      <c r="BO15" s="318"/>
      <c r="BP15" s="318"/>
      <c r="BQ15" s="318"/>
      <c r="BR15" s="318"/>
      <c r="BS15" s="318"/>
      <c r="BT15" s="318"/>
      <c r="BU15" s="318"/>
      <c r="BV15" s="318"/>
      <c r="BW15" s="318"/>
      <c r="BX15" s="318"/>
      <c r="BY15" s="318"/>
      <c r="BZ15" s="318"/>
      <c r="CA15" s="318"/>
      <c r="CB15" s="318"/>
      <c r="CC15" s="318"/>
      <c r="CD15" s="318"/>
      <c r="CE15" s="318"/>
      <c r="CF15" s="318"/>
      <c r="CG15" s="318"/>
      <c r="CH15" s="318"/>
      <c r="CI15" s="318"/>
      <c r="CJ15" s="318"/>
      <c r="CK15" s="318"/>
      <c r="CL15" s="318"/>
      <c r="CM15" s="318"/>
      <c r="CN15" s="318"/>
      <c r="CO15" s="318"/>
      <c r="CP15" s="318"/>
      <c r="CQ15" s="318"/>
      <c r="CR15" s="318"/>
      <c r="CS15" s="318"/>
      <c r="CT15" s="318"/>
      <c r="CU15" s="318"/>
      <c r="CV15" s="318"/>
      <c r="CW15" s="318"/>
      <c r="CX15" s="318"/>
      <c r="CY15" s="318"/>
      <c r="CZ15" s="318"/>
      <c r="DA15" s="318"/>
      <c r="DB15" s="318"/>
      <c r="DC15" s="318"/>
      <c r="DD15" s="318"/>
      <c r="DE15" s="318"/>
      <c r="DF15" s="318"/>
      <c r="DG15" s="318"/>
      <c r="DH15" s="318"/>
      <c r="DI15" s="318"/>
      <c r="DJ15" s="318"/>
      <c r="DK15" s="318"/>
      <c r="DL15" s="318"/>
      <c r="DM15" s="318"/>
      <c r="DN15" s="318"/>
      <c r="DO15" s="318"/>
      <c r="DP15" s="318"/>
      <c r="DQ15" s="318"/>
      <c r="DR15" s="318"/>
      <c r="DS15" s="318"/>
      <c r="DT15" s="318"/>
      <c r="DU15" s="318"/>
      <c r="DV15" s="318"/>
      <c r="DW15" s="318"/>
      <c r="DX15" s="318"/>
      <c r="DY15" s="318"/>
      <c r="DZ15" s="318"/>
      <c r="EA15" s="318"/>
      <c r="EB15" s="318"/>
      <c r="EC15" s="318"/>
      <c r="ED15" s="318"/>
      <c r="EE15" s="318"/>
      <c r="EF15" s="318"/>
      <c r="EG15" s="318"/>
      <c r="EH15" s="318"/>
      <c r="EI15" s="318"/>
      <c r="EJ15" s="318"/>
      <c r="EK15" s="318"/>
      <c r="EL15" s="318"/>
      <c r="EM15" s="318"/>
      <c r="EN15" s="318"/>
      <c r="EO15" s="318"/>
      <c r="EP15" s="318"/>
      <c r="EQ15" s="318"/>
      <c r="ER15" s="318"/>
      <c r="ES15" s="318"/>
      <c r="ET15" s="318"/>
      <c r="EU15" s="318"/>
      <c r="EV15" s="318"/>
      <c r="EW15" s="318"/>
      <c r="EX15" s="318"/>
      <c r="EY15" s="318"/>
      <c r="EZ15" s="318"/>
      <c r="FA15" s="318"/>
      <c r="FB15" s="318"/>
      <c r="FC15" s="318"/>
      <c r="FD15" s="318"/>
      <c r="FE15" s="318"/>
      <c r="FF15" s="318"/>
      <c r="FG15" s="318"/>
      <c r="FH15" s="318"/>
      <c r="FI15" s="318"/>
      <c r="FJ15" s="318"/>
      <c r="FK15" s="318"/>
      <c r="FL15" s="318"/>
      <c r="FM15" s="318"/>
      <c r="FN15" s="318"/>
      <c r="FO15" s="318"/>
      <c r="FP15" s="318"/>
      <c r="FQ15" s="318"/>
      <c r="FR15" s="318"/>
      <c r="FS15" s="318"/>
      <c r="FT15" s="318"/>
      <c r="FU15" s="318"/>
      <c r="FV15" s="318"/>
      <c r="FW15" s="318"/>
      <c r="FX15" s="318"/>
      <c r="FY15" s="318"/>
      <c r="FZ15" s="318"/>
      <c r="GA15" s="318"/>
      <c r="GB15" s="318"/>
      <c r="GC15" s="318"/>
      <c r="GD15" s="318"/>
      <c r="GE15" s="318"/>
      <c r="GF15" s="318"/>
      <c r="GG15" s="318"/>
      <c r="GH15" s="318"/>
      <c r="GI15" s="318"/>
      <c r="GJ15" s="318"/>
      <c r="GK15" s="318"/>
      <c r="GL15" s="318"/>
      <c r="GM15" s="318"/>
      <c r="GN15" s="318"/>
      <c r="GO15" s="318"/>
      <c r="GP15" s="318"/>
      <c r="GQ15" s="318"/>
      <c r="GR15" s="318"/>
      <c r="GS15" s="318"/>
      <c r="GT15" s="318"/>
      <c r="GU15" s="318"/>
      <c r="GV15" s="318"/>
      <c r="GW15" s="318"/>
      <c r="GX15" s="318"/>
      <c r="GY15" s="318"/>
      <c r="GZ15" s="318"/>
      <c r="HA15" s="318"/>
      <c r="HB15" s="318"/>
      <c r="HC15" s="318"/>
      <c r="HD15" s="318"/>
      <c r="HE15" s="318"/>
      <c r="HF15" s="318"/>
      <c r="HG15" s="318"/>
      <c r="HH15" s="318"/>
      <c r="HI15" s="318"/>
      <c r="HJ15" s="318"/>
      <c r="HK15" s="318"/>
      <c r="HL15" s="318"/>
      <c r="HM15" s="318"/>
      <c r="HN15" s="318"/>
      <c r="HO15" s="318"/>
      <c r="HP15" s="318"/>
      <c r="HQ15" s="318"/>
      <c r="HR15" s="318"/>
      <c r="HS15" s="318"/>
      <c r="HT15" s="318"/>
      <c r="HU15" s="318"/>
      <c r="HV15" s="318"/>
      <c r="HW15" s="318"/>
      <c r="HX15" s="318"/>
      <c r="HY15" s="318"/>
      <c r="HZ15" s="318"/>
      <c r="IA15" s="318"/>
      <c r="IB15" s="318"/>
      <c r="IC15" s="318"/>
      <c r="ID15" s="318"/>
      <c r="IE15" s="318"/>
      <c r="IF15" s="318"/>
      <c r="IG15" s="318"/>
      <c r="IH15" s="318"/>
      <c r="II15" s="318"/>
      <c r="IJ15" s="318"/>
      <c r="IK15" s="318"/>
      <c r="IL15" s="318"/>
      <c r="IM15" s="318"/>
      <c r="IN15" s="318"/>
      <c r="IO15" s="318"/>
      <c r="IP15" s="318"/>
      <c r="IQ15" s="318"/>
      <c r="IR15" s="318"/>
      <c r="IS15" s="318"/>
      <c r="IT15" s="318"/>
      <c r="IU15" s="318"/>
      <c r="IV15" s="318"/>
    </row>
    <row r="16" spans="1:256">
      <c r="B16" s="334" t="str">
        <v>קרנות נאמנות</v>
      </c>
      <c r="C16" s="318"/>
      <c r="D16" s="318"/>
      <c r="E16" s="318"/>
      <c r="F16" s="318"/>
      <c r="G16" s="329"/>
      <c r="H16" s="330"/>
      <c r="I16" s="318"/>
      <c r="J16" s="318"/>
      <c r="K16" s="318"/>
    </row>
    <row r="17" spans="1:256">
      <c r="B17" s="335" t="str">
        <v>Lion 2</v>
      </c>
      <c r="C17" s="336" t="str">
        <v>IE00B6R4RZ05</v>
      </c>
      <c r="D17" s="336" t="s">
        <v>275</v>
      </c>
      <c r="E17" s="336" t="s">
        <v>276</v>
      </c>
      <c r="F17" s="336" t="s">
        <v>46</v>
      </c>
      <c r="G17" s="332">
        <v>216432.66</v>
      </c>
      <c r="H17" s="333">
        <v>159043</v>
      </c>
      <c r="I17" s="332">
        <v>344220.99</v>
      </c>
      <c r="J17" s="337">
        <v>0.322</v>
      </c>
      <c r="K17" s="337">
        <v>0.0072</v>
      </c>
      <c r="L17" s="333"/>
      <c r="M17" s="332"/>
    </row>
    <row r="18" spans="1:256">
      <c r="B18" s="335" t="str">
        <v>cheyne redf  A1</v>
      </c>
      <c r="C18" s="336">
        <v>114444</v>
      </c>
      <c r="D18" s="336" t="str">
        <v>Cheyne Capital Management</v>
      </c>
      <c r="E18" s="336" t="s">
        <v>276</v>
      </c>
      <c r="F18" s="336" t="s">
        <v>49</v>
      </c>
      <c r="G18" s="332">
        <v>7328473.05</v>
      </c>
      <c r="H18" s="333">
        <v>11555.5</v>
      </c>
      <c r="I18" s="332">
        <v>846841.7</v>
      </c>
      <c r="J18" s="337">
        <v>0.2696</v>
      </c>
      <c r="K18" s="337">
        <v>0.0176</v>
      </c>
      <c r="L18" s="333"/>
      <c r="M18" s="332"/>
    </row>
    <row r="19" spans="1:256">
      <c r="B19" s="335" t="str">
        <v>LION III EUR S2 ACC</v>
      </c>
      <c r="C19" s="336" t="str">
        <v>QT0201974828</v>
      </c>
      <c r="D19" s="336" t="s">
        <v>275</v>
      </c>
      <c r="E19" s="336" t="s">
        <v>276</v>
      </c>
      <c r="F19" s="336" t="s">
        <v>46</v>
      </c>
      <c r="G19" s="332">
        <v>50228.44</v>
      </c>
      <c r="H19" s="333">
        <v>128571</v>
      </c>
      <c r="I19" s="332">
        <v>64579.2</v>
      </c>
      <c r="J19" s="337">
        <v>0.0977</v>
      </c>
      <c r="K19" s="337">
        <v>0.0013</v>
      </c>
      <c r="L19" s="333"/>
      <c r="M19" s="332"/>
    </row>
    <row r="20" spans="1:256">
      <c r="A20" s="318"/>
      <c r="B20" s="335" t="str">
        <v> BLA/GSO EUR A ACC</v>
      </c>
      <c r="C20" s="336" t="str">
        <v>IE00B3DS7666</v>
      </c>
      <c r="D20" s="336" t="s">
        <v>274</v>
      </c>
      <c r="E20" s="336" t="s">
        <v>276</v>
      </c>
      <c r="F20" s="336" t="s">
        <v>46</v>
      </c>
      <c r="G20" s="332">
        <v>563762.26</v>
      </c>
      <c r="H20" s="333">
        <v>15695</v>
      </c>
      <c r="I20" s="332">
        <v>88482.49</v>
      </c>
      <c r="J20" s="337">
        <v>0.0776</v>
      </c>
      <c r="K20" s="337">
        <v>0.0018</v>
      </c>
      <c r="L20" s="333"/>
      <c r="M20" s="332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18"/>
      <c r="Z20" s="318"/>
      <c r="AA20" s="318"/>
      <c r="AB20" s="318"/>
      <c r="AC20" s="318"/>
      <c r="AD20" s="318"/>
      <c r="AE20" s="318"/>
      <c r="AF20" s="318"/>
      <c r="AG20" s="318"/>
      <c r="AH20" s="318"/>
      <c r="AI20" s="318"/>
      <c r="AJ20" s="318"/>
      <c r="AK20" s="318"/>
      <c r="AL20" s="318"/>
      <c r="AM20" s="318"/>
      <c r="AN20" s="318"/>
      <c r="AO20" s="318"/>
      <c r="AP20" s="318"/>
      <c r="AQ20" s="318"/>
      <c r="AR20" s="318"/>
      <c r="AS20" s="318"/>
      <c r="AT20" s="318"/>
      <c r="AU20" s="318"/>
      <c r="AV20" s="318"/>
      <c r="AW20" s="318"/>
      <c r="AX20" s="318"/>
      <c r="AY20" s="318"/>
      <c r="AZ20" s="318"/>
      <c r="BA20" s="318"/>
      <c r="BB20" s="318"/>
      <c r="BC20" s="318"/>
      <c r="BD20" s="318"/>
      <c r="BE20" s="318"/>
      <c r="BF20" s="318"/>
      <c r="BG20" s="318"/>
      <c r="BH20" s="318"/>
      <c r="BI20" s="318"/>
      <c r="BJ20" s="318"/>
      <c r="BK20" s="318"/>
      <c r="BL20" s="318"/>
      <c r="BM20" s="318"/>
      <c r="BN20" s="318"/>
      <c r="BO20" s="318"/>
      <c r="BP20" s="318"/>
      <c r="BQ20" s="318"/>
      <c r="BR20" s="318"/>
      <c r="BS20" s="318"/>
      <c r="BT20" s="318"/>
      <c r="BU20" s="318"/>
      <c r="BV20" s="318"/>
      <c r="BW20" s="318"/>
      <c r="BX20" s="318"/>
      <c r="BY20" s="318"/>
      <c r="BZ20" s="318"/>
      <c r="CA20" s="318"/>
      <c r="CB20" s="318"/>
      <c r="CC20" s="318"/>
      <c r="CD20" s="318"/>
      <c r="CE20" s="318"/>
      <c r="CF20" s="318"/>
      <c r="CG20" s="318"/>
      <c r="CH20" s="318"/>
      <c r="CI20" s="318"/>
      <c r="CJ20" s="318"/>
      <c r="CK20" s="318"/>
      <c r="CL20" s="318"/>
      <c r="CM20" s="318"/>
      <c r="CN20" s="318"/>
      <c r="CO20" s="318"/>
      <c r="CP20" s="318"/>
      <c r="CQ20" s="318"/>
      <c r="CR20" s="318"/>
      <c r="CS20" s="318"/>
      <c r="CT20" s="318"/>
      <c r="CU20" s="318"/>
      <c r="CV20" s="318"/>
      <c r="CW20" s="318"/>
      <c r="CX20" s="318"/>
      <c r="CY20" s="318"/>
      <c r="CZ20" s="318"/>
      <c r="DA20" s="318"/>
      <c r="DB20" s="318"/>
      <c r="DC20" s="318"/>
      <c r="DD20" s="318"/>
      <c r="DE20" s="318"/>
      <c r="DF20" s="318"/>
      <c r="DG20" s="318"/>
      <c r="DH20" s="318"/>
      <c r="DI20" s="318"/>
      <c r="DJ20" s="318"/>
      <c r="DK20" s="318"/>
      <c r="DL20" s="318"/>
      <c r="DM20" s="318"/>
      <c r="DN20" s="318"/>
      <c r="DO20" s="318"/>
      <c r="DP20" s="318"/>
      <c r="DQ20" s="318"/>
      <c r="DR20" s="318"/>
      <c r="DS20" s="318"/>
      <c r="DT20" s="318"/>
      <c r="DU20" s="318"/>
      <c r="DV20" s="318"/>
      <c r="DW20" s="318"/>
      <c r="DX20" s="318"/>
      <c r="DY20" s="318"/>
      <c r="DZ20" s="318"/>
      <c r="EA20" s="318"/>
      <c r="EB20" s="318"/>
      <c r="EC20" s="318"/>
      <c r="ED20" s="318"/>
      <c r="EE20" s="318"/>
      <c r="EF20" s="318"/>
      <c r="EG20" s="318"/>
      <c r="EH20" s="318"/>
      <c r="EI20" s="318"/>
      <c r="EJ20" s="318"/>
      <c r="EK20" s="318"/>
      <c r="EL20" s="318"/>
      <c r="EM20" s="318"/>
      <c r="EN20" s="318"/>
      <c r="EO20" s="318"/>
      <c r="EP20" s="318"/>
      <c r="EQ20" s="318"/>
      <c r="ER20" s="318"/>
      <c r="ES20" s="318"/>
      <c r="ET20" s="318"/>
      <c r="EU20" s="318"/>
      <c r="EV20" s="318"/>
      <c r="EW20" s="318"/>
      <c r="EX20" s="318"/>
      <c r="EY20" s="318"/>
      <c r="EZ20" s="318"/>
      <c r="FA20" s="318"/>
      <c r="FB20" s="318"/>
      <c r="FC20" s="318"/>
      <c r="FD20" s="318"/>
      <c r="FE20" s="318"/>
      <c r="FF20" s="318"/>
      <c r="FG20" s="318"/>
      <c r="FH20" s="318"/>
      <c r="FI20" s="318"/>
      <c r="FJ20" s="318"/>
      <c r="FK20" s="318"/>
      <c r="FL20" s="318"/>
      <c r="FM20" s="318"/>
      <c r="FN20" s="318"/>
      <c r="FO20" s="318"/>
      <c r="FP20" s="318"/>
      <c r="FQ20" s="318"/>
      <c r="FR20" s="318"/>
      <c r="FS20" s="318"/>
      <c r="FT20" s="318"/>
      <c r="FU20" s="318"/>
      <c r="FV20" s="318"/>
      <c r="FW20" s="318"/>
      <c r="FX20" s="318"/>
      <c r="FY20" s="318"/>
      <c r="FZ20" s="318"/>
      <c r="GA20" s="318"/>
      <c r="GB20" s="318"/>
      <c r="GC20" s="318"/>
      <c r="GD20" s="318"/>
      <c r="GE20" s="318"/>
      <c r="GF20" s="318"/>
      <c r="GG20" s="318"/>
      <c r="GH20" s="318"/>
      <c r="GI20" s="318"/>
      <c r="GJ20" s="318"/>
      <c r="GK20" s="318"/>
      <c r="GL20" s="318"/>
      <c r="GM20" s="318"/>
      <c r="GN20" s="318"/>
      <c r="GO20" s="318"/>
      <c r="GP20" s="318"/>
      <c r="GQ20" s="318"/>
      <c r="GR20" s="318"/>
      <c r="GS20" s="318"/>
      <c r="GT20" s="318"/>
      <c r="GU20" s="318"/>
      <c r="GV20" s="318"/>
      <c r="GW20" s="318"/>
      <c r="GX20" s="318"/>
      <c r="GY20" s="318"/>
      <c r="GZ20" s="318"/>
      <c r="HA20" s="318"/>
      <c r="HB20" s="318"/>
      <c r="HC20" s="318"/>
      <c r="HD20" s="318"/>
      <c r="HE20" s="318"/>
      <c r="HF20" s="318"/>
      <c r="HG20" s="318"/>
      <c r="HH20" s="318"/>
      <c r="HI20" s="318"/>
      <c r="HJ20" s="318"/>
      <c r="HK20" s="318"/>
      <c r="HL20" s="318"/>
      <c r="HM20" s="318"/>
      <c r="HN20" s="318"/>
      <c r="HO20" s="318"/>
      <c r="HP20" s="318"/>
      <c r="HQ20" s="318"/>
      <c r="HR20" s="318"/>
      <c r="HS20" s="318"/>
      <c r="HT20" s="318"/>
      <c r="HU20" s="318"/>
      <c r="HV20" s="318"/>
      <c r="HW20" s="318"/>
      <c r="HX20" s="318"/>
      <c r="HY20" s="318"/>
      <c r="HZ20" s="318"/>
      <c r="IA20" s="318"/>
      <c r="IB20" s="318"/>
      <c r="IC20" s="318"/>
      <c r="ID20" s="318"/>
      <c r="IE20" s="318"/>
      <c r="IF20" s="318"/>
      <c r="IG20" s="318"/>
      <c r="IH20" s="318"/>
      <c r="II20" s="318"/>
      <c r="IJ20" s="318"/>
      <c r="IK20" s="318"/>
      <c r="IL20" s="318"/>
      <c r="IM20" s="318"/>
      <c r="IN20" s="318"/>
      <c r="IO20" s="318"/>
      <c r="IP20" s="318"/>
      <c r="IQ20" s="318"/>
      <c r="IR20" s="318"/>
      <c r="IS20" s="318"/>
      <c r="IT20" s="318"/>
      <c r="IU20" s="318"/>
      <c r="IV20" s="318"/>
    </row>
    <row r="21" spans="1:256">
      <c r="B21" s="335" t="str">
        <v>EURIZON EASYFND BND HI YL Z</v>
      </c>
      <c r="C21" s="336" t="str">
        <v>LU0335991534</v>
      </c>
      <c r="D21" s="336" t="str">
        <v>EURIZON CAPITAL</v>
      </c>
      <c r="E21" s="336" t="s">
        <v>276</v>
      </c>
      <c r="F21" s="336" t="s">
        <v>46</v>
      </c>
      <c r="G21" s="332">
        <v>1081933.42</v>
      </c>
      <c r="H21" s="333">
        <v>19377</v>
      </c>
      <c r="I21" s="332">
        <v>209646.24</v>
      </c>
      <c r="J21" s="337">
        <v>0.0591</v>
      </c>
      <c r="K21" s="337">
        <v>0.0044</v>
      </c>
      <c r="L21" s="333"/>
      <c r="M21" s="332"/>
    </row>
    <row r="22" spans="1:256">
      <c r="A22" s="318"/>
      <c r="B22" s="335" t="str">
        <v>MSIF EU C HY BD IC</v>
      </c>
      <c r="C22" s="336" t="str">
        <v>LU0073255688</v>
      </c>
      <c r="D22" s="336" t="str">
        <v>Morgan Stanley Investment Managment</v>
      </c>
      <c r="E22" s="336" t="s">
        <v>276</v>
      </c>
      <c r="F22" s="336" t="s">
        <v>46</v>
      </c>
      <c r="G22" s="332">
        <v>9553810.63</v>
      </c>
      <c r="H22" s="333">
        <v>2099</v>
      </c>
      <c r="I22" s="332">
        <v>200534.49</v>
      </c>
      <c r="J22" s="337">
        <v>0.0647</v>
      </c>
      <c r="K22" s="337">
        <v>0.0042</v>
      </c>
      <c r="L22" s="333"/>
      <c r="M22" s="332"/>
      <c r="N22" s="318"/>
      <c r="O22" s="318"/>
      <c r="P22" s="318"/>
      <c r="Q22" s="318"/>
      <c r="R22" s="318"/>
      <c r="S22" s="318"/>
      <c r="T22" s="318"/>
      <c r="U22" s="318"/>
      <c r="V22" s="318"/>
      <c r="W22" s="318"/>
      <c r="X22" s="318"/>
      <c r="Y22" s="318"/>
      <c r="Z22" s="318"/>
      <c r="AA22" s="318"/>
      <c r="AB22" s="318"/>
      <c r="AC22" s="318"/>
      <c r="AD22" s="318"/>
      <c r="AE22" s="318"/>
      <c r="AF22" s="318"/>
      <c r="AG22" s="318"/>
      <c r="AH22" s="318"/>
      <c r="AI22" s="318"/>
      <c r="AJ22" s="318"/>
      <c r="AK22" s="318"/>
      <c r="AL22" s="318"/>
      <c r="AM22" s="318"/>
      <c r="AN22" s="318"/>
      <c r="AO22" s="318"/>
      <c r="AP22" s="318"/>
      <c r="AQ22" s="318"/>
      <c r="AR22" s="318"/>
      <c r="AS22" s="318"/>
      <c r="AT22" s="318"/>
      <c r="AU22" s="318"/>
      <c r="AV22" s="318"/>
      <c r="AW22" s="318"/>
      <c r="AX22" s="318"/>
      <c r="AY22" s="318"/>
      <c r="AZ22" s="318"/>
      <c r="BA22" s="318"/>
      <c r="BB22" s="318"/>
      <c r="BC22" s="318"/>
      <c r="BD22" s="318"/>
      <c r="BE22" s="318"/>
      <c r="BF22" s="318"/>
      <c r="BG22" s="318"/>
      <c r="BH22" s="318"/>
      <c r="BI22" s="318"/>
      <c r="BJ22" s="318"/>
      <c r="BK22" s="318"/>
      <c r="BL22" s="318"/>
      <c r="BM22" s="318"/>
      <c r="BN22" s="318"/>
      <c r="BO22" s="318"/>
      <c r="BP22" s="318"/>
      <c r="BQ22" s="318"/>
      <c r="BR22" s="318"/>
      <c r="BS22" s="318"/>
      <c r="BT22" s="318"/>
      <c r="BU22" s="318"/>
      <c r="BV22" s="318"/>
      <c r="BW22" s="318"/>
      <c r="BX22" s="318"/>
      <c r="BY22" s="318"/>
      <c r="BZ22" s="318"/>
      <c r="CA22" s="318"/>
      <c r="CB22" s="318"/>
      <c r="CC22" s="318"/>
      <c r="CD22" s="318"/>
      <c r="CE22" s="318"/>
      <c r="CF22" s="318"/>
      <c r="CG22" s="318"/>
      <c r="CH22" s="318"/>
      <c r="CI22" s="318"/>
      <c r="CJ22" s="318"/>
      <c r="CK22" s="318"/>
      <c r="CL22" s="318"/>
      <c r="CM22" s="318"/>
      <c r="CN22" s="318"/>
      <c r="CO22" s="318"/>
      <c r="CP22" s="318"/>
      <c r="CQ22" s="318"/>
      <c r="CR22" s="318"/>
      <c r="CS22" s="318"/>
      <c r="CT22" s="318"/>
      <c r="CU22" s="318"/>
      <c r="CV22" s="318"/>
      <c r="CW22" s="318"/>
      <c r="CX22" s="318"/>
      <c r="CY22" s="318"/>
      <c r="CZ22" s="318"/>
      <c r="DA22" s="318"/>
      <c r="DB22" s="318"/>
      <c r="DC22" s="318"/>
      <c r="DD22" s="318"/>
      <c r="DE22" s="318"/>
      <c r="DF22" s="318"/>
      <c r="DG22" s="318"/>
      <c r="DH22" s="318"/>
      <c r="DI22" s="318"/>
      <c r="DJ22" s="318"/>
      <c r="DK22" s="318"/>
      <c r="DL22" s="318"/>
      <c r="DM22" s="318"/>
      <c r="DN22" s="318"/>
      <c r="DO22" s="318"/>
      <c r="DP22" s="318"/>
      <c r="DQ22" s="318"/>
      <c r="DR22" s="318"/>
      <c r="DS22" s="318"/>
      <c r="DT22" s="318"/>
      <c r="DU22" s="318"/>
      <c r="DV22" s="318"/>
      <c r="DW22" s="318"/>
      <c r="DX22" s="318"/>
      <c r="DY22" s="318"/>
      <c r="DZ22" s="318"/>
      <c r="EA22" s="318"/>
      <c r="EB22" s="318"/>
      <c r="EC22" s="318"/>
      <c r="ED22" s="318"/>
      <c r="EE22" s="318"/>
      <c r="EF22" s="318"/>
      <c r="EG22" s="318"/>
      <c r="EH22" s="318"/>
      <c r="EI22" s="318"/>
      <c r="EJ22" s="318"/>
      <c r="EK22" s="318"/>
      <c r="EL22" s="318"/>
      <c r="EM22" s="318"/>
      <c r="EN22" s="318"/>
      <c r="EO22" s="318"/>
      <c r="EP22" s="318"/>
      <c r="EQ22" s="318"/>
      <c r="ER22" s="318"/>
      <c r="ES22" s="318"/>
      <c r="ET22" s="318"/>
      <c r="EU22" s="318"/>
      <c r="EV22" s="318"/>
      <c r="EW22" s="318"/>
      <c r="EX22" s="318"/>
      <c r="EY22" s="318"/>
      <c r="EZ22" s="318"/>
      <c r="FA22" s="318"/>
      <c r="FB22" s="318"/>
      <c r="FC22" s="318"/>
      <c r="FD22" s="318"/>
      <c r="FE22" s="318"/>
      <c r="FF22" s="318"/>
      <c r="FG22" s="318"/>
      <c r="FH22" s="318"/>
      <c r="FI22" s="318"/>
      <c r="FJ22" s="318"/>
      <c r="FK22" s="318"/>
      <c r="FL22" s="318"/>
      <c r="FM22" s="318"/>
      <c r="FN22" s="318"/>
      <c r="FO22" s="318"/>
      <c r="FP22" s="318"/>
      <c r="FQ22" s="318"/>
      <c r="FR22" s="318"/>
      <c r="FS22" s="318"/>
      <c r="FT22" s="318"/>
      <c r="FU22" s="318"/>
      <c r="FV22" s="318"/>
      <c r="FW22" s="318"/>
      <c r="FX22" s="318"/>
      <c r="FY22" s="318"/>
      <c r="FZ22" s="318"/>
      <c r="GA22" s="318"/>
      <c r="GB22" s="318"/>
      <c r="GC22" s="318"/>
      <c r="GD22" s="318"/>
      <c r="GE22" s="318"/>
      <c r="GF22" s="318"/>
      <c r="GG22" s="318"/>
      <c r="GH22" s="318"/>
      <c r="GI22" s="318"/>
      <c r="GJ22" s="318"/>
      <c r="GK22" s="318"/>
      <c r="GL22" s="318"/>
      <c r="GM22" s="318"/>
      <c r="GN22" s="318"/>
      <c r="GO22" s="318"/>
      <c r="GP22" s="318"/>
      <c r="GQ22" s="318"/>
      <c r="GR22" s="318"/>
      <c r="GS22" s="318"/>
      <c r="GT22" s="318"/>
      <c r="GU22" s="318"/>
      <c r="GV22" s="318"/>
      <c r="GW22" s="318"/>
      <c r="GX22" s="318"/>
      <c r="GY22" s="318"/>
      <c r="GZ22" s="318"/>
      <c r="HA22" s="318"/>
      <c r="HB22" s="318"/>
      <c r="HC22" s="318"/>
      <c r="HD22" s="318"/>
      <c r="HE22" s="318"/>
      <c r="HF22" s="318"/>
      <c r="HG22" s="318"/>
      <c r="HH22" s="318"/>
      <c r="HI22" s="318"/>
      <c r="HJ22" s="318"/>
      <c r="HK22" s="318"/>
      <c r="HL22" s="318"/>
      <c r="HM22" s="318"/>
      <c r="HN22" s="318"/>
      <c r="HO22" s="318"/>
      <c r="HP22" s="318"/>
      <c r="HQ22" s="318"/>
      <c r="HR22" s="318"/>
      <c r="HS22" s="318"/>
      <c r="HT22" s="318"/>
      <c r="HU22" s="318"/>
      <c r="HV22" s="318"/>
      <c r="HW22" s="318"/>
      <c r="HX22" s="318"/>
      <c r="HY22" s="318"/>
      <c r="HZ22" s="318"/>
      <c r="IA22" s="318"/>
      <c r="IB22" s="318"/>
      <c r="IC22" s="318"/>
      <c r="ID22" s="318"/>
      <c r="IE22" s="318"/>
      <c r="IF22" s="318"/>
      <c r="IG22" s="318"/>
      <c r="IH22" s="318"/>
      <c r="II22" s="318"/>
      <c r="IJ22" s="318"/>
      <c r="IK22" s="318"/>
      <c r="IL22" s="318"/>
      <c r="IM22" s="318"/>
      <c r="IN22" s="318"/>
      <c r="IO22" s="318"/>
      <c r="IP22" s="318"/>
      <c r="IQ22" s="318"/>
      <c r="IR22" s="318"/>
      <c r="IS22" s="318"/>
      <c r="IT22" s="318"/>
      <c r="IU22" s="318"/>
      <c r="IV22" s="318"/>
    </row>
    <row r="23" spans="1:256">
      <c r="B23" s="335" t="str">
        <v>NB US HY USD INS AC</v>
      </c>
      <c r="C23" s="336" t="str">
        <v>IE00B12VW565</v>
      </c>
      <c r="D23" s="336" t="str">
        <v>Neuberger Berman Investment</v>
      </c>
      <c r="E23" s="336" t="s">
        <v>276</v>
      </c>
      <c r="F23" s="336" t="s">
        <v>43</v>
      </c>
      <c r="G23" s="332">
        <v>4371017.23</v>
      </c>
      <c r="H23" s="333">
        <v>1927</v>
      </c>
      <c r="I23" s="332">
        <v>84229.5</v>
      </c>
      <c r="J23" s="337">
        <v>0.0022</v>
      </c>
      <c r="K23" s="337">
        <v>0.0018</v>
      </c>
      <c r="L23" s="333"/>
      <c r="M23" s="332"/>
    </row>
    <row r="24" spans="1:256">
      <c r="B24" s="335" t="str">
        <v>SPECIALIST M&amp;G EUROPEAN C</v>
      </c>
      <c r="C24" s="336" t="str">
        <v>IE00B13MQJ09</v>
      </c>
      <c r="D24" s="336" t="s">
        <v>275</v>
      </c>
      <c r="E24" s="336" t="s">
        <v>276</v>
      </c>
      <c r="F24" s="336" t="s">
        <v>46</v>
      </c>
      <c r="G24" s="332">
        <v>2494969.61</v>
      </c>
      <c r="H24" s="333">
        <v>11212</v>
      </c>
      <c r="I24" s="332">
        <v>279735.99</v>
      </c>
      <c r="J24" s="337">
        <v>0.0265</v>
      </c>
      <c r="K24" s="337">
        <v>0.0058</v>
      </c>
      <c r="L24" s="333"/>
      <c r="M24" s="332"/>
    </row>
    <row r="25" spans="1:256">
      <c r="B25" s="335" t="str">
        <v>ABERDEEN GL SL EURO HY BD I2</v>
      </c>
      <c r="C25" s="336" t="str">
        <v>LU0231473439</v>
      </c>
      <c r="D25" s="336" t="s">
        <v>277</v>
      </c>
      <c r="E25" s="336" t="s">
        <v>276</v>
      </c>
      <c r="F25" s="336" t="s">
        <v>46</v>
      </c>
      <c r="G25" s="332">
        <v>8753408.88</v>
      </c>
      <c r="H25" s="333">
        <v>1312.89</v>
      </c>
      <c r="I25" s="332">
        <v>114922.63</v>
      </c>
      <c r="J25" s="337">
        <v>0.0526</v>
      </c>
      <c r="K25" s="337">
        <v>0.0024</v>
      </c>
      <c r="L25" s="333"/>
      <c r="M25" s="332"/>
    </row>
    <row r="26" spans="1:256">
      <c r="B26" s="335" t="str">
        <v>BNY MC EHY BD RBD</v>
      </c>
      <c r="C26" s="336" t="str">
        <v>LU0456627214</v>
      </c>
      <c r="D26" s="336" t="str">
        <v>Westrendit Funds</v>
      </c>
      <c r="E26" s="336" t="s">
        <v>276</v>
      </c>
      <c r="F26" s="336" t="s">
        <v>46</v>
      </c>
      <c r="G26" s="332">
        <v>7858844.09</v>
      </c>
      <c r="H26" s="333">
        <v>1179</v>
      </c>
      <c r="I26" s="332">
        <v>92655.77</v>
      </c>
      <c r="J26" s="337">
        <v>0.0408</v>
      </c>
      <c r="K26" s="337">
        <v>0.0019</v>
      </c>
      <c r="L26" s="333"/>
      <c r="M26" s="332"/>
    </row>
    <row r="27" spans="1:256">
      <c r="B27" s="335" t="str">
        <v>Cohanzick C 10/12 HIGH YIELD</v>
      </c>
      <c r="C27" s="336">
        <v>118769113</v>
      </c>
      <c r="D27" s="336" t="str">
        <v>Cohanzick management</v>
      </c>
      <c r="E27" s="336" t="s">
        <v>276</v>
      </c>
      <c r="F27" s="336" t="s">
        <v>43</v>
      </c>
      <c r="G27" s="332">
        <v>51593.09</v>
      </c>
      <c r="H27" s="333">
        <v>106712.96</v>
      </c>
      <c r="I27" s="332">
        <v>55056.51</v>
      </c>
      <c r="J27" s="337">
        <v>0.2835</v>
      </c>
      <c r="K27" s="337">
        <v>0.0011</v>
      </c>
      <c r="L27" s="333"/>
      <c r="M27" s="332"/>
    </row>
    <row r="28" spans="1:256">
      <c r="B28" s="335" t="str">
        <v>CS NL GL SEN LO MC</v>
      </c>
      <c r="C28" s="336" t="str">
        <v>LU0635707705</v>
      </c>
      <c r="D28" s="336" t="s">
        <v>192</v>
      </c>
      <c r="E28" s="336" t="s">
        <v>276</v>
      </c>
      <c r="F28" s="336" t="s">
        <v>43</v>
      </c>
      <c r="G28" s="332">
        <v>133882.67</v>
      </c>
      <c r="H28" s="333">
        <v>104066</v>
      </c>
      <c r="I28" s="332">
        <v>139326.34</v>
      </c>
      <c r="J28" s="337">
        <v>0.0198</v>
      </c>
      <c r="K28" s="337">
        <v>0.0029</v>
      </c>
      <c r="L28" s="333"/>
      <c r="M28" s="332"/>
    </row>
    <row r="29" spans="1:256">
      <c r="B29" s="335" t="str">
        <v>Moneda High Yield Fund</v>
      </c>
      <c r="C29" s="336" t="str">
        <v>KYG620101223</v>
      </c>
      <c r="D29" s="336" t="str">
        <v>Moneda International</v>
      </c>
      <c r="E29" s="336" t="s">
        <v>276</v>
      </c>
      <c r="F29" s="336" t="s">
        <v>43</v>
      </c>
      <c r="G29" s="332">
        <v>37067.55</v>
      </c>
      <c r="H29" s="333">
        <v>135071</v>
      </c>
      <c r="I29" s="332">
        <v>50067.51</v>
      </c>
      <c r="J29" s="337">
        <v>0.0925</v>
      </c>
      <c r="K29" s="337">
        <v>0.001</v>
      </c>
      <c r="L29" s="333"/>
      <c r="M29" s="332"/>
    </row>
    <row r="30" spans="1:256">
      <c r="B30" s="335" t="str">
        <v>WA USHY Fund</v>
      </c>
      <c r="C30" s="336" t="str">
        <v>IE00B23Z9K88</v>
      </c>
      <c r="D30" s="336" t="str">
        <v>WESTERN ASSET management Co</v>
      </c>
      <c r="E30" s="336" t="s">
        <v>276</v>
      </c>
      <c r="F30" s="336" t="s">
        <v>43</v>
      </c>
      <c r="G30" s="332">
        <v>950623.06</v>
      </c>
      <c r="H30" s="333">
        <v>12476</v>
      </c>
      <c r="I30" s="332">
        <v>118599.73</v>
      </c>
      <c r="J30" s="337">
        <v>0.052</v>
      </c>
      <c r="K30" s="337">
        <v>0.0025</v>
      </c>
      <c r="L30" s="333"/>
      <c r="M30" s="332"/>
    </row>
    <row r="31" spans="1:256">
      <c r="B31" s="335" t="str">
        <v>AB GL ASIA SM I2C</v>
      </c>
      <c r="C31" s="336" t="str">
        <v>LU0231483313</v>
      </c>
      <c r="D31" s="336" t="s">
        <v>277</v>
      </c>
      <c r="E31" s="336" t="s">
        <v>278</v>
      </c>
      <c r="F31" s="336" t="s">
        <v>43</v>
      </c>
      <c r="G31" s="332">
        <v>1166198.66</v>
      </c>
      <c r="H31" s="333">
        <v>4705.26</v>
      </c>
      <c r="I31" s="332">
        <v>54872.68</v>
      </c>
      <c r="J31" s="337">
        <v>0.0036</v>
      </c>
      <c r="K31" s="337">
        <v>0.0011</v>
      </c>
      <c r="L31" s="333"/>
      <c r="M31" s="332"/>
    </row>
    <row r="32" spans="1:256">
      <c r="B32" s="335" t="str">
        <v>Alken Europe</v>
      </c>
      <c r="C32" s="336" t="str">
        <v>LU0235308482</v>
      </c>
      <c r="D32" s="336" t="str">
        <v>Alken Asset Management</v>
      </c>
      <c r="E32" s="336" t="s">
        <v>278</v>
      </c>
      <c r="F32" s="336" t="s">
        <v>46</v>
      </c>
      <c r="G32" s="332">
        <v>504608.84</v>
      </c>
      <c r="H32" s="333">
        <v>17344</v>
      </c>
      <c r="I32" s="332">
        <v>87519.36</v>
      </c>
      <c r="J32" s="337">
        <v>0.0045</v>
      </c>
      <c r="K32" s="337">
        <v>0.0018</v>
      </c>
      <c r="L32" s="333"/>
      <c r="M32" s="332"/>
    </row>
    <row r="33" spans="1:256">
      <c r="B33" s="335" t="str">
        <v>BBH LUX FDS COR</v>
      </c>
      <c r="C33" s="336" t="str">
        <v>LU0407242659</v>
      </c>
      <c r="D33" s="336" t="str">
        <v>BBH Luxembourg Funds</v>
      </c>
      <c r="E33" s="336" t="s">
        <v>278</v>
      </c>
      <c r="F33" s="336" t="s">
        <v>43</v>
      </c>
      <c r="G33" s="332">
        <v>2212515.27</v>
      </c>
      <c r="H33" s="333">
        <v>2141</v>
      </c>
      <c r="I33" s="332">
        <v>47369.95</v>
      </c>
      <c r="J33" s="337">
        <v>0.0145</v>
      </c>
      <c r="K33" s="337">
        <v>0.001</v>
      </c>
      <c r="L33" s="333"/>
      <c r="M33" s="332"/>
    </row>
    <row r="34" spans="1:256">
      <c r="B34" s="335" t="str">
        <v>CONSTELLATION FD SPC EQUIT</v>
      </c>
      <c r="C34" s="336" t="str">
        <v>kyg238261112</v>
      </c>
      <c r="D34" s="336" t="str">
        <v>Constellation Investimentos</v>
      </c>
      <c r="E34" s="336" t="s">
        <v>278</v>
      </c>
      <c r="F34" s="336" t="s">
        <v>43</v>
      </c>
      <c r="G34" s="332">
        <v>120024.05</v>
      </c>
      <c r="H34" s="333">
        <v>45394.08</v>
      </c>
      <c r="I34" s="332">
        <v>54483.81</v>
      </c>
      <c r="J34" s="337">
        <v>0.0185</v>
      </c>
      <c r="K34" s="337">
        <v>0.0011</v>
      </c>
      <c r="L34" s="333"/>
      <c r="M34" s="332"/>
    </row>
    <row r="35" spans="1:256">
      <c r="B35" s="335" t="str">
        <v>CREDIT SUISSE EQ SM CP GER</v>
      </c>
      <c r="C35" s="336" t="str">
        <v>LU0108803940</v>
      </c>
      <c r="D35" s="336" t="s">
        <v>192</v>
      </c>
      <c r="E35" s="336" t="s">
        <v>278</v>
      </c>
      <c r="F35" s="336" t="s">
        <v>46</v>
      </c>
      <c r="G35" s="332">
        <v>65795.24</v>
      </c>
      <c r="H35" s="333">
        <v>206286</v>
      </c>
      <c r="I35" s="332">
        <v>135726.36</v>
      </c>
      <c r="J35" s="337">
        <v>0.0674</v>
      </c>
      <c r="K35" s="337">
        <v>0.0028</v>
      </c>
      <c r="L35" s="333"/>
      <c r="M35" s="332"/>
    </row>
    <row r="36" spans="1:256">
      <c r="B36" s="335" t="str">
        <v>DIAPASON CMDTY INDX ENH   C</v>
      </c>
      <c r="C36" s="336" t="str">
        <v>KYG276051078</v>
      </c>
      <c r="D36" s="336" t="s">
        <v>279</v>
      </c>
      <c r="E36" s="336" t="s">
        <v>278</v>
      </c>
      <c r="F36" s="336" t="s">
        <v>43</v>
      </c>
      <c r="G36" s="332">
        <v>163203.53</v>
      </c>
      <c r="H36" s="333">
        <v>96506.97</v>
      </c>
      <c r="I36" s="332">
        <v>157502.77</v>
      </c>
      <c r="J36" s="337">
        <v>0.3591</v>
      </c>
      <c r="K36" s="337">
        <v>0.0033</v>
      </c>
      <c r="L36" s="333"/>
      <c r="M36" s="332"/>
    </row>
    <row r="37" spans="1:256">
      <c r="B37" s="335" t="str">
        <v>Diapason Curve Optimized Fund</v>
      </c>
      <c r="C37" s="336" t="str">
        <v>KYG276271015</v>
      </c>
      <c r="D37" s="336" t="s">
        <v>279</v>
      </c>
      <c r="E37" s="336" t="s">
        <v>280</v>
      </c>
      <c r="F37" s="336" t="s">
        <v>43</v>
      </c>
      <c r="G37" s="332">
        <v>15879.73</v>
      </c>
      <c r="H37" s="333">
        <v>86552</v>
      </c>
      <c r="I37" s="332">
        <v>13744.27</v>
      </c>
      <c r="J37" s="337">
        <v>0.0385</v>
      </c>
      <c r="K37" s="337">
        <v>0.0003</v>
      </c>
      <c r="L37" s="333"/>
      <c r="M37" s="332"/>
    </row>
    <row r="38" spans="1:256">
      <c r="B38" s="335" t="str">
        <v>DIAPASON ROGERS COMMODITY C</v>
      </c>
      <c r="C38" s="336" t="str">
        <v>KYG2861T1296</v>
      </c>
      <c r="D38" s="336" t="s">
        <v>279</v>
      </c>
      <c r="E38" s="336" t="s">
        <v>278</v>
      </c>
      <c r="F38" s="336" t="s">
        <v>43</v>
      </c>
      <c r="G38" s="332">
        <v>217938.27</v>
      </c>
      <c r="H38" s="333">
        <v>114692</v>
      </c>
      <c r="I38" s="332">
        <v>249957.76</v>
      </c>
      <c r="J38" s="337">
        <v>0.1807</v>
      </c>
      <c r="K38" s="337">
        <v>0.0052</v>
      </c>
      <c r="L38" s="333"/>
      <c r="M38" s="332"/>
    </row>
    <row r="39" spans="1:256">
      <c r="B39" s="335" t="str">
        <v>FAMA BRAZIL FUND   FUTWA VAL</v>
      </c>
      <c r="C39" s="336" t="str">
        <v>KYG331531262</v>
      </c>
      <c r="D39" s="336" t="s">
        <v>281</v>
      </c>
      <c r="E39" s="336" t="s">
        <v>278</v>
      </c>
      <c r="F39" s="336" t="s">
        <v>43</v>
      </c>
      <c r="G39" s="332">
        <v>15321.8</v>
      </c>
      <c r="H39" s="333">
        <v>235108</v>
      </c>
      <c r="I39" s="332">
        <v>36022.78</v>
      </c>
      <c r="J39" s="337">
        <v>0.0618</v>
      </c>
      <c r="K39" s="337">
        <v>0.0008</v>
      </c>
      <c r="L39" s="333"/>
      <c r="M39" s="332"/>
    </row>
    <row r="40" spans="1:256">
      <c r="B40" s="335" t="str">
        <v>FAMA BRAZIL FUND  CHAL EQ VA</v>
      </c>
      <c r="C40" s="336" t="str">
        <v>KYG331531189</v>
      </c>
      <c r="D40" s="336" t="s">
        <v>281</v>
      </c>
      <c r="E40" s="336" t="s">
        <v>278</v>
      </c>
      <c r="F40" s="336" t="s">
        <v>43</v>
      </c>
      <c r="G40" s="332">
        <v>47171.63</v>
      </c>
      <c r="H40" s="333">
        <v>186192</v>
      </c>
      <c r="I40" s="332">
        <v>87829.77</v>
      </c>
      <c r="J40" s="337">
        <v>0.1507</v>
      </c>
      <c r="K40" s="337">
        <v>0.0018</v>
      </c>
      <c r="L40" s="333"/>
      <c r="M40" s="332"/>
    </row>
    <row r="41" spans="1:256">
      <c r="B41" s="335" t="str">
        <v>GAS EFI RESER 07/08</v>
      </c>
      <c r="C41" s="336" t="str">
        <v>XD0045357882</v>
      </c>
      <c r="D41" s="336" t="str">
        <v>GAS International Adm.</v>
      </c>
      <c r="E41" s="336" t="s">
        <v>278</v>
      </c>
      <c r="F41" s="336" t="s">
        <v>43</v>
      </c>
      <c r="G41" s="332">
        <v>274378.31</v>
      </c>
      <c r="H41" s="333">
        <v>8278.52</v>
      </c>
      <c r="I41" s="332">
        <v>22714.46</v>
      </c>
      <c r="J41" s="337">
        <v>0.0378</v>
      </c>
      <c r="K41" s="337">
        <v>0.0005</v>
      </c>
      <c r="L41" s="333"/>
      <c r="M41" s="332"/>
    </row>
    <row r="42" spans="1:256">
      <c r="B42" s="335" t="str">
        <v>Guggenheim US Loan Fund</v>
      </c>
      <c r="C42" s="336" t="str">
        <v>IE00BCFKMH92</v>
      </c>
      <c r="D42" s="336" t="str">
        <v>Guggenheim Partners</v>
      </c>
      <c r="E42" s="336" t="s">
        <v>276</v>
      </c>
      <c r="F42" s="336" t="s">
        <v>43</v>
      </c>
      <c r="G42" s="332">
        <v>465486</v>
      </c>
      <c r="H42" s="333">
        <v>10036</v>
      </c>
      <c r="I42" s="332">
        <v>46716.18</v>
      </c>
      <c r="J42" s="337">
        <v>0.0488</v>
      </c>
      <c r="K42" s="337">
        <v>0.001</v>
      </c>
      <c r="L42" s="333"/>
      <c r="M42" s="332"/>
    </row>
    <row r="43" spans="1:256">
      <c r="B43" s="335" t="str">
        <v>IFDC JAPAN DYNAMIC FUND B</v>
      </c>
      <c r="C43" s="336" t="str">
        <v>LU0180304973</v>
      </c>
      <c r="D43" s="336" t="str">
        <v>IFDC Ltd</v>
      </c>
      <c r="E43" s="336" t="s">
        <v>278</v>
      </c>
      <c r="F43" s="336" t="s">
        <v>261</v>
      </c>
      <c r="G43" s="332">
        <v>114228.33</v>
      </c>
      <c r="H43" s="333">
        <v>32945</v>
      </c>
      <c r="I43" s="332">
        <v>37632.52</v>
      </c>
      <c r="J43" s="337">
        <v>0.2019</v>
      </c>
      <c r="K43" s="337">
        <v>0.0008</v>
      </c>
      <c r="L43" s="333"/>
      <c r="M43" s="332"/>
    </row>
    <row r="44" spans="1:256">
      <c r="B44" s="335" t="str">
        <v>MARKETFIELD FUND LTD A</v>
      </c>
      <c r="C44" s="336" t="str">
        <v>IE00B8J33G20</v>
      </c>
      <c r="D44" s="336" t="str">
        <v>Marketfield Asset Management LLC</v>
      </c>
      <c r="E44" s="336" t="s">
        <v>278</v>
      </c>
      <c r="F44" s="336" t="s">
        <v>43</v>
      </c>
      <c r="G44" s="332">
        <v>48245.69</v>
      </c>
      <c r="H44" s="333">
        <v>161353</v>
      </c>
      <c r="I44" s="332">
        <v>77845.87</v>
      </c>
      <c r="J44" s="337">
        <v>0.0337</v>
      </c>
      <c r="K44" s="337">
        <v>0.0016</v>
      </c>
      <c r="L44" s="333"/>
      <c r="M44" s="332"/>
    </row>
    <row r="45" spans="1:256">
      <c r="B45" s="335" t="str">
        <v>MARTIN CURRIE CHINA A SHAR S</v>
      </c>
      <c r="C45" s="336" t="str">
        <v>BMG585602219</v>
      </c>
      <c r="D45" s="336" t="s">
        <v>282</v>
      </c>
      <c r="E45" s="336" t="s">
        <v>278</v>
      </c>
      <c r="F45" s="336" t="s">
        <v>43</v>
      </c>
      <c r="G45" s="332">
        <v>4009.77</v>
      </c>
      <c r="H45" s="333">
        <v>3551</v>
      </c>
      <c r="I45" s="332">
        <v>142.39</v>
      </c>
      <c r="J45" s="337">
        <v>0.0002</v>
      </c>
      <c r="K45" s="337">
        <v>0</v>
      </c>
      <c r="L45" s="333"/>
      <c r="M45" s="332"/>
    </row>
    <row r="46" spans="1:256">
      <c r="B46" s="335" t="str">
        <v>MARTIN CURRIE CHINA A SHR S2</v>
      </c>
      <c r="C46" s="336" t="str">
        <v>XD0112688730</v>
      </c>
      <c r="D46" s="336" t="s">
        <v>282</v>
      </c>
      <c r="E46" s="336" t="s">
        <v>280</v>
      </c>
      <c r="F46" s="336" t="s">
        <v>43</v>
      </c>
      <c r="G46" s="332">
        <v>1122733.58</v>
      </c>
      <c r="H46" s="333">
        <v>1097</v>
      </c>
      <c r="I46" s="332">
        <v>12316.39</v>
      </c>
      <c r="J46" s="337">
        <v>0.0142</v>
      </c>
      <c r="K46" s="337">
        <v>0.0003</v>
      </c>
      <c r="L46" s="333"/>
      <c r="M46" s="332"/>
    </row>
    <row r="47" spans="1:256">
      <c r="B47" s="335" t="str">
        <v>N1 NORDIC EQ. BIC</v>
      </c>
      <c r="C47" s="336" t="str">
        <v>LU0335102843</v>
      </c>
      <c r="D47" s="336" t="str">
        <v>Nordea Investment Funds</v>
      </c>
      <c r="E47" s="336" t="s">
        <v>278</v>
      </c>
      <c r="F47" s="336" t="s">
        <v>46</v>
      </c>
      <c r="G47" s="332">
        <v>611985.19</v>
      </c>
      <c r="H47" s="333">
        <v>6521</v>
      </c>
      <c r="I47" s="332">
        <v>39907.55</v>
      </c>
      <c r="J47" s="337">
        <v>0.0183</v>
      </c>
      <c r="K47" s="337">
        <v>0.0008</v>
      </c>
      <c r="L47" s="333"/>
      <c r="M47" s="332"/>
    </row>
    <row r="48" spans="1:256">
      <c r="B48" s="335" t="str">
        <v>OYSTER EUROPE OPPORT I EUR2</v>
      </c>
      <c r="C48" s="336" t="str">
        <v>LU0933606302</v>
      </c>
      <c r="D48" s="336" t="str">
        <v>Oyster Asset Management</v>
      </c>
      <c r="E48" s="336" t="s">
        <v>278</v>
      </c>
      <c r="F48" s="336" t="s">
        <v>46</v>
      </c>
      <c r="G48" s="332">
        <v>91562.18</v>
      </c>
      <c r="H48" s="333">
        <v>103089</v>
      </c>
      <c r="I48" s="332">
        <v>94390.54</v>
      </c>
      <c r="J48" s="337">
        <v>0.0123</v>
      </c>
      <c r="K48" s="337">
        <v>0.002</v>
      </c>
      <c r="L48" s="333"/>
      <c r="M48" s="332"/>
    </row>
    <row r="49" spans="1:256">
      <c r="B49" s="335" t="str">
        <v>POLAR CAPITAL JPN I</v>
      </c>
      <c r="C49" s="336" t="str">
        <v>IE00B3FH9W18</v>
      </c>
      <c r="D49" s="336" t="str">
        <v>Polar Capital Partners</v>
      </c>
      <c r="E49" s="336" t="s">
        <v>278</v>
      </c>
      <c r="F49" s="336" t="s">
        <v>261</v>
      </c>
      <c r="G49" s="332">
        <v>4968653.04</v>
      </c>
      <c r="H49" s="333">
        <v>1693.96</v>
      </c>
      <c r="I49" s="332">
        <v>84167</v>
      </c>
      <c r="J49" s="337">
        <v>0.0052</v>
      </c>
      <c r="K49" s="337">
        <v>0.0018</v>
      </c>
      <c r="L49" s="333"/>
      <c r="M49" s="332"/>
    </row>
    <row r="50" spans="1:256">
      <c r="B50" s="335" t="str">
        <v>PROSPERITY RUSSIA DOMESTIC A</v>
      </c>
      <c r="C50" s="336" t="str">
        <v>kyg7280a1067</v>
      </c>
      <c r="D50" s="336" t="str">
        <v>Prosperity Capital Management Ltd</v>
      </c>
      <c r="E50" s="336" t="s">
        <v>278</v>
      </c>
      <c r="F50" s="336" t="s">
        <v>43</v>
      </c>
      <c r="G50" s="332">
        <v>13343932.02</v>
      </c>
      <c r="H50" s="333">
        <v>83.6</v>
      </c>
      <c r="I50" s="332">
        <v>11155.53</v>
      </c>
      <c r="J50" s="337">
        <v>0.0126</v>
      </c>
      <c r="K50" s="337">
        <v>0.0002</v>
      </c>
      <c r="L50" s="333"/>
      <c r="M50" s="332"/>
    </row>
    <row r="51" spans="1:256">
      <c r="B51" s="335" t="str">
        <v>RENASSET EASTERN EU FU C</v>
      </c>
      <c r="C51" s="336" t="str">
        <v>IE00B7GGNF60</v>
      </c>
      <c r="D51" s="336" t="str">
        <v>Renaissance Asset Managers</v>
      </c>
      <c r="E51" s="336" t="s">
        <v>278</v>
      </c>
      <c r="F51" s="336" t="s">
        <v>43</v>
      </c>
      <c r="G51" s="332">
        <v>3413905.36</v>
      </c>
      <c r="H51" s="333">
        <v>1066</v>
      </c>
      <c r="I51" s="332">
        <v>36392.23</v>
      </c>
      <c r="J51" s="337">
        <v>0.043</v>
      </c>
      <c r="K51" s="337">
        <v>0.0008</v>
      </c>
      <c r="L51" s="333"/>
      <c r="M51" s="332"/>
    </row>
    <row r="52" spans="1:256">
      <c r="B52" s="335" t="str">
        <v>UBAM DR EHRHARDT GERM EQ IC</v>
      </c>
      <c r="C52" s="336" t="str">
        <v>LU0181358846</v>
      </c>
      <c r="D52" s="336" t="str">
        <v>UBP Asset Management</v>
      </c>
      <c r="E52" s="336" t="s">
        <v>278</v>
      </c>
      <c r="F52" s="336" t="s">
        <v>46</v>
      </c>
      <c r="G52" s="332">
        <v>40804.52</v>
      </c>
      <c r="H52" s="333">
        <v>146769</v>
      </c>
      <c r="I52" s="332">
        <v>59888.37</v>
      </c>
      <c r="J52" s="337">
        <v>0.178</v>
      </c>
      <c r="K52" s="337">
        <v>0.0012</v>
      </c>
      <c r="L52" s="333"/>
      <c r="M52" s="332"/>
    </row>
    <row r="53" spans="1:256">
      <c r="B53" s="335" t="str">
        <v>UBS(LU)EF TAIW IA1C</v>
      </c>
      <c r="C53" s="336" t="str">
        <v>LU0404630385</v>
      </c>
      <c r="D53" s="336" t="s">
        <v>193</v>
      </c>
      <c r="E53" s="336" t="s">
        <v>278</v>
      </c>
      <c r="F53" s="336" t="s">
        <v>43</v>
      </c>
      <c r="G53" s="332">
        <v>226187.47</v>
      </c>
      <c r="H53" s="333">
        <v>10757</v>
      </c>
      <c r="I53" s="332">
        <v>24330.98</v>
      </c>
      <c r="J53" s="337">
        <v>0.0907</v>
      </c>
      <c r="K53" s="337">
        <v>0.0005</v>
      </c>
      <c r="L53" s="333"/>
      <c r="M53" s="332"/>
    </row>
    <row r="54" spans="1:256">
      <c r="B54" s="335" t="str">
        <v>Wellington Global HC Class A</v>
      </c>
      <c r="C54" s="336" t="str">
        <v>IE00B0590K11</v>
      </c>
      <c r="D54" s="336" t="str">
        <v>Wellington Management Co</v>
      </c>
      <c r="E54" s="336" t="s">
        <v>278</v>
      </c>
      <c r="F54" s="336" t="s">
        <v>43</v>
      </c>
      <c r="G54" s="332">
        <v>1949424.44</v>
      </c>
      <c r="H54" s="333">
        <v>2980</v>
      </c>
      <c r="I54" s="332">
        <v>58092.85</v>
      </c>
      <c r="J54" s="337">
        <v>0.0456</v>
      </c>
      <c r="K54" s="337">
        <v>0.0012</v>
      </c>
      <c r="L54" s="333"/>
      <c r="M54" s="332"/>
    </row>
    <row r="55" spans="1:256">
      <c r="B55" s="334" t="str">
        <v>קרנות נאמנות סה"כ</v>
      </c>
      <c r="C55" s="318"/>
      <c r="D55" s="318"/>
      <c r="E55" s="318"/>
      <c r="F55" s="318"/>
      <c r="G55" s="329"/>
      <c r="H55" s="330"/>
      <c r="I55" s="329">
        <v>4219621.47</v>
      </c>
      <c r="J55" s="338"/>
      <c r="K55" s="338">
        <v>0.0879</v>
      </c>
    </row>
    <row r="56" spans="1:256">
      <c r="B56" s="331"/>
      <c r="G56" s="332"/>
      <c r="H56" s="333"/>
    </row>
    <row r="57" spans="1:256">
      <c r="B57" s="331" t="s">
        <v>105</v>
      </c>
      <c r="G57" s="332"/>
      <c r="H57" s="333"/>
      <c r="I57" s="332">
        <v>4219621.47</v>
      </c>
      <c r="J57" s="337"/>
      <c r="K57" s="337">
        <v>0.0879</v>
      </c>
    </row>
    <row r="58" spans="1:256">
      <c r="B58" s="339"/>
      <c r="G58" s="332"/>
      <c r="H58" s="333"/>
    </row>
    <row r="59" spans="1:256">
      <c r="B59" s="328" t="str">
        <v>תעודות השתתפות בקרנות נאמנות (6) סה"כ</v>
      </c>
      <c r="C59" s="318"/>
      <c r="D59" s="318"/>
      <c r="E59" s="318"/>
      <c r="F59" s="318"/>
      <c r="G59" s="329"/>
      <c r="H59" s="330"/>
      <c r="I59" s="329">
        <v>4219621.47</v>
      </c>
      <c r="J59" s="338"/>
      <c r="K59" s="338">
        <v>0.0879</v>
      </c>
    </row>
    <row r="60" spans="1:256">
      <c r="B60" s="336"/>
      <c r="G60" s="332"/>
      <c r="H60" s="333"/>
    </row>
    <row r="114" spans="1:256">
      <c r="A114" s="318"/>
      <c r="L114" s="318"/>
      <c r="M114" s="318"/>
      <c r="N114" s="318"/>
      <c r="O114" s="318"/>
      <c r="P114" s="318"/>
      <c r="Q114" s="318"/>
      <c r="R114" s="318"/>
      <c r="S114" s="318"/>
      <c r="T114" s="318"/>
      <c r="U114" s="318"/>
      <c r="V114" s="318"/>
      <c r="W114" s="318"/>
      <c r="X114" s="318"/>
      <c r="Y114" s="318"/>
      <c r="Z114" s="318"/>
      <c r="AA114" s="318"/>
      <c r="AB114" s="318"/>
      <c r="AC114" s="318"/>
      <c r="AD114" s="318"/>
      <c r="AE114" s="318"/>
      <c r="AF114" s="318"/>
      <c r="AG114" s="318"/>
      <c r="AH114" s="318"/>
      <c r="AI114" s="318"/>
      <c r="AJ114" s="318"/>
      <c r="AK114" s="318"/>
      <c r="AL114" s="318"/>
      <c r="AM114" s="318"/>
      <c r="AN114" s="318"/>
      <c r="AO114" s="318"/>
      <c r="AP114" s="318"/>
      <c r="AQ114" s="318"/>
      <c r="AR114" s="318"/>
      <c r="AS114" s="318"/>
      <c r="AT114" s="318"/>
      <c r="AU114" s="318"/>
      <c r="AV114" s="318"/>
      <c r="AW114" s="318"/>
      <c r="AX114" s="318"/>
      <c r="AY114" s="318"/>
      <c r="AZ114" s="318"/>
      <c r="BA114" s="318"/>
      <c r="BB114" s="318"/>
      <c r="BC114" s="318"/>
      <c r="BD114" s="318"/>
      <c r="BE114" s="318"/>
      <c r="BF114" s="318"/>
      <c r="BG114" s="318"/>
      <c r="BH114" s="318"/>
      <c r="BI114" s="318"/>
      <c r="BJ114" s="318"/>
      <c r="BK114" s="318"/>
      <c r="BL114" s="318"/>
      <c r="BM114" s="318"/>
      <c r="BN114" s="318"/>
      <c r="BO114" s="318"/>
      <c r="BP114" s="318"/>
      <c r="BQ114" s="318"/>
      <c r="BR114" s="318"/>
      <c r="BS114" s="318"/>
      <c r="BT114" s="318"/>
      <c r="BU114" s="318"/>
      <c r="BV114" s="318"/>
      <c r="BW114" s="318"/>
      <c r="BX114" s="318"/>
      <c r="BY114" s="318"/>
      <c r="BZ114" s="318"/>
      <c r="CA114" s="318"/>
      <c r="CB114" s="318"/>
      <c r="CC114" s="318"/>
      <c r="CD114" s="318"/>
      <c r="CE114" s="318"/>
      <c r="CF114" s="318"/>
      <c r="CG114" s="318"/>
      <c r="CH114" s="318"/>
      <c r="CI114" s="318"/>
      <c r="CJ114" s="318"/>
      <c r="CK114" s="318"/>
      <c r="CL114" s="318"/>
      <c r="CM114" s="318"/>
      <c r="CN114" s="318"/>
      <c r="CO114" s="318"/>
      <c r="CP114" s="318"/>
      <c r="CQ114" s="318"/>
      <c r="CR114" s="318"/>
      <c r="CS114" s="318"/>
      <c r="CT114" s="318"/>
      <c r="CU114" s="318"/>
      <c r="CV114" s="318"/>
      <c r="CW114" s="318"/>
      <c r="CX114" s="318"/>
      <c r="CY114" s="318"/>
      <c r="CZ114" s="318"/>
      <c r="DA114" s="318"/>
      <c r="DB114" s="318"/>
      <c r="DC114" s="318"/>
      <c r="DD114" s="318"/>
      <c r="DE114" s="318"/>
      <c r="DF114" s="318"/>
      <c r="DG114" s="318"/>
      <c r="DH114" s="318"/>
      <c r="DI114" s="318"/>
      <c r="DJ114" s="318"/>
      <c r="DK114" s="318"/>
      <c r="DL114" s="318"/>
      <c r="DM114" s="318"/>
      <c r="DN114" s="318"/>
      <c r="DO114" s="318"/>
      <c r="DP114" s="318"/>
      <c r="DQ114" s="318"/>
      <c r="DR114" s="318"/>
      <c r="DS114" s="318"/>
      <c r="DT114" s="318"/>
      <c r="DU114" s="318"/>
      <c r="DV114" s="318"/>
      <c r="DW114" s="318"/>
      <c r="DX114" s="318"/>
      <c r="DY114" s="318"/>
      <c r="DZ114" s="318"/>
      <c r="EA114" s="318"/>
      <c r="EB114" s="318"/>
      <c r="EC114" s="318"/>
      <c r="ED114" s="318"/>
      <c r="EE114" s="318"/>
      <c r="EF114" s="318"/>
      <c r="EG114" s="318"/>
      <c r="EH114" s="318"/>
      <c r="EI114" s="318"/>
      <c r="EJ114" s="318"/>
      <c r="EK114" s="318"/>
      <c r="EL114" s="318"/>
      <c r="EM114" s="318"/>
      <c r="EN114" s="318"/>
      <c r="EO114" s="318"/>
      <c r="EP114" s="318"/>
      <c r="EQ114" s="318"/>
      <c r="ER114" s="318"/>
      <c r="ES114" s="318"/>
      <c r="ET114" s="318"/>
      <c r="EU114" s="318"/>
      <c r="EV114" s="318"/>
      <c r="EW114" s="318"/>
      <c r="EX114" s="318"/>
      <c r="EY114" s="318"/>
      <c r="EZ114" s="318"/>
      <c r="FA114" s="318"/>
      <c r="FB114" s="318"/>
      <c r="FC114" s="318"/>
      <c r="FD114" s="318"/>
      <c r="FE114" s="318"/>
      <c r="FF114" s="318"/>
      <c r="FG114" s="318"/>
      <c r="FH114" s="318"/>
      <c r="FI114" s="318"/>
      <c r="FJ114" s="318"/>
      <c r="FK114" s="318"/>
      <c r="FL114" s="318"/>
      <c r="FM114" s="318"/>
      <c r="FN114" s="318"/>
      <c r="FO114" s="318"/>
      <c r="FP114" s="318"/>
      <c r="FQ114" s="318"/>
      <c r="FR114" s="318"/>
      <c r="FS114" s="318"/>
      <c r="FT114" s="318"/>
      <c r="FU114" s="318"/>
      <c r="FV114" s="318"/>
      <c r="FW114" s="318"/>
      <c r="FX114" s="318"/>
      <c r="FY114" s="318"/>
      <c r="FZ114" s="318"/>
      <c r="GA114" s="318"/>
      <c r="GB114" s="318"/>
      <c r="GC114" s="318"/>
      <c r="GD114" s="318"/>
      <c r="GE114" s="318"/>
      <c r="GF114" s="318"/>
      <c r="GG114" s="318"/>
      <c r="GH114" s="318"/>
      <c r="GI114" s="318"/>
      <c r="GJ114" s="318"/>
      <c r="GK114" s="318"/>
      <c r="GL114" s="318"/>
      <c r="GM114" s="318"/>
      <c r="GN114" s="318"/>
      <c r="GO114" s="318"/>
      <c r="GP114" s="318"/>
      <c r="GQ114" s="318"/>
      <c r="GR114" s="318"/>
      <c r="GS114" s="318"/>
      <c r="GT114" s="318"/>
      <c r="GU114" s="318"/>
      <c r="GV114" s="318"/>
      <c r="GW114" s="318"/>
      <c r="GX114" s="318"/>
      <c r="GY114" s="318"/>
      <c r="GZ114" s="318"/>
      <c r="HA114" s="318"/>
      <c r="HB114" s="318"/>
      <c r="HC114" s="318"/>
      <c r="HD114" s="318"/>
      <c r="HE114" s="318"/>
      <c r="HF114" s="318"/>
      <c r="HG114" s="318"/>
      <c r="HH114" s="318"/>
      <c r="HI114" s="318"/>
      <c r="HJ114" s="318"/>
      <c r="HK114" s="318"/>
      <c r="HL114" s="318"/>
      <c r="HM114" s="318"/>
      <c r="HN114" s="318"/>
      <c r="HO114" s="318"/>
      <c r="HP114" s="318"/>
      <c r="HQ114" s="318"/>
      <c r="HR114" s="318"/>
      <c r="HS114" s="318"/>
      <c r="HT114" s="318"/>
      <c r="HU114" s="318"/>
      <c r="HV114" s="318"/>
      <c r="HW114" s="318"/>
      <c r="HX114" s="318"/>
      <c r="HY114" s="318"/>
      <c r="HZ114" s="318"/>
      <c r="IA114" s="318"/>
      <c r="IB114" s="318"/>
      <c r="IC114" s="318"/>
      <c r="ID114" s="318"/>
      <c r="IE114" s="318"/>
      <c r="IF114" s="318"/>
      <c r="IG114" s="318"/>
      <c r="IH114" s="318"/>
      <c r="II114" s="318"/>
      <c r="IJ114" s="318"/>
      <c r="IK114" s="318"/>
      <c r="IL114" s="318"/>
      <c r="IM114" s="318"/>
      <c r="IN114" s="318"/>
      <c r="IO114" s="318"/>
      <c r="IP114" s="318"/>
      <c r="IQ114" s="318"/>
      <c r="IR114" s="318"/>
      <c r="IS114" s="318"/>
      <c r="IT114" s="318"/>
      <c r="IU114" s="318"/>
      <c r="IV114" s="318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5" location="Menu!A1"/>
  </hyperlinks>
  <printOptions/>
  <pageMargins left="0.51" right="0.51" top="0.75" bottom="0.75" header="0.31" footer="0.31"/>
  <pageSetup blackAndWhite="0" cellComments="none" draft="0" errors="displayed" orientation="landscape" pageOrder="downThenOver" paperSize="9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1.1206</AppVersion>
  <LinksUpToDate>0</LinksUpToDate>
  <ScaleCrop>0</ScaleCrop>
  <DocSecurity>0</DocSecurity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2013-12-30T07:26:18Z</dcterms:modified>
  <dc:title/>
  <dcterms:created xsi:type="dcterms:W3CDTF">2013-11-18T12:40:10Z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PublishingExpirationDate">
    <vt:lpwstr/>
  </property>
  <property fmtid="{D5CDD505-2E9C-101B-9397-08002B2CF9AE}" pid="29" name="PublishingStartDate">
    <vt:lpwstr/>
  </property>
  <property fmtid="{D5CDD505-2E9C-101B-9397-08002B2CF9AE}" pid="29" name="TemplateUrl">
    <vt:lpwstr/>
  </property>
  <property fmtid="{D5CDD505-2E9C-101B-9397-08002B2CF9AE}" pid="29" name="_SharedFileIndex">
    <vt:lpwstr/>
  </property>
  <property fmtid="{D5CDD505-2E9C-101B-9397-08002B2CF9AE}" pid="29" name="_SourceUrl">
    <vt:lpwstr/>
  </property>
  <property fmtid="{D5CDD505-2E9C-101B-9397-08002B2CF9AE}" pid="29" name="display_urn:schemas-microsoft-com:office:office#Author">
    <vt:lpwstr>חשבון מערכת</vt:lpwstr>
  </property>
  <property fmtid="{D5CDD505-2E9C-101B-9397-08002B2CF9AE}" pid="29" name="display_urn:schemas-microsoft-com:office:office#Editor">
    <vt:lpwstr>חשבון מערכת</vt:lpwstr>
  </property>
  <property fmtid="{D5CDD505-2E9C-101B-9397-08002B2CF9AE}" pid="29" name="gsf:last-saved-by">
    <vt:lpwstr>user</vt:lpwstr>
  </property>
  <property fmtid="{D5CDD505-2E9C-101B-9397-08002B2CF9AE}" pid="29" name="msole:codepage">
    <vt:i4>1255</vt:i4>
  </property>
  <property fmtid="{D5CDD505-2E9C-101B-9397-08002B2CF9AE}" pid="29" name="msole:unknown-doc-19">
    <vt:bool>f</vt:bool>
  </property>
  <property fmtid="{D5CDD505-2E9C-101B-9397-08002B2CF9AE}" pid="29" name="msole:unknown-doc-22">
    <vt:bool>f</vt:bool>
  </property>
  <property fmtid="{D5CDD505-2E9C-101B-9397-08002B2CF9AE}" pid="29" name="msole:unknown-doc-23">
    <vt:i4>917504</vt:i4>
  </property>
  <property fmtid="{D5CDD505-2E9C-101B-9397-08002B2CF9AE}" pid="29" name="xd_ProgID">
    <vt:lpwstr/>
  </property>
  <property fmtid="{D5CDD505-2E9C-101B-9397-08002B2CF9AE}" pid="29" name="xd_Signature">
    <vt:lpwstr/>
  </property>
  <property fmtid="{D5CDD505-2E9C-101B-9397-08002B2CF9AE}" pid="29" name="תאור">
    <vt:lpwstr/>
  </property>
</Properties>
</file>